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wmckoy\OneDrive - Ministerio de Educación\Escritorio\"/>
    </mc:Choice>
  </mc:AlternateContent>
  <xr:revisionPtr revIDLastSave="0" documentId="13_ncr:1_{A8F3E613-9744-4945-ABB7-32B361876977}" xr6:coauthVersionLast="47" xr6:coauthVersionMax="47" xr10:uidLastSave="{00000000-0000-0000-0000-000000000000}"/>
  <bookViews>
    <workbookView xWindow="-110" yWindow="-110" windowWidth="19420" windowHeight="10300" xr2:uid="{24E7F9E8-B60D-498C-8FE6-5DDFD09C0470}"/>
  </bookViews>
  <sheets>
    <sheet name="LIQUIDACIÓN GENERAL" sheetId="2" r:id="rId1"/>
    <sheet name="LIQUIDACIÓN POR PARTIDA" sheetId="3" r:id="rId2"/>
    <sheet name="LIQUIDACIÓN POR SUBPARTIDA" sheetId="4" r:id="rId3"/>
  </sheets>
  <definedNames>
    <definedName name="_xlnm._FilterDatabase" localSheetId="0" hidden="1">'LIQUIDACIÓN GENERAL'!$A$10:$AB$10</definedName>
    <definedName name="_xlnm._FilterDatabase" localSheetId="1" hidden="1">'LIQUIDACIÓN POR PARTIDA'!$A$10:$AB$655</definedName>
    <definedName name="_xlnm._FilterDatabase" localSheetId="2" hidden="1">'LIQUIDACIÓN POR SUBPARTIDA'!$A$10:$AB$751</definedName>
    <definedName name="COLETILLAS">#REF!</definedName>
    <definedName name="EXPLICA">#REF!</definedName>
    <definedName name="program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745" i="4" l="1"/>
  <c r="Y717" i="4"/>
  <c r="Y691" i="4"/>
  <c r="Y669" i="4"/>
  <c r="Y538" i="4"/>
  <c r="Y518" i="4"/>
  <c r="Y492" i="4"/>
  <c r="Y477" i="4"/>
  <c r="Y455" i="4"/>
  <c r="Y441" i="4"/>
  <c r="Y426" i="4"/>
  <c r="AA410" i="4"/>
  <c r="Z307" i="4"/>
  <c r="Y307" i="4"/>
  <c r="Y293" i="4"/>
  <c r="Y285" i="4"/>
  <c r="Y279" i="4"/>
  <c r="Y274" i="4"/>
  <c r="Y270" i="4"/>
  <c r="Y247" i="4"/>
  <c r="Y183" i="4"/>
  <c r="Y30" i="4"/>
  <c r="W752" i="4"/>
  <c r="V752" i="4"/>
  <c r="U752" i="4"/>
  <c r="T752" i="4"/>
  <c r="S752" i="4"/>
  <c r="Y752" i="4" s="1"/>
  <c r="R752" i="4"/>
  <c r="Q752" i="4"/>
  <c r="P752" i="4"/>
  <c r="N752" i="4"/>
  <c r="M752" i="4"/>
  <c r="L752" i="4"/>
  <c r="K752" i="4"/>
  <c r="W750" i="4"/>
  <c r="V750" i="4"/>
  <c r="U750" i="4"/>
  <c r="T750" i="4"/>
  <c r="S750" i="4"/>
  <c r="R750" i="4"/>
  <c r="Q750" i="4"/>
  <c r="P750" i="4"/>
  <c r="N750" i="4"/>
  <c r="M750" i="4"/>
  <c r="L750" i="4"/>
  <c r="Y750" i="4" s="1"/>
  <c r="K750" i="4"/>
  <c r="W747" i="4"/>
  <c r="V747" i="4"/>
  <c r="U747" i="4"/>
  <c r="T747" i="4"/>
  <c r="S747" i="4"/>
  <c r="Y747" i="4" s="1"/>
  <c r="R747" i="4"/>
  <c r="Q747" i="4"/>
  <c r="P747" i="4"/>
  <c r="N747" i="4"/>
  <c r="M747" i="4"/>
  <c r="L747" i="4"/>
  <c r="K747" i="4"/>
  <c r="W745" i="4"/>
  <c r="V745" i="4"/>
  <c r="U745" i="4"/>
  <c r="T745" i="4"/>
  <c r="S745" i="4"/>
  <c r="R745" i="4"/>
  <c r="Q745" i="4"/>
  <c r="P745" i="4"/>
  <c r="N745" i="4"/>
  <c r="M745" i="4"/>
  <c r="L745" i="4"/>
  <c r="K745" i="4"/>
  <c r="W736" i="4"/>
  <c r="V736" i="4"/>
  <c r="U736" i="4"/>
  <c r="T736" i="4"/>
  <c r="S736" i="4"/>
  <c r="Y736" i="4" s="1"/>
  <c r="R736" i="4"/>
  <c r="Q736" i="4"/>
  <c r="P736" i="4"/>
  <c r="N736" i="4"/>
  <c r="M736" i="4"/>
  <c r="L736" i="4"/>
  <c r="K736" i="4"/>
  <c r="W734" i="4"/>
  <c r="V734" i="4"/>
  <c r="U734" i="4"/>
  <c r="T734" i="4"/>
  <c r="S734" i="4"/>
  <c r="R734" i="4"/>
  <c r="Q734" i="4"/>
  <c r="P734" i="4"/>
  <c r="N734" i="4"/>
  <c r="M734" i="4"/>
  <c r="L734" i="4"/>
  <c r="Y734" i="4" s="1"/>
  <c r="K734" i="4"/>
  <c r="W724" i="4"/>
  <c r="V724" i="4"/>
  <c r="U724" i="4"/>
  <c r="T724" i="4"/>
  <c r="S724" i="4"/>
  <c r="Y724" i="4" s="1"/>
  <c r="R724" i="4"/>
  <c r="Q724" i="4"/>
  <c r="P724" i="4"/>
  <c r="N724" i="4"/>
  <c r="M724" i="4"/>
  <c r="L724" i="4"/>
  <c r="K724" i="4"/>
  <c r="W717" i="4"/>
  <c r="V717" i="4"/>
  <c r="U717" i="4"/>
  <c r="T717" i="4"/>
  <c r="S717" i="4"/>
  <c r="R717" i="4"/>
  <c r="Q717" i="4"/>
  <c r="P717" i="4"/>
  <c r="N717" i="4"/>
  <c r="M717" i="4"/>
  <c r="L717" i="4"/>
  <c r="K717" i="4"/>
  <c r="W714" i="4"/>
  <c r="V714" i="4"/>
  <c r="U714" i="4"/>
  <c r="T714" i="4"/>
  <c r="S714" i="4"/>
  <c r="Y714" i="4" s="1"/>
  <c r="R714" i="4"/>
  <c r="Q714" i="4"/>
  <c r="P714" i="4"/>
  <c r="N714" i="4"/>
  <c r="M714" i="4"/>
  <c r="L714" i="4"/>
  <c r="K714" i="4"/>
  <c r="W704" i="4"/>
  <c r="V704" i="4"/>
  <c r="U704" i="4"/>
  <c r="T704" i="4"/>
  <c r="S704" i="4"/>
  <c r="R704" i="4"/>
  <c r="Q704" i="4"/>
  <c r="P704" i="4"/>
  <c r="N704" i="4"/>
  <c r="M704" i="4"/>
  <c r="L704" i="4"/>
  <c r="Y704" i="4" s="1"/>
  <c r="K704" i="4"/>
  <c r="W695" i="4"/>
  <c r="V695" i="4"/>
  <c r="U695" i="4"/>
  <c r="T695" i="4"/>
  <c r="S695" i="4"/>
  <c r="Y695" i="4" s="1"/>
  <c r="R695" i="4"/>
  <c r="Q695" i="4"/>
  <c r="P695" i="4"/>
  <c r="N695" i="4"/>
  <c r="M695" i="4"/>
  <c r="L695" i="4"/>
  <c r="K695" i="4"/>
  <c r="W691" i="4"/>
  <c r="V691" i="4"/>
  <c r="U691" i="4"/>
  <c r="T691" i="4"/>
  <c r="S691" i="4"/>
  <c r="R691" i="4"/>
  <c r="Q691" i="4"/>
  <c r="P691" i="4"/>
  <c r="N691" i="4"/>
  <c r="M691" i="4"/>
  <c r="L691" i="4"/>
  <c r="K691" i="4"/>
  <c r="W675" i="4"/>
  <c r="V675" i="4"/>
  <c r="U675" i="4"/>
  <c r="T675" i="4"/>
  <c r="S675" i="4"/>
  <c r="Y675" i="4" s="1"/>
  <c r="R675" i="4"/>
  <c r="Q675" i="4"/>
  <c r="P675" i="4"/>
  <c r="N675" i="4"/>
  <c r="M675" i="4"/>
  <c r="L675" i="4"/>
  <c r="K675" i="4"/>
  <c r="W673" i="4"/>
  <c r="V673" i="4"/>
  <c r="U673" i="4"/>
  <c r="T673" i="4"/>
  <c r="S673" i="4"/>
  <c r="R673" i="4"/>
  <c r="Q673" i="4"/>
  <c r="P673" i="4"/>
  <c r="N673" i="4"/>
  <c r="M673" i="4"/>
  <c r="L673" i="4"/>
  <c r="Y673" i="4" s="1"/>
  <c r="K673" i="4"/>
  <c r="W671" i="4"/>
  <c r="V671" i="4"/>
  <c r="U671" i="4"/>
  <c r="T671" i="4"/>
  <c r="S671" i="4"/>
  <c r="Y671" i="4" s="1"/>
  <c r="R671" i="4"/>
  <c r="Q671" i="4"/>
  <c r="P671" i="4"/>
  <c r="N671" i="4"/>
  <c r="M671" i="4"/>
  <c r="L671" i="4"/>
  <c r="K671" i="4"/>
  <c r="W669" i="4"/>
  <c r="V669" i="4"/>
  <c r="U669" i="4"/>
  <c r="T669" i="4"/>
  <c r="S669" i="4"/>
  <c r="R669" i="4"/>
  <c r="Q669" i="4"/>
  <c r="P669" i="4"/>
  <c r="N669" i="4"/>
  <c r="M669" i="4"/>
  <c r="L669" i="4"/>
  <c r="K669" i="4"/>
  <c r="W667" i="4"/>
  <c r="V667" i="4"/>
  <c r="U667" i="4"/>
  <c r="T667" i="4"/>
  <c r="S667" i="4"/>
  <c r="Y667" i="4" s="1"/>
  <c r="R667" i="4"/>
  <c r="Q667" i="4"/>
  <c r="P667" i="4"/>
  <c r="N667" i="4"/>
  <c r="M667" i="4"/>
  <c r="L667" i="4"/>
  <c r="K667" i="4"/>
  <c r="W550" i="4"/>
  <c r="V550" i="4"/>
  <c r="U550" i="4"/>
  <c r="T550" i="4"/>
  <c r="S550" i="4"/>
  <c r="R550" i="4"/>
  <c r="Q550" i="4"/>
  <c r="P550" i="4"/>
  <c r="N550" i="4"/>
  <c r="M550" i="4"/>
  <c r="L550" i="4"/>
  <c r="Y550" i="4" s="1"/>
  <c r="K550" i="4"/>
  <c r="W540" i="4"/>
  <c r="V540" i="4"/>
  <c r="U540" i="4"/>
  <c r="T540" i="4"/>
  <c r="S540" i="4"/>
  <c r="Y540" i="4" s="1"/>
  <c r="R540" i="4"/>
  <c r="Q540" i="4"/>
  <c r="P540" i="4"/>
  <c r="N540" i="4"/>
  <c r="M540" i="4"/>
  <c r="L540" i="4"/>
  <c r="K540" i="4"/>
  <c r="W538" i="4"/>
  <c r="V538" i="4"/>
  <c r="U538" i="4"/>
  <c r="T538" i="4"/>
  <c r="S538" i="4"/>
  <c r="R538" i="4"/>
  <c r="Q538" i="4"/>
  <c r="P538" i="4"/>
  <c r="N538" i="4"/>
  <c r="M538" i="4"/>
  <c r="L538" i="4"/>
  <c r="K538" i="4"/>
  <c r="W535" i="4"/>
  <c r="V535" i="4"/>
  <c r="U535" i="4"/>
  <c r="T535" i="4"/>
  <c r="S535" i="4"/>
  <c r="Y535" i="4" s="1"/>
  <c r="R535" i="4"/>
  <c r="Q535" i="4"/>
  <c r="P535" i="4"/>
  <c r="N535" i="4"/>
  <c r="M535" i="4"/>
  <c r="L535" i="4"/>
  <c r="K535" i="4"/>
  <c r="W528" i="4"/>
  <c r="V528" i="4"/>
  <c r="U528" i="4"/>
  <c r="T528" i="4"/>
  <c r="S528" i="4"/>
  <c r="R528" i="4"/>
  <c r="Q528" i="4"/>
  <c r="P528" i="4"/>
  <c r="N528" i="4"/>
  <c r="M528" i="4"/>
  <c r="L528" i="4"/>
  <c r="Y528" i="4" s="1"/>
  <c r="K528" i="4"/>
  <c r="W521" i="4"/>
  <c r="V521" i="4"/>
  <c r="U521" i="4"/>
  <c r="T521" i="4"/>
  <c r="S521" i="4"/>
  <c r="Y521" i="4" s="1"/>
  <c r="R521" i="4"/>
  <c r="Q521" i="4"/>
  <c r="P521" i="4"/>
  <c r="N521" i="4"/>
  <c r="M521" i="4"/>
  <c r="L521" i="4"/>
  <c r="K521" i="4"/>
  <c r="W518" i="4"/>
  <c r="V518" i="4"/>
  <c r="U518" i="4"/>
  <c r="T518" i="4"/>
  <c r="S518" i="4"/>
  <c r="R518" i="4"/>
  <c r="Q518" i="4"/>
  <c r="P518" i="4"/>
  <c r="N518" i="4"/>
  <c r="M518" i="4"/>
  <c r="L518" i="4"/>
  <c r="K518" i="4"/>
  <c r="W509" i="4"/>
  <c r="V509" i="4"/>
  <c r="U509" i="4"/>
  <c r="T509" i="4"/>
  <c r="S509" i="4"/>
  <c r="Y509" i="4" s="1"/>
  <c r="R509" i="4"/>
  <c r="Q509" i="4"/>
  <c r="P509" i="4"/>
  <c r="N509" i="4"/>
  <c r="M509" i="4"/>
  <c r="L509" i="4"/>
  <c r="K509" i="4"/>
  <c r="W503" i="4"/>
  <c r="V503" i="4"/>
  <c r="U503" i="4"/>
  <c r="T503" i="4"/>
  <c r="S503" i="4"/>
  <c r="R503" i="4"/>
  <c r="Q503" i="4"/>
  <c r="P503" i="4"/>
  <c r="N503" i="4"/>
  <c r="M503" i="4"/>
  <c r="L503" i="4"/>
  <c r="Y503" i="4" s="1"/>
  <c r="K503" i="4"/>
  <c r="W495" i="4"/>
  <c r="V495" i="4"/>
  <c r="U495" i="4"/>
  <c r="T495" i="4"/>
  <c r="S495" i="4"/>
  <c r="Y495" i="4" s="1"/>
  <c r="R495" i="4"/>
  <c r="Q495" i="4"/>
  <c r="P495" i="4"/>
  <c r="N495" i="4"/>
  <c r="M495" i="4"/>
  <c r="L495" i="4"/>
  <c r="K495" i="4"/>
  <c r="W492" i="4"/>
  <c r="V492" i="4"/>
  <c r="U492" i="4"/>
  <c r="T492" i="4"/>
  <c r="S492" i="4"/>
  <c r="R492" i="4"/>
  <c r="Q492" i="4"/>
  <c r="P492" i="4"/>
  <c r="N492" i="4"/>
  <c r="M492" i="4"/>
  <c r="L492" i="4"/>
  <c r="K492" i="4"/>
  <c r="W488" i="4"/>
  <c r="V488" i="4"/>
  <c r="U488" i="4"/>
  <c r="T488" i="4"/>
  <c r="S488" i="4"/>
  <c r="Y488" i="4" s="1"/>
  <c r="R488" i="4"/>
  <c r="Q488" i="4"/>
  <c r="P488" i="4"/>
  <c r="N488" i="4"/>
  <c r="M488" i="4"/>
  <c r="L488" i="4"/>
  <c r="K488" i="4"/>
  <c r="W484" i="4"/>
  <c r="V484" i="4"/>
  <c r="U484" i="4"/>
  <c r="T484" i="4"/>
  <c r="S484" i="4"/>
  <c r="R484" i="4"/>
  <c r="Q484" i="4"/>
  <c r="P484" i="4"/>
  <c r="N484" i="4"/>
  <c r="M484" i="4"/>
  <c r="L484" i="4"/>
  <c r="Y484" i="4" s="1"/>
  <c r="K484" i="4"/>
  <c r="W481" i="4"/>
  <c r="V481" i="4"/>
  <c r="U481" i="4"/>
  <c r="T481" i="4"/>
  <c r="S481" i="4"/>
  <c r="Y481" i="4" s="1"/>
  <c r="R481" i="4"/>
  <c r="Q481" i="4"/>
  <c r="P481" i="4"/>
  <c r="N481" i="4"/>
  <c r="M481" i="4"/>
  <c r="L481" i="4"/>
  <c r="K481" i="4"/>
  <c r="W477" i="4"/>
  <c r="V477" i="4"/>
  <c r="U477" i="4"/>
  <c r="T477" i="4"/>
  <c r="S477" i="4"/>
  <c r="R477" i="4"/>
  <c r="Q477" i="4"/>
  <c r="P477" i="4"/>
  <c r="N477" i="4"/>
  <c r="M477" i="4"/>
  <c r="L477" i="4"/>
  <c r="K477" i="4"/>
  <c r="W473" i="4"/>
  <c r="V473" i="4"/>
  <c r="U473" i="4"/>
  <c r="T473" i="4"/>
  <c r="S473" i="4"/>
  <c r="Y473" i="4" s="1"/>
  <c r="R473" i="4"/>
  <c r="Q473" i="4"/>
  <c r="P473" i="4"/>
  <c r="N473" i="4"/>
  <c r="M473" i="4"/>
  <c r="L473" i="4"/>
  <c r="K473" i="4"/>
  <c r="W469" i="4"/>
  <c r="V469" i="4"/>
  <c r="U469" i="4"/>
  <c r="T469" i="4"/>
  <c r="S469" i="4"/>
  <c r="R469" i="4"/>
  <c r="Q469" i="4"/>
  <c r="P469" i="4"/>
  <c r="N469" i="4"/>
  <c r="M469" i="4"/>
  <c r="L469" i="4"/>
  <c r="Y469" i="4" s="1"/>
  <c r="K469" i="4"/>
  <c r="W458" i="4"/>
  <c r="V458" i="4"/>
  <c r="U458" i="4"/>
  <c r="T458" i="4"/>
  <c r="S458" i="4"/>
  <c r="Y458" i="4" s="1"/>
  <c r="R458" i="4"/>
  <c r="Q458" i="4"/>
  <c r="P458" i="4"/>
  <c r="N458" i="4"/>
  <c r="M458" i="4"/>
  <c r="L458" i="4"/>
  <c r="K458" i="4"/>
  <c r="W455" i="4"/>
  <c r="V455" i="4"/>
  <c r="U455" i="4"/>
  <c r="T455" i="4"/>
  <c r="S455" i="4"/>
  <c r="R455" i="4"/>
  <c r="Q455" i="4"/>
  <c r="P455" i="4"/>
  <c r="N455" i="4"/>
  <c r="M455" i="4"/>
  <c r="L455" i="4"/>
  <c r="K455" i="4"/>
  <c r="W451" i="4"/>
  <c r="V451" i="4"/>
  <c r="U451" i="4"/>
  <c r="T451" i="4"/>
  <c r="S451" i="4"/>
  <c r="Y451" i="4" s="1"/>
  <c r="R451" i="4"/>
  <c r="Q451" i="4"/>
  <c r="P451" i="4"/>
  <c r="N451" i="4"/>
  <c r="M451" i="4"/>
  <c r="L451" i="4"/>
  <c r="K451" i="4"/>
  <c r="W448" i="4"/>
  <c r="V448" i="4"/>
  <c r="U448" i="4"/>
  <c r="T448" i="4"/>
  <c r="S448" i="4"/>
  <c r="R448" i="4"/>
  <c r="Q448" i="4"/>
  <c r="P448" i="4"/>
  <c r="N448" i="4"/>
  <c r="M448" i="4"/>
  <c r="L448" i="4"/>
  <c r="Y448" i="4" s="1"/>
  <c r="K448" i="4"/>
  <c r="W444" i="4"/>
  <c r="V444" i="4"/>
  <c r="U444" i="4"/>
  <c r="T444" i="4"/>
  <c r="S444" i="4"/>
  <c r="Y444" i="4" s="1"/>
  <c r="R444" i="4"/>
  <c r="Q444" i="4"/>
  <c r="P444" i="4"/>
  <c r="N444" i="4"/>
  <c r="M444" i="4"/>
  <c r="L444" i="4"/>
  <c r="K444" i="4"/>
  <c r="W441" i="4"/>
  <c r="V441" i="4"/>
  <c r="U441" i="4"/>
  <c r="T441" i="4"/>
  <c r="S441" i="4"/>
  <c r="R441" i="4"/>
  <c r="Q441" i="4"/>
  <c r="P441" i="4"/>
  <c r="N441" i="4"/>
  <c r="M441" i="4"/>
  <c r="L441" i="4"/>
  <c r="K441" i="4"/>
  <c r="W438" i="4"/>
  <c r="V438" i="4"/>
  <c r="U438" i="4"/>
  <c r="T438" i="4"/>
  <c r="S438" i="4"/>
  <c r="Y438" i="4" s="1"/>
  <c r="R438" i="4"/>
  <c r="Q438" i="4"/>
  <c r="P438" i="4"/>
  <c r="N438" i="4"/>
  <c r="M438" i="4"/>
  <c r="L438" i="4"/>
  <c r="K438" i="4"/>
  <c r="W431" i="4"/>
  <c r="V431" i="4"/>
  <c r="U431" i="4"/>
  <c r="T431" i="4"/>
  <c r="S431" i="4"/>
  <c r="R431" i="4"/>
  <c r="Q431" i="4"/>
  <c r="P431" i="4"/>
  <c r="N431" i="4"/>
  <c r="M431" i="4"/>
  <c r="L431" i="4"/>
  <c r="Y431" i="4" s="1"/>
  <c r="K431" i="4"/>
  <c r="W429" i="4"/>
  <c r="V429" i="4"/>
  <c r="U429" i="4"/>
  <c r="T429" i="4"/>
  <c r="S429" i="4"/>
  <c r="Y429" i="4" s="1"/>
  <c r="R429" i="4"/>
  <c r="Q429" i="4"/>
  <c r="P429" i="4"/>
  <c r="N429" i="4"/>
  <c r="M429" i="4"/>
  <c r="L429" i="4"/>
  <c r="K429" i="4"/>
  <c r="W426" i="4"/>
  <c r="V426" i="4"/>
  <c r="U426" i="4"/>
  <c r="T426" i="4"/>
  <c r="S426" i="4"/>
  <c r="R426" i="4"/>
  <c r="Q426" i="4"/>
  <c r="P426" i="4"/>
  <c r="N426" i="4"/>
  <c r="M426" i="4"/>
  <c r="L426" i="4"/>
  <c r="K426" i="4"/>
  <c r="W423" i="4"/>
  <c r="V423" i="4"/>
  <c r="U423" i="4"/>
  <c r="T423" i="4"/>
  <c r="S423" i="4"/>
  <c r="R423" i="4"/>
  <c r="Q423" i="4"/>
  <c r="P423" i="4"/>
  <c r="N423" i="4"/>
  <c r="M423" i="4"/>
  <c r="L423" i="4"/>
  <c r="Y423" i="4" s="1"/>
  <c r="K423" i="4"/>
  <c r="W421" i="4"/>
  <c r="V421" i="4"/>
  <c r="U421" i="4"/>
  <c r="T421" i="4"/>
  <c r="S421" i="4"/>
  <c r="R421" i="4"/>
  <c r="Q421" i="4"/>
  <c r="P421" i="4"/>
  <c r="N421" i="4"/>
  <c r="M421" i="4"/>
  <c r="L421" i="4"/>
  <c r="Y421" i="4" s="1"/>
  <c r="K421" i="4"/>
  <c r="W419" i="4"/>
  <c r="V419" i="4"/>
  <c r="U419" i="4"/>
  <c r="T419" i="4"/>
  <c r="S419" i="4"/>
  <c r="Y419" i="4" s="1"/>
  <c r="R419" i="4"/>
  <c r="Q419" i="4"/>
  <c r="P419" i="4"/>
  <c r="N419" i="4"/>
  <c r="M419" i="4"/>
  <c r="L419" i="4"/>
  <c r="K419" i="4"/>
  <c r="W415" i="4"/>
  <c r="V415" i="4"/>
  <c r="U415" i="4"/>
  <c r="T415" i="4"/>
  <c r="S415" i="4"/>
  <c r="R415" i="4"/>
  <c r="Q415" i="4"/>
  <c r="P415" i="4"/>
  <c r="N415" i="4"/>
  <c r="M415" i="4"/>
  <c r="L415" i="4"/>
  <c r="Y415" i="4" s="1"/>
  <c r="K415" i="4"/>
  <c r="W413" i="4"/>
  <c r="V413" i="4"/>
  <c r="U413" i="4"/>
  <c r="T413" i="4"/>
  <c r="S413" i="4"/>
  <c r="R413" i="4"/>
  <c r="Q413" i="4"/>
  <c r="P413" i="4"/>
  <c r="N413" i="4"/>
  <c r="M413" i="4"/>
  <c r="L413" i="4"/>
  <c r="Y413" i="4" s="1"/>
  <c r="K413" i="4"/>
  <c r="W410" i="4"/>
  <c r="V410" i="4"/>
  <c r="U410" i="4"/>
  <c r="T410" i="4"/>
  <c r="S410" i="4"/>
  <c r="R410" i="4"/>
  <c r="Q410" i="4"/>
  <c r="P410" i="4"/>
  <c r="N410" i="4"/>
  <c r="M410" i="4"/>
  <c r="L410" i="4"/>
  <c r="Y410" i="4" s="1"/>
  <c r="K410" i="4"/>
  <c r="W408" i="4"/>
  <c r="V408" i="4"/>
  <c r="U408" i="4"/>
  <c r="T408" i="4"/>
  <c r="S408" i="4"/>
  <c r="Y408" i="4" s="1"/>
  <c r="R408" i="4"/>
  <c r="Q408" i="4"/>
  <c r="P408" i="4"/>
  <c r="N408" i="4"/>
  <c r="M408" i="4"/>
  <c r="L408" i="4"/>
  <c r="K408" i="4"/>
  <c r="W406" i="4"/>
  <c r="V406" i="4"/>
  <c r="U406" i="4"/>
  <c r="T406" i="4"/>
  <c r="S406" i="4"/>
  <c r="R406" i="4"/>
  <c r="Q406" i="4"/>
  <c r="P406" i="4"/>
  <c r="N406" i="4"/>
  <c r="M406" i="4"/>
  <c r="L406" i="4"/>
  <c r="Y406" i="4" s="1"/>
  <c r="K406" i="4"/>
  <c r="W391" i="4"/>
  <c r="V391" i="4"/>
  <c r="U391" i="4"/>
  <c r="T391" i="4"/>
  <c r="S391" i="4"/>
  <c r="R391" i="4"/>
  <c r="Q391" i="4"/>
  <c r="P391" i="4"/>
  <c r="N391" i="4"/>
  <c r="M391" i="4"/>
  <c r="L391" i="4"/>
  <c r="Y391" i="4" s="1"/>
  <c r="K391" i="4"/>
  <c r="W388" i="4"/>
  <c r="V388" i="4"/>
  <c r="U388" i="4"/>
  <c r="T388" i="4"/>
  <c r="S388" i="4"/>
  <c r="R388" i="4"/>
  <c r="Q388" i="4"/>
  <c r="P388" i="4"/>
  <c r="N388" i="4"/>
  <c r="M388" i="4"/>
  <c r="L388" i="4"/>
  <c r="Y388" i="4" s="1"/>
  <c r="K388" i="4"/>
  <c r="W386" i="4"/>
  <c r="V386" i="4"/>
  <c r="U386" i="4"/>
  <c r="T386" i="4"/>
  <c r="S386" i="4"/>
  <c r="Y386" i="4" s="1"/>
  <c r="R386" i="4"/>
  <c r="Q386" i="4"/>
  <c r="P386" i="4"/>
  <c r="N386" i="4"/>
  <c r="M386" i="4"/>
  <c r="L386" i="4"/>
  <c r="K386" i="4"/>
  <c r="W379" i="4"/>
  <c r="V379" i="4"/>
  <c r="U379" i="4"/>
  <c r="T379" i="4"/>
  <c r="S379" i="4"/>
  <c r="R379" i="4"/>
  <c r="Q379" i="4"/>
  <c r="P379" i="4"/>
  <c r="N379" i="4"/>
  <c r="M379" i="4"/>
  <c r="L379" i="4"/>
  <c r="Y379" i="4" s="1"/>
  <c r="K379" i="4"/>
  <c r="W374" i="4"/>
  <c r="V374" i="4"/>
  <c r="U374" i="4"/>
  <c r="T374" i="4"/>
  <c r="S374" i="4"/>
  <c r="R374" i="4"/>
  <c r="Q374" i="4"/>
  <c r="P374" i="4"/>
  <c r="N374" i="4"/>
  <c r="M374" i="4"/>
  <c r="L374" i="4"/>
  <c r="Y374" i="4" s="1"/>
  <c r="K374" i="4"/>
  <c r="W370" i="4"/>
  <c r="V370" i="4"/>
  <c r="U370" i="4"/>
  <c r="T370" i="4"/>
  <c r="S370" i="4"/>
  <c r="R370" i="4"/>
  <c r="Q370" i="4"/>
  <c r="P370" i="4"/>
  <c r="N370" i="4"/>
  <c r="M370" i="4"/>
  <c r="L370" i="4"/>
  <c r="Y370" i="4" s="1"/>
  <c r="K370" i="4"/>
  <c r="W368" i="4"/>
  <c r="V368" i="4"/>
  <c r="U368" i="4"/>
  <c r="T368" i="4"/>
  <c r="S368" i="4"/>
  <c r="Y368" i="4" s="1"/>
  <c r="R368" i="4"/>
  <c r="Q368" i="4"/>
  <c r="P368" i="4"/>
  <c r="N368" i="4"/>
  <c r="M368" i="4"/>
  <c r="L368" i="4"/>
  <c r="K368" i="4"/>
  <c r="W366" i="4"/>
  <c r="V366" i="4"/>
  <c r="U366" i="4"/>
  <c r="T366" i="4"/>
  <c r="S366" i="4"/>
  <c r="R366" i="4"/>
  <c r="Q366" i="4"/>
  <c r="P366" i="4"/>
  <c r="N366" i="4"/>
  <c r="M366" i="4"/>
  <c r="L366" i="4"/>
  <c r="Y366" i="4" s="1"/>
  <c r="K366" i="4"/>
  <c r="W363" i="4"/>
  <c r="V363" i="4"/>
  <c r="U363" i="4"/>
  <c r="T363" i="4"/>
  <c r="S363" i="4"/>
  <c r="R363" i="4"/>
  <c r="Q363" i="4"/>
  <c r="P363" i="4"/>
  <c r="N363" i="4"/>
  <c r="M363" i="4"/>
  <c r="L363" i="4"/>
  <c r="Y363" i="4" s="1"/>
  <c r="K363" i="4"/>
  <c r="W357" i="4"/>
  <c r="V357" i="4"/>
  <c r="U357" i="4"/>
  <c r="T357" i="4"/>
  <c r="S357" i="4"/>
  <c r="R357" i="4"/>
  <c r="Q357" i="4"/>
  <c r="P357" i="4"/>
  <c r="N357" i="4"/>
  <c r="M357" i="4"/>
  <c r="L357" i="4"/>
  <c r="Y357" i="4" s="1"/>
  <c r="K357" i="4"/>
  <c r="W351" i="4"/>
  <c r="V351" i="4"/>
  <c r="U351" i="4"/>
  <c r="T351" i="4"/>
  <c r="S351" i="4"/>
  <c r="Y351" i="4" s="1"/>
  <c r="R351" i="4"/>
  <c r="Q351" i="4"/>
  <c r="P351" i="4"/>
  <c r="N351" i="4"/>
  <c r="M351" i="4"/>
  <c r="L351" i="4"/>
  <c r="K351" i="4"/>
  <c r="W348" i="4"/>
  <c r="V348" i="4"/>
  <c r="U348" i="4"/>
  <c r="T348" i="4"/>
  <c r="S348" i="4"/>
  <c r="R348" i="4"/>
  <c r="Q348" i="4"/>
  <c r="P348" i="4"/>
  <c r="N348" i="4"/>
  <c r="M348" i="4"/>
  <c r="L348" i="4"/>
  <c r="Y348" i="4" s="1"/>
  <c r="K348" i="4"/>
  <c r="W345" i="4"/>
  <c r="V345" i="4"/>
  <c r="U345" i="4"/>
  <c r="T345" i="4"/>
  <c r="S345" i="4"/>
  <c r="R345" i="4"/>
  <c r="Q345" i="4"/>
  <c r="P345" i="4"/>
  <c r="N345" i="4"/>
  <c r="M345" i="4"/>
  <c r="L345" i="4"/>
  <c r="Y345" i="4" s="1"/>
  <c r="K345" i="4"/>
  <c r="W333" i="4"/>
  <c r="V333" i="4"/>
  <c r="U333" i="4"/>
  <c r="T333" i="4"/>
  <c r="S333" i="4"/>
  <c r="R333" i="4"/>
  <c r="Q333" i="4"/>
  <c r="P333" i="4"/>
  <c r="N333" i="4"/>
  <c r="M333" i="4"/>
  <c r="L333" i="4"/>
  <c r="Y333" i="4" s="1"/>
  <c r="K333" i="4"/>
  <c r="W322" i="4"/>
  <c r="V322" i="4"/>
  <c r="U322" i="4"/>
  <c r="T322" i="4"/>
  <c r="S322" i="4"/>
  <c r="Y322" i="4" s="1"/>
  <c r="R322" i="4"/>
  <c r="Q322" i="4"/>
  <c r="P322" i="4"/>
  <c r="N322" i="4"/>
  <c r="M322" i="4"/>
  <c r="L322" i="4"/>
  <c r="K322" i="4"/>
  <c r="W315" i="4"/>
  <c r="V315" i="4"/>
  <c r="U315" i="4"/>
  <c r="T315" i="4"/>
  <c r="S315" i="4"/>
  <c r="R315" i="4"/>
  <c r="Q315" i="4"/>
  <c r="P315" i="4"/>
  <c r="N315" i="4"/>
  <c r="M315" i="4"/>
  <c r="L315" i="4"/>
  <c r="Y315" i="4" s="1"/>
  <c r="K315" i="4"/>
  <c r="W312" i="4"/>
  <c r="V312" i="4"/>
  <c r="U312" i="4"/>
  <c r="T312" i="4"/>
  <c r="S312" i="4"/>
  <c r="R312" i="4"/>
  <c r="Q312" i="4"/>
  <c r="P312" i="4"/>
  <c r="N312" i="4"/>
  <c r="M312" i="4"/>
  <c r="L312" i="4"/>
  <c r="Y312" i="4" s="1"/>
  <c r="K312" i="4"/>
  <c r="W310" i="4"/>
  <c r="V310" i="4"/>
  <c r="U310" i="4"/>
  <c r="T310" i="4"/>
  <c r="S310" i="4"/>
  <c r="R310" i="4"/>
  <c r="Q310" i="4"/>
  <c r="P310" i="4"/>
  <c r="N310" i="4"/>
  <c r="M310" i="4"/>
  <c r="L310" i="4"/>
  <c r="Y310" i="4" s="1"/>
  <c r="K310" i="4"/>
  <c r="W307" i="4"/>
  <c r="V307" i="4"/>
  <c r="U307" i="4"/>
  <c r="T307" i="4"/>
  <c r="S307" i="4"/>
  <c r="R307" i="4"/>
  <c r="Q307" i="4"/>
  <c r="P307" i="4"/>
  <c r="N307" i="4"/>
  <c r="M307" i="4"/>
  <c r="L307" i="4"/>
  <c r="K307" i="4"/>
  <c r="W305" i="4"/>
  <c r="V305" i="4"/>
  <c r="U305" i="4"/>
  <c r="T305" i="4"/>
  <c r="S305" i="4"/>
  <c r="R305" i="4"/>
  <c r="Q305" i="4"/>
  <c r="P305" i="4"/>
  <c r="N305" i="4"/>
  <c r="M305" i="4"/>
  <c r="L305" i="4"/>
  <c r="Y305" i="4" s="1"/>
  <c r="K305" i="4"/>
  <c r="W299" i="4"/>
  <c r="V299" i="4"/>
  <c r="U299" i="4"/>
  <c r="T299" i="4"/>
  <c r="S299" i="4"/>
  <c r="R299" i="4"/>
  <c r="Q299" i="4"/>
  <c r="P299" i="4"/>
  <c r="N299" i="4"/>
  <c r="M299" i="4"/>
  <c r="L299" i="4"/>
  <c r="Y299" i="4" s="1"/>
  <c r="K299" i="4"/>
  <c r="W295" i="4"/>
  <c r="V295" i="4"/>
  <c r="U295" i="4"/>
  <c r="T295" i="4"/>
  <c r="S295" i="4"/>
  <c r="R295" i="4"/>
  <c r="Q295" i="4"/>
  <c r="P295" i="4"/>
  <c r="N295" i="4"/>
  <c r="M295" i="4"/>
  <c r="L295" i="4"/>
  <c r="Y295" i="4" s="1"/>
  <c r="K295" i="4"/>
  <c r="W293" i="4"/>
  <c r="V293" i="4"/>
  <c r="U293" i="4"/>
  <c r="T293" i="4"/>
  <c r="S293" i="4"/>
  <c r="R293" i="4"/>
  <c r="Q293" i="4"/>
  <c r="P293" i="4"/>
  <c r="N293" i="4"/>
  <c r="M293" i="4"/>
  <c r="L293" i="4"/>
  <c r="K293" i="4"/>
  <c r="W287" i="4"/>
  <c r="V287" i="4"/>
  <c r="U287" i="4"/>
  <c r="T287" i="4"/>
  <c r="S287" i="4"/>
  <c r="R287" i="4"/>
  <c r="Q287" i="4"/>
  <c r="P287" i="4"/>
  <c r="N287" i="4"/>
  <c r="M287" i="4"/>
  <c r="L287" i="4"/>
  <c r="Y287" i="4" s="1"/>
  <c r="K287" i="4"/>
  <c r="W285" i="4"/>
  <c r="V285" i="4"/>
  <c r="U285" i="4"/>
  <c r="T285" i="4"/>
  <c r="S285" i="4"/>
  <c r="R285" i="4"/>
  <c r="Q285" i="4"/>
  <c r="P285" i="4"/>
  <c r="N285" i="4"/>
  <c r="M285" i="4"/>
  <c r="L285" i="4"/>
  <c r="K285" i="4"/>
  <c r="W282" i="4"/>
  <c r="V282" i="4"/>
  <c r="U282" i="4"/>
  <c r="T282" i="4"/>
  <c r="S282" i="4"/>
  <c r="R282" i="4"/>
  <c r="Q282" i="4"/>
  <c r="P282" i="4"/>
  <c r="N282" i="4"/>
  <c r="M282" i="4"/>
  <c r="L282" i="4"/>
  <c r="Y282" i="4" s="1"/>
  <c r="K282" i="4"/>
  <c r="W279" i="4"/>
  <c r="V279" i="4"/>
  <c r="U279" i="4"/>
  <c r="T279" i="4"/>
  <c r="S279" i="4"/>
  <c r="R279" i="4"/>
  <c r="Q279" i="4"/>
  <c r="P279" i="4"/>
  <c r="N279" i="4"/>
  <c r="M279" i="4"/>
  <c r="L279" i="4"/>
  <c r="K279" i="4"/>
  <c r="W276" i="4"/>
  <c r="V276" i="4"/>
  <c r="U276" i="4"/>
  <c r="T276" i="4"/>
  <c r="S276" i="4"/>
  <c r="R276" i="4"/>
  <c r="Q276" i="4"/>
  <c r="P276" i="4"/>
  <c r="N276" i="4"/>
  <c r="M276" i="4"/>
  <c r="L276" i="4"/>
  <c r="Y276" i="4" s="1"/>
  <c r="K276" i="4"/>
  <c r="W274" i="4"/>
  <c r="V274" i="4"/>
  <c r="U274" i="4"/>
  <c r="T274" i="4"/>
  <c r="S274" i="4"/>
  <c r="R274" i="4"/>
  <c r="Q274" i="4"/>
  <c r="P274" i="4"/>
  <c r="N274" i="4"/>
  <c r="M274" i="4"/>
  <c r="L274" i="4"/>
  <c r="K274" i="4"/>
  <c r="W272" i="4"/>
  <c r="V272" i="4"/>
  <c r="U272" i="4"/>
  <c r="T272" i="4"/>
  <c r="S272" i="4"/>
  <c r="R272" i="4"/>
  <c r="Q272" i="4"/>
  <c r="P272" i="4"/>
  <c r="N272" i="4"/>
  <c r="M272" i="4"/>
  <c r="L272" i="4"/>
  <c r="Y272" i="4" s="1"/>
  <c r="K272" i="4"/>
  <c r="W270" i="4"/>
  <c r="V270" i="4"/>
  <c r="U270" i="4"/>
  <c r="T270" i="4"/>
  <c r="S270" i="4"/>
  <c r="R270" i="4"/>
  <c r="Q270" i="4"/>
  <c r="P270" i="4"/>
  <c r="N270" i="4"/>
  <c r="M270" i="4"/>
  <c r="L270" i="4"/>
  <c r="K270" i="4"/>
  <c r="W268" i="4"/>
  <c r="V268" i="4"/>
  <c r="U268" i="4"/>
  <c r="T268" i="4"/>
  <c r="S268" i="4"/>
  <c r="R268" i="4"/>
  <c r="Q268" i="4"/>
  <c r="P268" i="4"/>
  <c r="N268" i="4"/>
  <c r="M268" i="4"/>
  <c r="L268" i="4"/>
  <c r="Y268" i="4" s="1"/>
  <c r="K268" i="4"/>
  <c r="W265" i="4"/>
  <c r="V265" i="4"/>
  <c r="U265" i="4"/>
  <c r="T265" i="4"/>
  <c r="S265" i="4"/>
  <c r="R265" i="4"/>
  <c r="Q265" i="4"/>
  <c r="P265" i="4"/>
  <c r="N265" i="4"/>
  <c r="M265" i="4"/>
  <c r="L265" i="4"/>
  <c r="Y265" i="4" s="1"/>
  <c r="K265" i="4"/>
  <c r="W263" i="4"/>
  <c r="V263" i="4"/>
  <c r="U263" i="4"/>
  <c r="T263" i="4"/>
  <c r="S263" i="4"/>
  <c r="R263" i="4"/>
  <c r="Q263" i="4"/>
  <c r="P263" i="4"/>
  <c r="N263" i="4"/>
  <c r="M263" i="4"/>
  <c r="L263" i="4"/>
  <c r="Y263" i="4" s="1"/>
  <c r="K263" i="4"/>
  <c r="W247" i="4"/>
  <c r="V247" i="4"/>
  <c r="U247" i="4"/>
  <c r="T247" i="4"/>
  <c r="S247" i="4"/>
  <c r="R247" i="4"/>
  <c r="Q247" i="4"/>
  <c r="P247" i="4"/>
  <c r="N247" i="4"/>
  <c r="M247" i="4"/>
  <c r="L247" i="4"/>
  <c r="K247" i="4"/>
  <c r="W231" i="4"/>
  <c r="V231" i="4"/>
  <c r="U231" i="4"/>
  <c r="T231" i="4"/>
  <c r="S231" i="4"/>
  <c r="R231" i="4"/>
  <c r="Q231" i="4"/>
  <c r="P231" i="4"/>
  <c r="N231" i="4"/>
  <c r="M231" i="4"/>
  <c r="L231" i="4"/>
  <c r="Y231" i="4" s="1"/>
  <c r="K231" i="4"/>
  <c r="W215" i="4"/>
  <c r="V215" i="4"/>
  <c r="U215" i="4"/>
  <c r="T215" i="4"/>
  <c r="S215" i="4"/>
  <c r="R215" i="4"/>
  <c r="Q215" i="4"/>
  <c r="P215" i="4"/>
  <c r="N215" i="4"/>
  <c r="M215" i="4"/>
  <c r="L215" i="4"/>
  <c r="Y215" i="4" s="1"/>
  <c r="K215" i="4"/>
  <c r="W199" i="4"/>
  <c r="V199" i="4"/>
  <c r="U199" i="4"/>
  <c r="T199" i="4"/>
  <c r="S199" i="4"/>
  <c r="R199" i="4"/>
  <c r="Q199" i="4"/>
  <c r="P199" i="4"/>
  <c r="N199" i="4"/>
  <c r="M199" i="4"/>
  <c r="L199" i="4"/>
  <c r="Y199" i="4" s="1"/>
  <c r="K199" i="4"/>
  <c r="W183" i="4"/>
  <c r="V183" i="4"/>
  <c r="U183" i="4"/>
  <c r="T183" i="4"/>
  <c r="S183" i="4"/>
  <c r="R183" i="4"/>
  <c r="Q183" i="4"/>
  <c r="P183" i="4"/>
  <c r="N183" i="4"/>
  <c r="M183" i="4"/>
  <c r="L183" i="4"/>
  <c r="K183" i="4"/>
  <c r="W167" i="4"/>
  <c r="V167" i="4"/>
  <c r="U167" i="4"/>
  <c r="T167" i="4"/>
  <c r="S167" i="4"/>
  <c r="R167" i="4"/>
  <c r="Q167" i="4"/>
  <c r="P167" i="4"/>
  <c r="N167" i="4"/>
  <c r="M167" i="4"/>
  <c r="L167" i="4"/>
  <c r="Y167" i="4" s="1"/>
  <c r="K167" i="4"/>
  <c r="W146" i="4"/>
  <c r="V146" i="4"/>
  <c r="U146" i="4"/>
  <c r="T146" i="4"/>
  <c r="S146" i="4"/>
  <c r="R146" i="4"/>
  <c r="Q146" i="4"/>
  <c r="P146" i="4"/>
  <c r="N146" i="4"/>
  <c r="M146" i="4"/>
  <c r="L146" i="4"/>
  <c r="Y146" i="4" s="1"/>
  <c r="K146" i="4"/>
  <c r="W125" i="4"/>
  <c r="V125" i="4"/>
  <c r="U125" i="4"/>
  <c r="T125" i="4"/>
  <c r="S125" i="4"/>
  <c r="R125" i="4"/>
  <c r="Q125" i="4"/>
  <c r="P125" i="4"/>
  <c r="N125" i="4"/>
  <c r="M125" i="4"/>
  <c r="L125" i="4"/>
  <c r="Y125" i="4" s="1"/>
  <c r="K125" i="4"/>
  <c r="W104" i="4"/>
  <c r="V104" i="4"/>
  <c r="U104" i="4"/>
  <c r="T104" i="4"/>
  <c r="S104" i="4"/>
  <c r="R104" i="4"/>
  <c r="Q104" i="4"/>
  <c r="P104" i="4"/>
  <c r="N104" i="4"/>
  <c r="M104" i="4"/>
  <c r="L104" i="4"/>
  <c r="Y104" i="4" s="1"/>
  <c r="K104" i="4"/>
  <c r="W88" i="4"/>
  <c r="V88" i="4"/>
  <c r="U88" i="4"/>
  <c r="T88" i="4"/>
  <c r="S88" i="4"/>
  <c r="R88" i="4"/>
  <c r="Q88" i="4"/>
  <c r="P88" i="4"/>
  <c r="N88" i="4"/>
  <c r="M88" i="4"/>
  <c r="L88" i="4"/>
  <c r="Y88" i="4" s="1"/>
  <c r="K88" i="4"/>
  <c r="W71" i="4"/>
  <c r="V71" i="4"/>
  <c r="U71" i="4"/>
  <c r="T71" i="4"/>
  <c r="S71" i="4"/>
  <c r="R71" i="4"/>
  <c r="Q71" i="4"/>
  <c r="P71" i="4"/>
  <c r="N71" i="4"/>
  <c r="M71" i="4"/>
  <c r="L71" i="4"/>
  <c r="Y71" i="4" s="1"/>
  <c r="K71" i="4"/>
  <c r="W68" i="4"/>
  <c r="V68" i="4"/>
  <c r="U68" i="4"/>
  <c r="T68" i="4"/>
  <c r="S68" i="4"/>
  <c r="R68" i="4"/>
  <c r="Q68" i="4"/>
  <c r="P68" i="4"/>
  <c r="N68" i="4"/>
  <c r="M68" i="4"/>
  <c r="L68" i="4"/>
  <c r="Y68" i="4" s="1"/>
  <c r="K68" i="4"/>
  <c r="W62" i="4"/>
  <c r="V62" i="4"/>
  <c r="U62" i="4"/>
  <c r="T62" i="4"/>
  <c r="S62" i="4"/>
  <c r="R62" i="4"/>
  <c r="Q62" i="4"/>
  <c r="P62" i="4"/>
  <c r="N62" i="4"/>
  <c r="M62" i="4"/>
  <c r="L62" i="4"/>
  <c r="Y62" i="4" s="1"/>
  <c r="K62" i="4"/>
  <c r="W56" i="4"/>
  <c r="V56" i="4"/>
  <c r="U56" i="4"/>
  <c r="T56" i="4"/>
  <c r="S56" i="4"/>
  <c r="R56" i="4"/>
  <c r="Q56" i="4"/>
  <c r="P56" i="4"/>
  <c r="N56" i="4"/>
  <c r="M56" i="4"/>
  <c r="L56" i="4"/>
  <c r="Y56" i="4" s="1"/>
  <c r="K56" i="4"/>
  <c r="W45" i="4"/>
  <c r="V45" i="4"/>
  <c r="U45" i="4"/>
  <c r="T45" i="4"/>
  <c r="S45" i="4"/>
  <c r="R45" i="4"/>
  <c r="Q45" i="4"/>
  <c r="P45" i="4"/>
  <c r="N45" i="4"/>
  <c r="M45" i="4"/>
  <c r="L45" i="4"/>
  <c r="Y45" i="4" s="1"/>
  <c r="K45" i="4"/>
  <c r="W31" i="4"/>
  <c r="V31" i="4"/>
  <c r="U31" i="4"/>
  <c r="T31" i="4"/>
  <c r="S31" i="4"/>
  <c r="R31" i="4"/>
  <c r="Q31" i="4"/>
  <c r="P31" i="4"/>
  <c r="N31" i="4"/>
  <c r="M31" i="4"/>
  <c r="L31" i="4"/>
  <c r="Y31" i="4" s="1"/>
  <c r="K31" i="4"/>
  <c r="Y749" i="4"/>
  <c r="O749" i="4"/>
  <c r="Y723" i="4"/>
  <c r="O723" i="4"/>
  <c r="Y703" i="4"/>
  <c r="O703" i="4"/>
  <c r="Y690" i="4"/>
  <c r="O690" i="4"/>
  <c r="Y666" i="4"/>
  <c r="O666" i="4"/>
  <c r="Y665" i="4"/>
  <c r="O665" i="4"/>
  <c r="Y664" i="4"/>
  <c r="O664" i="4"/>
  <c r="Y663" i="4"/>
  <c r="O663" i="4"/>
  <c r="Y662" i="4"/>
  <c r="O662" i="4"/>
  <c r="Y405" i="4"/>
  <c r="O405" i="4"/>
  <c r="X405" i="4" s="1"/>
  <c r="Y166" i="4"/>
  <c r="O166" i="4"/>
  <c r="Y145" i="4"/>
  <c r="O145" i="4"/>
  <c r="AA145" i="4" s="1"/>
  <c r="Y124" i="4"/>
  <c r="O124" i="4"/>
  <c r="Z124" i="4" s="1"/>
  <c r="O30" i="4"/>
  <c r="AA30" i="4" s="1"/>
  <c r="Y262" i="4"/>
  <c r="O262" i="4"/>
  <c r="Z262" i="4" s="1"/>
  <c r="Y246" i="4"/>
  <c r="O246" i="4"/>
  <c r="X246" i="4" s="1"/>
  <c r="Y230" i="4"/>
  <c r="O230" i="4"/>
  <c r="Z230" i="4" s="1"/>
  <c r="Y214" i="4"/>
  <c r="O214" i="4"/>
  <c r="Y198" i="4"/>
  <c r="O198" i="4"/>
  <c r="Z198" i="4" s="1"/>
  <c r="Y182" i="4"/>
  <c r="O182" i="4"/>
  <c r="AA182" i="4" s="1"/>
  <c r="Y165" i="4"/>
  <c r="O165" i="4"/>
  <c r="X165" i="4" s="1"/>
  <c r="Y144" i="4"/>
  <c r="O144" i="4"/>
  <c r="Z144" i="4" s="1"/>
  <c r="Y123" i="4"/>
  <c r="O123" i="4"/>
  <c r="Y103" i="4"/>
  <c r="O103" i="4"/>
  <c r="Z103" i="4" s="1"/>
  <c r="Y87" i="4"/>
  <c r="O87" i="4"/>
  <c r="Z87" i="4" s="1"/>
  <c r="Y67" i="4"/>
  <c r="O67" i="4"/>
  <c r="Y61" i="4"/>
  <c r="O61" i="4"/>
  <c r="Z61" i="4" s="1"/>
  <c r="Y44" i="4"/>
  <c r="O44" i="4"/>
  <c r="Y29" i="4"/>
  <c r="O29" i="4"/>
  <c r="Y744" i="4"/>
  <c r="O744" i="4"/>
  <c r="Y722" i="4"/>
  <c r="O722" i="4"/>
  <c r="Y713" i="4"/>
  <c r="O713" i="4"/>
  <c r="Z713" i="4" s="1"/>
  <c r="Y694" i="4"/>
  <c r="O694" i="4"/>
  <c r="Z694" i="4" s="1"/>
  <c r="Y689" i="4"/>
  <c r="O689" i="4"/>
  <c r="X689" i="4" s="1"/>
  <c r="Y661" i="4"/>
  <c r="O661" i="4"/>
  <c r="Z661" i="4" s="1"/>
  <c r="Y660" i="4"/>
  <c r="O660" i="4"/>
  <c r="Z660" i="4" s="1"/>
  <c r="Y659" i="4"/>
  <c r="O659" i="4"/>
  <c r="Y658" i="4"/>
  <c r="O658" i="4"/>
  <c r="Y657" i="4"/>
  <c r="O657" i="4"/>
  <c r="Y656" i="4"/>
  <c r="O656" i="4"/>
  <c r="Y655" i="4"/>
  <c r="O655" i="4"/>
  <c r="AA655" i="4" s="1"/>
  <c r="Y654" i="4"/>
  <c r="O654" i="4"/>
  <c r="Y404" i="4"/>
  <c r="O404" i="4"/>
  <c r="Y344" i="4"/>
  <c r="O344" i="4"/>
  <c r="Y332" i="4"/>
  <c r="O332" i="4"/>
  <c r="Y164" i="4"/>
  <c r="O164" i="4"/>
  <c r="X164" i="4" s="1"/>
  <c r="Y143" i="4"/>
  <c r="O143" i="4"/>
  <c r="AA143" i="4" s="1"/>
  <c r="Y122" i="4"/>
  <c r="O122" i="4"/>
  <c r="X122" i="4" s="1"/>
  <c r="Y28" i="4"/>
  <c r="O28" i="4"/>
  <c r="X28" i="4" s="1"/>
  <c r="Y261" i="4"/>
  <c r="O261" i="4"/>
  <c r="Y245" i="4"/>
  <c r="O245" i="4"/>
  <c r="Y229" i="4"/>
  <c r="O229" i="4"/>
  <c r="Y213" i="4"/>
  <c r="O213" i="4"/>
  <c r="Y197" i="4"/>
  <c r="O197" i="4"/>
  <c r="Y181" i="4"/>
  <c r="O181" i="4"/>
  <c r="AA181" i="4" s="1"/>
  <c r="Y163" i="4"/>
  <c r="O163" i="4"/>
  <c r="X163" i="4" s="1"/>
  <c r="Y142" i="4"/>
  <c r="O142" i="4"/>
  <c r="Y121" i="4"/>
  <c r="O121" i="4"/>
  <c r="Y102" i="4"/>
  <c r="O102" i="4"/>
  <c r="X102" i="4" s="1"/>
  <c r="Y86" i="4"/>
  <c r="O86" i="4"/>
  <c r="X86" i="4" s="1"/>
  <c r="Y66" i="4"/>
  <c r="O66" i="4"/>
  <c r="AA66" i="4" s="1"/>
  <c r="Y60" i="4"/>
  <c r="O60" i="4"/>
  <c r="Y43" i="4"/>
  <c r="O43" i="4"/>
  <c r="AA43" i="4" s="1"/>
  <c r="Y27" i="4"/>
  <c r="O27" i="4"/>
  <c r="Y751" i="4"/>
  <c r="O751" i="4"/>
  <c r="Y748" i="4"/>
  <c r="O748" i="4"/>
  <c r="AA748" i="4" s="1"/>
  <c r="Y746" i="4"/>
  <c r="O746" i="4"/>
  <c r="AA746" i="4" s="1"/>
  <c r="Y743" i="4"/>
  <c r="O743" i="4"/>
  <c r="AA743" i="4" s="1"/>
  <c r="Y721" i="4"/>
  <c r="O721" i="4"/>
  <c r="Y712" i="4"/>
  <c r="O712" i="4"/>
  <c r="X712" i="4" s="1"/>
  <c r="Y711" i="4"/>
  <c r="O711" i="4"/>
  <c r="Y710" i="4"/>
  <c r="O710" i="4"/>
  <c r="Y709" i="4"/>
  <c r="O709" i="4"/>
  <c r="X709" i="4" s="1"/>
  <c r="Y702" i="4"/>
  <c r="O702" i="4"/>
  <c r="AA702" i="4" s="1"/>
  <c r="Y701" i="4"/>
  <c r="O701" i="4"/>
  <c r="Y693" i="4"/>
  <c r="O693" i="4"/>
  <c r="Y688" i="4"/>
  <c r="O688" i="4"/>
  <c r="Z688" i="4" s="1"/>
  <c r="Y653" i="4"/>
  <c r="O653" i="4"/>
  <c r="X653" i="4" s="1"/>
  <c r="AA652" i="4"/>
  <c r="Y652" i="4"/>
  <c r="O652" i="4"/>
  <c r="X652" i="4" s="1"/>
  <c r="Y651" i="4"/>
  <c r="O651" i="4"/>
  <c r="Y650" i="4"/>
  <c r="O650" i="4"/>
  <c r="Y403" i="4"/>
  <c r="O403" i="4"/>
  <c r="Z403" i="4" s="1"/>
  <c r="Y162" i="4"/>
  <c r="O162" i="4"/>
  <c r="Y141" i="4"/>
  <c r="O141" i="4"/>
  <c r="Y120" i="4"/>
  <c r="O120" i="4"/>
  <c r="Y26" i="4"/>
  <c r="O26" i="4"/>
  <c r="Y260" i="4"/>
  <c r="O260" i="4"/>
  <c r="Y244" i="4"/>
  <c r="O244" i="4"/>
  <c r="Y228" i="4"/>
  <c r="O228" i="4"/>
  <c r="Y212" i="4"/>
  <c r="O212" i="4"/>
  <c r="Y196" i="4"/>
  <c r="O196" i="4"/>
  <c r="Y180" i="4"/>
  <c r="O180" i="4"/>
  <c r="AA180" i="4" s="1"/>
  <c r="Y161" i="4"/>
  <c r="O161" i="4"/>
  <c r="Y140" i="4"/>
  <c r="O140" i="4"/>
  <c r="X140" i="4" s="1"/>
  <c r="Y119" i="4"/>
  <c r="O119" i="4"/>
  <c r="Y101" i="4"/>
  <c r="O101" i="4"/>
  <c r="Y85" i="4"/>
  <c r="O85" i="4"/>
  <c r="Y65" i="4"/>
  <c r="O65" i="4"/>
  <c r="Y59" i="4"/>
  <c r="O59" i="4"/>
  <c r="Y42" i="4"/>
  <c r="O42" i="4"/>
  <c r="X42" i="4" s="1"/>
  <c r="Y25" i="4"/>
  <c r="O25" i="4"/>
  <c r="Y720" i="4"/>
  <c r="O720" i="4"/>
  <c r="Z720" i="4" s="1"/>
  <c r="Y708" i="4"/>
  <c r="O708" i="4"/>
  <c r="Z708" i="4" s="1"/>
  <c r="Y700" i="4"/>
  <c r="O700" i="4"/>
  <c r="Z700" i="4" s="1"/>
  <c r="Y699" i="4"/>
  <c r="O699" i="4"/>
  <c r="Z699" i="4" s="1"/>
  <c r="Y698" i="4"/>
  <c r="O698" i="4"/>
  <c r="Y687" i="4"/>
  <c r="O687" i="4"/>
  <c r="AA649" i="4"/>
  <c r="Y649" i="4"/>
  <c r="O649" i="4"/>
  <c r="Z649" i="4" s="1"/>
  <c r="Y648" i="4"/>
  <c r="O648" i="4"/>
  <c r="Y647" i="4"/>
  <c r="O647" i="4"/>
  <c r="Z647" i="4" s="1"/>
  <c r="Y646" i="4"/>
  <c r="O646" i="4"/>
  <c r="Z646" i="4" s="1"/>
  <c r="Y645" i="4"/>
  <c r="O645" i="4"/>
  <c r="Z645" i="4" s="1"/>
  <c r="Y644" i="4"/>
  <c r="O644" i="4"/>
  <c r="Z644" i="4" s="1"/>
  <c r="Y643" i="4"/>
  <c r="O643" i="4"/>
  <c r="Y642" i="4"/>
  <c r="O642" i="4"/>
  <c r="Y641" i="4"/>
  <c r="O641" i="4"/>
  <c r="Y640" i="4"/>
  <c r="O640" i="4"/>
  <c r="Z640" i="4" s="1"/>
  <c r="Y639" i="4"/>
  <c r="O639" i="4"/>
  <c r="AA639" i="4" s="1"/>
  <c r="Y638" i="4"/>
  <c r="O638" i="4"/>
  <c r="Z638" i="4" s="1"/>
  <c r="Y637" i="4"/>
  <c r="O637" i="4"/>
  <c r="X637" i="4" s="1"/>
  <c r="Y636" i="4"/>
  <c r="O636" i="4"/>
  <c r="Z636" i="4" s="1"/>
  <c r="Y635" i="4"/>
  <c r="O635" i="4"/>
  <c r="Y634" i="4"/>
  <c r="O634" i="4"/>
  <c r="X634" i="4" s="1"/>
  <c r="Y633" i="4"/>
  <c r="O633" i="4"/>
  <c r="Y632" i="4"/>
  <c r="O632" i="4"/>
  <c r="Z632" i="4" s="1"/>
  <c r="Y631" i="4"/>
  <c r="O631" i="4"/>
  <c r="Y630" i="4"/>
  <c r="O630" i="4"/>
  <c r="Z630" i="4" s="1"/>
  <c r="Y629" i="4"/>
  <c r="O629" i="4"/>
  <c r="Z629" i="4" s="1"/>
  <c r="Y628" i="4"/>
  <c r="O628" i="4"/>
  <c r="Z628" i="4" s="1"/>
  <c r="Y627" i="4"/>
  <c r="O627" i="4"/>
  <c r="AA627" i="4" s="1"/>
  <c r="AA626" i="4"/>
  <c r="Y626" i="4"/>
  <c r="X626" i="4"/>
  <c r="O626" i="4"/>
  <c r="Z626" i="4" s="1"/>
  <c r="Y625" i="4"/>
  <c r="O625" i="4"/>
  <c r="AA625" i="4" s="1"/>
  <c r="Y624" i="4"/>
  <c r="O624" i="4"/>
  <c r="Z624" i="4" s="1"/>
  <c r="Y402" i="4"/>
  <c r="O402" i="4"/>
  <c r="Z402" i="4" s="1"/>
  <c r="Y160" i="4"/>
  <c r="O160" i="4"/>
  <c r="AA160" i="4" s="1"/>
  <c r="Y139" i="4"/>
  <c r="O139" i="4"/>
  <c r="X139" i="4" s="1"/>
  <c r="Y118" i="4"/>
  <c r="O118" i="4"/>
  <c r="Z118" i="4" s="1"/>
  <c r="Y84" i="4"/>
  <c r="O84" i="4"/>
  <c r="Y24" i="4"/>
  <c r="O24" i="4"/>
  <c r="X24" i="4" s="1"/>
  <c r="Y259" i="4"/>
  <c r="O259" i="4"/>
  <c r="Y243" i="4"/>
  <c r="O243" i="4"/>
  <c r="Y227" i="4"/>
  <c r="O227" i="4"/>
  <c r="Z227" i="4" s="1"/>
  <c r="Y211" i="4"/>
  <c r="O211" i="4"/>
  <c r="Z211" i="4" s="1"/>
  <c r="Y195" i="4"/>
  <c r="O195" i="4"/>
  <c r="Y179" i="4"/>
  <c r="O179" i="4"/>
  <c r="X179" i="4" s="1"/>
  <c r="Y159" i="4"/>
  <c r="O159" i="4"/>
  <c r="Y138" i="4"/>
  <c r="O138" i="4"/>
  <c r="AA138" i="4" s="1"/>
  <c r="Y117" i="4"/>
  <c r="O117" i="4"/>
  <c r="Y100" i="4"/>
  <c r="O100" i="4"/>
  <c r="Y83" i="4"/>
  <c r="O83" i="4"/>
  <c r="Y64" i="4"/>
  <c r="O64" i="4"/>
  <c r="Y58" i="4"/>
  <c r="O58" i="4"/>
  <c r="X58" i="4" s="1"/>
  <c r="Y41" i="4"/>
  <c r="O41" i="4"/>
  <c r="X41" i="4" s="1"/>
  <c r="Y23" i="4"/>
  <c r="O23" i="4"/>
  <c r="Z23" i="4" s="1"/>
  <c r="Y742" i="4"/>
  <c r="O742" i="4"/>
  <c r="AA742" i="4" s="1"/>
  <c r="Y741" i="4"/>
  <c r="O741" i="4"/>
  <c r="Y719" i="4"/>
  <c r="O719" i="4"/>
  <c r="AA719" i="4" s="1"/>
  <c r="Y707" i="4"/>
  <c r="O707" i="4"/>
  <c r="Y686" i="4"/>
  <c r="O686" i="4"/>
  <c r="Y623" i="4"/>
  <c r="O623" i="4"/>
  <c r="X623" i="4" s="1"/>
  <c r="Y622" i="4"/>
  <c r="O622" i="4"/>
  <c r="Y621" i="4"/>
  <c r="O621" i="4"/>
  <c r="Y620" i="4"/>
  <c r="O620" i="4"/>
  <c r="AA620" i="4" s="1"/>
  <c r="Y401" i="4"/>
  <c r="O401" i="4"/>
  <c r="Y158" i="4"/>
  <c r="O158" i="4"/>
  <c r="Z137" i="4"/>
  <c r="Y137" i="4"/>
  <c r="X137" i="4"/>
  <c r="O137" i="4"/>
  <c r="AA137" i="4" s="1"/>
  <c r="Y116" i="4"/>
  <c r="O116" i="4"/>
  <c r="Z116" i="4" s="1"/>
  <c r="Y258" i="4"/>
  <c r="O258" i="4"/>
  <c r="X258" i="4" s="1"/>
  <c r="Y242" i="4"/>
  <c r="O242" i="4"/>
  <c r="Y226" i="4"/>
  <c r="O226" i="4"/>
  <c r="AA226" i="4" s="1"/>
  <c r="Y210" i="4"/>
  <c r="O210" i="4"/>
  <c r="Y194" i="4"/>
  <c r="O194" i="4"/>
  <c r="Z194" i="4" s="1"/>
  <c r="Y178" i="4"/>
  <c r="O178" i="4"/>
  <c r="Z178" i="4" s="1"/>
  <c r="Y157" i="4"/>
  <c r="O157" i="4"/>
  <c r="Z157" i="4" s="1"/>
  <c r="Y136" i="4"/>
  <c r="O136" i="4"/>
  <c r="Y115" i="4"/>
  <c r="O115" i="4"/>
  <c r="X115" i="4" s="1"/>
  <c r="Y99" i="4"/>
  <c r="O99" i="4"/>
  <c r="Y82" i="4"/>
  <c r="O82" i="4"/>
  <c r="AA82" i="4" s="1"/>
  <c r="Y63" i="4"/>
  <c r="O63" i="4"/>
  <c r="Z63" i="4" s="1"/>
  <c r="Y57" i="4"/>
  <c r="O57" i="4"/>
  <c r="X57" i="4" s="1"/>
  <c r="Y40" i="4"/>
  <c r="O40" i="4"/>
  <c r="Z40" i="4" s="1"/>
  <c r="Y22" i="4"/>
  <c r="O22" i="4"/>
  <c r="Y21" i="4"/>
  <c r="O21" i="4"/>
  <c r="Y740" i="4"/>
  <c r="O740" i="4"/>
  <c r="Z740" i="4" s="1"/>
  <c r="Y739" i="4"/>
  <c r="O739" i="4"/>
  <c r="AA739" i="4" s="1"/>
  <c r="Y685" i="4"/>
  <c r="O685" i="4"/>
  <c r="X685" i="4" s="1"/>
  <c r="Y670" i="4"/>
  <c r="O670" i="4"/>
  <c r="AA670" i="4" s="1"/>
  <c r="Y619" i="4"/>
  <c r="O619" i="4"/>
  <c r="Z619" i="4" s="1"/>
  <c r="Y618" i="4"/>
  <c r="O618" i="4"/>
  <c r="X618" i="4" s="1"/>
  <c r="Y617" i="4"/>
  <c r="O617" i="4"/>
  <c r="Y616" i="4"/>
  <c r="O616" i="4"/>
  <c r="Y615" i="4"/>
  <c r="O615" i="4"/>
  <c r="Y614" i="4"/>
  <c r="O614" i="4"/>
  <c r="Y613" i="4"/>
  <c r="O613" i="4"/>
  <c r="Y612" i="4"/>
  <c r="O612" i="4"/>
  <c r="Y611" i="4"/>
  <c r="O611" i="4"/>
  <c r="Y610" i="4"/>
  <c r="O610" i="4"/>
  <c r="Y609" i="4"/>
  <c r="O609" i="4"/>
  <c r="Y608" i="4"/>
  <c r="O608" i="4"/>
  <c r="Y607" i="4"/>
  <c r="O607" i="4"/>
  <c r="Y606" i="4"/>
  <c r="O606" i="4"/>
  <c r="Y605" i="4"/>
  <c r="O605" i="4"/>
  <c r="Y604" i="4"/>
  <c r="O604" i="4"/>
  <c r="Y603" i="4"/>
  <c r="O603" i="4"/>
  <c r="Y468" i="4"/>
  <c r="O468" i="4"/>
  <c r="Z468" i="4" s="1"/>
  <c r="Y400" i="4"/>
  <c r="O400" i="4"/>
  <c r="Z400" i="4" s="1"/>
  <c r="Y343" i="4"/>
  <c r="O343" i="4"/>
  <c r="Z343" i="4" s="1"/>
  <c r="Y331" i="4"/>
  <c r="O331" i="4"/>
  <c r="X331" i="4" s="1"/>
  <c r="Y321" i="4"/>
  <c r="O321" i="4"/>
  <c r="Y257" i="4"/>
  <c r="O257" i="4"/>
  <c r="Y241" i="4"/>
  <c r="O241" i="4"/>
  <c r="X241" i="4" s="1"/>
  <c r="Y225" i="4"/>
  <c r="O225" i="4"/>
  <c r="X225" i="4" s="1"/>
  <c r="Y209" i="4"/>
  <c r="O209" i="4"/>
  <c r="Y193" i="4"/>
  <c r="O193" i="4"/>
  <c r="AA193" i="4" s="1"/>
  <c r="Y177" i="4"/>
  <c r="O177" i="4"/>
  <c r="X177" i="4" s="1"/>
  <c r="Y156" i="4"/>
  <c r="O156" i="4"/>
  <c r="Y135" i="4"/>
  <c r="O135" i="4"/>
  <c r="AA135" i="4" s="1"/>
  <c r="Y114" i="4"/>
  <c r="O114" i="4"/>
  <c r="X114" i="4" s="1"/>
  <c r="Y98" i="4"/>
  <c r="O98" i="4"/>
  <c r="Y81" i="4"/>
  <c r="O81" i="4"/>
  <c r="Y55" i="4"/>
  <c r="O55" i="4"/>
  <c r="X55" i="4" s="1"/>
  <c r="Y39" i="4"/>
  <c r="O39" i="4"/>
  <c r="Y20" i="4"/>
  <c r="O20" i="4"/>
  <c r="AA20" i="4" s="1"/>
  <c r="Y684" i="4"/>
  <c r="O684" i="4"/>
  <c r="Y602" i="4"/>
  <c r="O602" i="4"/>
  <c r="X602" i="4" s="1"/>
  <c r="Y601" i="4"/>
  <c r="O601" i="4"/>
  <c r="Y600" i="4"/>
  <c r="O600" i="4"/>
  <c r="X600" i="4" s="1"/>
  <c r="Y599" i="4"/>
  <c r="O599" i="4"/>
  <c r="Y598" i="4"/>
  <c r="O598" i="4"/>
  <c r="Y534" i="4"/>
  <c r="O534" i="4"/>
  <c r="X534" i="4" s="1"/>
  <c r="Y527" i="4"/>
  <c r="O527" i="4"/>
  <c r="X527" i="4" s="1"/>
  <c r="Y520" i="4"/>
  <c r="O520" i="4"/>
  <c r="O521" i="4" s="1"/>
  <c r="AA521" i="4" s="1"/>
  <c r="Y517" i="4"/>
  <c r="O517" i="4"/>
  <c r="X517" i="4" s="1"/>
  <c r="Y508" i="4"/>
  <c r="O508" i="4"/>
  <c r="Y502" i="4"/>
  <c r="O502" i="4"/>
  <c r="Y494" i="4"/>
  <c r="O494" i="4"/>
  <c r="Y491" i="4"/>
  <c r="O491" i="4"/>
  <c r="Y487" i="4"/>
  <c r="O487" i="4"/>
  <c r="AA487" i="4" s="1"/>
  <c r="Y483" i="4"/>
  <c r="O483" i="4"/>
  <c r="AA483" i="4" s="1"/>
  <c r="Y480" i="4"/>
  <c r="O480" i="4"/>
  <c r="AA480" i="4" s="1"/>
  <c r="Y476" i="4"/>
  <c r="O476" i="4"/>
  <c r="Y472" i="4"/>
  <c r="O472" i="4"/>
  <c r="Y467" i="4"/>
  <c r="O467" i="4"/>
  <c r="X467" i="4" s="1"/>
  <c r="Y457" i="4"/>
  <c r="O457" i="4"/>
  <c r="AA457" i="4" s="1"/>
  <c r="Y454" i="4"/>
  <c r="O454" i="4"/>
  <c r="X454" i="4" s="1"/>
  <c r="Y450" i="4"/>
  <c r="O450" i="4"/>
  <c r="Z450" i="4" s="1"/>
  <c r="Y447" i="4"/>
  <c r="O447" i="4"/>
  <c r="AA447" i="4" s="1"/>
  <c r="Y443" i="4"/>
  <c r="O443" i="4"/>
  <c r="AA443" i="4" s="1"/>
  <c r="Y440" i="4"/>
  <c r="O440" i="4"/>
  <c r="Y437" i="4"/>
  <c r="O437" i="4"/>
  <c r="Y428" i="4"/>
  <c r="O428" i="4"/>
  <c r="AA428" i="4" s="1"/>
  <c r="Y425" i="4"/>
  <c r="O425" i="4"/>
  <c r="Y420" i="4"/>
  <c r="O420" i="4"/>
  <c r="Y418" i="4"/>
  <c r="O418" i="4"/>
  <c r="Z418" i="4" s="1"/>
  <c r="Y414" i="4"/>
  <c r="O414" i="4"/>
  <c r="Y399" i="4"/>
  <c r="O399" i="4"/>
  <c r="AA399" i="4" s="1"/>
  <c r="Y362" i="4"/>
  <c r="O362" i="4"/>
  <c r="Y342" i="4"/>
  <c r="O342" i="4"/>
  <c r="AA342" i="4" s="1"/>
  <c r="Y330" i="4"/>
  <c r="O330" i="4"/>
  <c r="AA330" i="4" s="1"/>
  <c r="Y320" i="4"/>
  <c r="O320" i="4"/>
  <c r="Z320" i="4" s="1"/>
  <c r="AA314" i="4"/>
  <c r="Y314" i="4"/>
  <c r="X314" i="4"/>
  <c r="O314" i="4"/>
  <c r="Z314" i="4" s="1"/>
  <c r="Y267" i="4"/>
  <c r="O267" i="4"/>
  <c r="Z267" i="4" s="1"/>
  <c r="Y256" i="4"/>
  <c r="O256" i="4"/>
  <c r="Y240" i="4"/>
  <c r="O240" i="4"/>
  <c r="Y224" i="4"/>
  <c r="O224" i="4"/>
  <c r="Y208" i="4"/>
  <c r="O208" i="4"/>
  <c r="Y192" i="4"/>
  <c r="O192" i="4"/>
  <c r="X192" i="4" s="1"/>
  <c r="Y176" i="4"/>
  <c r="O176" i="4"/>
  <c r="Y155" i="4"/>
  <c r="O155" i="4"/>
  <c r="X155" i="4" s="1"/>
  <c r="Y134" i="4"/>
  <c r="O134" i="4"/>
  <c r="Y113" i="4"/>
  <c r="O113" i="4"/>
  <c r="Y97" i="4"/>
  <c r="O97" i="4"/>
  <c r="X97" i="4" s="1"/>
  <c r="Y80" i="4"/>
  <c r="O80" i="4"/>
  <c r="Z80" i="4" s="1"/>
  <c r="Y54" i="4"/>
  <c r="O54" i="4"/>
  <c r="Y38" i="4"/>
  <c r="O38" i="4"/>
  <c r="AA19" i="4"/>
  <c r="Y19" i="4"/>
  <c r="O19" i="4"/>
  <c r="Z19" i="4" s="1"/>
  <c r="AA683" i="4"/>
  <c r="Y683" i="4"/>
  <c r="O683" i="4"/>
  <c r="Z683" i="4" s="1"/>
  <c r="Y597" i="4"/>
  <c r="O597" i="4"/>
  <c r="Z597" i="4" s="1"/>
  <c r="Y596" i="4"/>
  <c r="O596" i="4"/>
  <c r="Y595" i="4"/>
  <c r="O595" i="4"/>
  <c r="X595" i="4" s="1"/>
  <c r="Y549" i="4"/>
  <c r="O549" i="4"/>
  <c r="Y516" i="4"/>
  <c r="O516" i="4"/>
  <c r="AA516" i="4" s="1"/>
  <c r="Y501" i="4"/>
  <c r="O501" i="4"/>
  <c r="Y490" i="4"/>
  <c r="O490" i="4"/>
  <c r="Y466" i="4"/>
  <c r="O466" i="4"/>
  <c r="X466" i="4" s="1"/>
  <c r="Y398" i="4"/>
  <c r="O398" i="4"/>
  <c r="X398" i="4" s="1"/>
  <c r="Y385" i="4"/>
  <c r="O385" i="4"/>
  <c r="AA385" i="4" s="1"/>
  <c r="Y341" i="4"/>
  <c r="O341" i="4"/>
  <c r="Y329" i="4"/>
  <c r="O329" i="4"/>
  <c r="Y319" i="4"/>
  <c r="O319" i="4"/>
  <c r="X319" i="4" s="1"/>
  <c r="Y304" i="4"/>
  <c r="O304" i="4"/>
  <c r="Y292" i="4"/>
  <c r="O292" i="4"/>
  <c r="Y255" i="4"/>
  <c r="O255" i="4"/>
  <c r="Y239" i="4"/>
  <c r="O239" i="4"/>
  <c r="AA239" i="4" s="1"/>
  <c r="Y223" i="4"/>
  <c r="O223" i="4"/>
  <c r="Z223" i="4" s="1"/>
  <c r="Y207" i="4"/>
  <c r="O207" i="4"/>
  <c r="Y191" i="4"/>
  <c r="O191" i="4"/>
  <c r="AA191" i="4" s="1"/>
  <c r="Y175" i="4"/>
  <c r="O175" i="4"/>
  <c r="Y154" i="4"/>
  <c r="O154" i="4"/>
  <c r="Y133" i="4"/>
  <c r="O133" i="4"/>
  <c r="Y112" i="4"/>
  <c r="X112" i="4"/>
  <c r="O112" i="4"/>
  <c r="AA112" i="4" s="1"/>
  <c r="Y96" i="4"/>
  <c r="O96" i="4"/>
  <c r="Y79" i="4"/>
  <c r="O79" i="4"/>
  <c r="X79" i="4" s="1"/>
  <c r="Y53" i="4"/>
  <c r="O53" i="4"/>
  <c r="Y18" i="4"/>
  <c r="O18" i="4"/>
  <c r="Y682" i="4"/>
  <c r="O682" i="4"/>
  <c r="Y594" i="4"/>
  <c r="O594" i="4"/>
  <c r="Y593" i="4"/>
  <c r="O593" i="4"/>
  <c r="X593" i="4" s="1"/>
  <c r="Y592" i="4"/>
  <c r="O592" i="4"/>
  <c r="Z592" i="4" s="1"/>
  <c r="Y548" i="4"/>
  <c r="O548" i="4"/>
  <c r="Y526" i="4"/>
  <c r="O526" i="4"/>
  <c r="Y547" i="4"/>
  <c r="O547" i="4"/>
  <c r="Z547" i="4" s="1"/>
  <c r="Y539" i="4"/>
  <c r="O539" i="4"/>
  <c r="X539" i="4" s="1"/>
  <c r="X540" i="4" s="1"/>
  <c r="Y525" i="4"/>
  <c r="O525" i="4"/>
  <c r="Y515" i="4"/>
  <c r="O515" i="4"/>
  <c r="X515" i="4" s="1"/>
  <c r="Y500" i="4"/>
  <c r="O500" i="4"/>
  <c r="Z500" i="4" s="1"/>
  <c r="Y465" i="4"/>
  <c r="O465" i="4"/>
  <c r="Y446" i="4"/>
  <c r="O446" i="4"/>
  <c r="Y436" i="4"/>
  <c r="O436" i="4"/>
  <c r="AA436" i="4" s="1"/>
  <c r="Y417" i="4"/>
  <c r="O417" i="4"/>
  <c r="Y397" i="4"/>
  <c r="O397" i="4"/>
  <c r="AA397" i="4" s="1"/>
  <c r="Y384" i="4"/>
  <c r="O384" i="4"/>
  <c r="Y378" i="4"/>
  <c r="O378" i="4"/>
  <c r="X378" i="4" s="1"/>
  <c r="Y373" i="4"/>
  <c r="O373" i="4"/>
  <c r="Y365" i="4"/>
  <c r="O365" i="4"/>
  <c r="AA365" i="4" s="1"/>
  <c r="Y361" i="4"/>
  <c r="O361" i="4"/>
  <c r="AA361" i="4" s="1"/>
  <c r="Y356" i="4"/>
  <c r="O356" i="4"/>
  <c r="Z356" i="4" s="1"/>
  <c r="Y340" i="4"/>
  <c r="O340" i="4"/>
  <c r="Y328" i="4"/>
  <c r="O328" i="4"/>
  <c r="Y311" i="4"/>
  <c r="X311" i="4"/>
  <c r="X312" i="4" s="1"/>
  <c r="O311" i="4"/>
  <c r="AA311" i="4" s="1"/>
  <c r="Y303" i="4"/>
  <c r="O303" i="4"/>
  <c r="Z303" i="4" s="1"/>
  <c r="Y281" i="4"/>
  <c r="O281" i="4"/>
  <c r="AA281" i="4" s="1"/>
  <c r="AA278" i="4"/>
  <c r="Y278" i="4"/>
  <c r="O278" i="4"/>
  <c r="Y269" i="4"/>
  <c r="O269" i="4"/>
  <c r="AA269" i="4" s="1"/>
  <c r="Y254" i="4"/>
  <c r="O254" i="4"/>
  <c r="AA254" i="4" s="1"/>
  <c r="Y238" i="4"/>
  <c r="O238" i="4"/>
  <c r="AA238" i="4" s="1"/>
  <c r="Y222" i="4"/>
  <c r="O222" i="4"/>
  <c r="Y206" i="4"/>
  <c r="O206" i="4"/>
  <c r="Y190" i="4"/>
  <c r="O190" i="4"/>
  <c r="Y174" i="4"/>
  <c r="O174" i="4"/>
  <c r="AA174" i="4" s="1"/>
  <c r="Z153" i="4"/>
  <c r="AB153" i="4" s="1"/>
  <c r="Y153" i="4"/>
  <c r="O153" i="4"/>
  <c r="AA153" i="4" s="1"/>
  <c r="Y132" i="4"/>
  <c r="O132" i="4"/>
  <c r="X132" i="4" s="1"/>
  <c r="Y111" i="4"/>
  <c r="O111" i="4"/>
  <c r="Y95" i="4"/>
  <c r="O95" i="4"/>
  <c r="Y78" i="4"/>
  <c r="O78" i="4"/>
  <c r="AA78" i="4" s="1"/>
  <c r="Y52" i="4"/>
  <c r="O52" i="4"/>
  <c r="Z52" i="4" s="1"/>
  <c r="Y37" i="4"/>
  <c r="O37" i="4"/>
  <c r="AA37" i="4" s="1"/>
  <c r="Y17" i="4"/>
  <c r="O17" i="4"/>
  <c r="Z17" i="4" s="1"/>
  <c r="Y738" i="4"/>
  <c r="O738" i="4"/>
  <c r="X738" i="4" s="1"/>
  <c r="Y681" i="4"/>
  <c r="O681" i="4"/>
  <c r="Y591" i="4"/>
  <c r="O591" i="4"/>
  <c r="Y590" i="4"/>
  <c r="O590" i="4"/>
  <c r="X590" i="4" s="1"/>
  <c r="Y589" i="4"/>
  <c r="O589" i="4"/>
  <c r="Y546" i="4"/>
  <c r="O546" i="4"/>
  <c r="AA546" i="4" s="1"/>
  <c r="Y537" i="4"/>
  <c r="O537" i="4"/>
  <c r="Y533" i="4"/>
  <c r="O533" i="4"/>
  <c r="AA533" i="4" s="1"/>
  <c r="Y524" i="4"/>
  <c r="O524" i="4"/>
  <c r="Y514" i="4"/>
  <c r="O514" i="4"/>
  <c r="Y499" i="4"/>
  <c r="O499" i="4"/>
  <c r="AA499" i="4" s="1"/>
  <c r="Y464" i="4"/>
  <c r="O464" i="4"/>
  <c r="X464" i="4" s="1"/>
  <c r="Y435" i="4"/>
  <c r="O435" i="4"/>
  <c r="Y396" i="4"/>
  <c r="O396" i="4"/>
  <c r="AA396" i="4" s="1"/>
  <c r="Y339" i="4"/>
  <c r="O339" i="4"/>
  <c r="Y327" i="4"/>
  <c r="O327" i="4"/>
  <c r="AA327" i="4" s="1"/>
  <c r="Y309" i="4"/>
  <c r="O309" i="4"/>
  <c r="Y253" i="4"/>
  <c r="O253" i="4"/>
  <c r="AA253" i="4" s="1"/>
  <c r="Y237" i="4"/>
  <c r="O237" i="4"/>
  <c r="AA237" i="4" s="1"/>
  <c r="Y221" i="4"/>
  <c r="O221" i="4"/>
  <c r="Y205" i="4"/>
  <c r="O205" i="4"/>
  <c r="Y189" i="4"/>
  <c r="O189" i="4"/>
  <c r="Y173" i="4"/>
  <c r="O173" i="4"/>
  <c r="Y152" i="4"/>
  <c r="O152" i="4"/>
  <c r="Y131" i="4"/>
  <c r="O131" i="4"/>
  <c r="Y110" i="4"/>
  <c r="O110" i="4"/>
  <c r="AA110" i="4" s="1"/>
  <c r="Y94" i="4"/>
  <c r="O94" i="4"/>
  <c r="Y77" i="4"/>
  <c r="O77" i="4"/>
  <c r="Y51" i="4"/>
  <c r="O51" i="4"/>
  <c r="Y36" i="4"/>
  <c r="O36" i="4"/>
  <c r="Z36" i="4" s="1"/>
  <c r="Y16" i="4"/>
  <c r="O16" i="4"/>
  <c r="AA16" i="4" s="1"/>
  <c r="Y733" i="4"/>
  <c r="O733" i="4"/>
  <c r="AA733" i="4" s="1"/>
  <c r="Y716" i="4"/>
  <c r="O716" i="4"/>
  <c r="Y680" i="4"/>
  <c r="O680" i="4"/>
  <c r="Y588" i="4"/>
  <c r="O588" i="4"/>
  <c r="Y587" i="4"/>
  <c r="O587" i="4"/>
  <c r="Y586" i="4"/>
  <c r="O586" i="4"/>
  <c r="Y545" i="4"/>
  <c r="O545" i="4"/>
  <c r="Y532" i="4"/>
  <c r="O532" i="4"/>
  <c r="Y523" i="4"/>
  <c r="O523" i="4"/>
  <c r="AA523" i="4" s="1"/>
  <c r="Y513" i="4"/>
  <c r="O513" i="4"/>
  <c r="Y507" i="4"/>
  <c r="O507" i="4"/>
  <c r="Y498" i="4"/>
  <c r="O498" i="4"/>
  <c r="Y475" i="4"/>
  <c r="O475" i="4"/>
  <c r="AA475" i="4" s="1"/>
  <c r="Y463" i="4"/>
  <c r="O463" i="4"/>
  <c r="Y434" i="4"/>
  <c r="O434" i="4"/>
  <c r="Y416" i="4"/>
  <c r="O416" i="4"/>
  <c r="Z416" i="4" s="1"/>
  <c r="Y412" i="4"/>
  <c r="O412" i="4"/>
  <c r="Z412" i="4" s="1"/>
  <c r="Y395" i="4"/>
  <c r="O395" i="4"/>
  <c r="Z395" i="4" s="1"/>
  <c r="Y390" i="4"/>
  <c r="O390" i="4"/>
  <c r="Y383" i="4"/>
  <c r="O383" i="4"/>
  <c r="Y377" i="4"/>
  <c r="O377" i="4"/>
  <c r="AA377" i="4" s="1"/>
  <c r="Y360" i="4"/>
  <c r="O360" i="4"/>
  <c r="Y355" i="4"/>
  <c r="O355" i="4"/>
  <c r="X355" i="4" s="1"/>
  <c r="Y350" i="4"/>
  <c r="O350" i="4"/>
  <c r="Y347" i="4"/>
  <c r="O347" i="4"/>
  <c r="Y338" i="4"/>
  <c r="O338" i="4"/>
  <c r="AA338" i="4" s="1"/>
  <c r="Y326" i="4"/>
  <c r="O326" i="4"/>
  <c r="Z326" i="4" s="1"/>
  <c r="Y318" i="4"/>
  <c r="O318" i="4"/>
  <c r="AA318" i="4" s="1"/>
  <c r="Y302" i="4"/>
  <c r="O302" i="4"/>
  <c r="Y298" i="4"/>
  <c r="O298" i="4"/>
  <c r="Y291" i="4"/>
  <c r="O291" i="4"/>
  <c r="Y252" i="4"/>
  <c r="O252" i="4"/>
  <c r="Y236" i="4"/>
  <c r="O236" i="4"/>
  <c r="X236" i="4" s="1"/>
  <c r="Y220" i="4"/>
  <c r="O220" i="4"/>
  <c r="AA220" i="4" s="1"/>
  <c r="Y204" i="4"/>
  <c r="O204" i="4"/>
  <c r="AA204" i="4" s="1"/>
  <c r="Y188" i="4"/>
  <c r="O188" i="4"/>
  <c r="Y172" i="4"/>
  <c r="O172" i="4"/>
  <c r="X172" i="4" s="1"/>
  <c r="Y151" i="4"/>
  <c r="O151" i="4"/>
  <c r="Y130" i="4"/>
  <c r="O130" i="4"/>
  <c r="Y109" i="4"/>
  <c r="O109" i="4"/>
  <c r="Z109" i="4" s="1"/>
  <c r="Y93" i="4"/>
  <c r="O93" i="4"/>
  <c r="X93" i="4" s="1"/>
  <c r="Y76" i="4"/>
  <c r="O76" i="4"/>
  <c r="X76" i="4" s="1"/>
  <c r="Y50" i="4"/>
  <c r="O50" i="4"/>
  <c r="Y35" i="4"/>
  <c r="O35" i="4"/>
  <c r="X35" i="4" s="1"/>
  <c r="Y15" i="4"/>
  <c r="O15" i="4"/>
  <c r="Z15" i="4" s="1"/>
  <c r="Y585" i="4"/>
  <c r="O585" i="4"/>
  <c r="Z585" i="4" s="1"/>
  <c r="Y735" i="4"/>
  <c r="O735" i="4"/>
  <c r="O736" i="4" s="1"/>
  <c r="AA736" i="4" s="1"/>
  <c r="Y697" i="4"/>
  <c r="O697" i="4"/>
  <c r="Y696" i="4"/>
  <c r="O696" i="4"/>
  <c r="Y692" i="4"/>
  <c r="O692" i="4"/>
  <c r="X692" i="4" s="1"/>
  <c r="Y679" i="4"/>
  <c r="O679" i="4"/>
  <c r="Y672" i="4"/>
  <c r="O672" i="4"/>
  <c r="O673" i="4" s="1"/>
  <c r="AA673" i="4" s="1"/>
  <c r="Y584" i="4"/>
  <c r="O584" i="4"/>
  <c r="Z584" i="4" s="1"/>
  <c r="Y583" i="4"/>
  <c r="O583" i="4"/>
  <c r="Y582" i="4"/>
  <c r="O582" i="4"/>
  <c r="AA581" i="4"/>
  <c r="Y581" i="4"/>
  <c r="O581" i="4"/>
  <c r="X581" i="4" s="1"/>
  <c r="Y580" i="4"/>
  <c r="O580" i="4"/>
  <c r="Y579" i="4"/>
  <c r="O579" i="4"/>
  <c r="Z579" i="4" s="1"/>
  <c r="Y578" i="4"/>
  <c r="O578" i="4"/>
  <c r="Y577" i="4"/>
  <c r="O577" i="4"/>
  <c r="Z577" i="4" s="1"/>
  <c r="Y576" i="4"/>
  <c r="O576" i="4"/>
  <c r="Y575" i="4"/>
  <c r="O575" i="4"/>
  <c r="Y544" i="4"/>
  <c r="O544" i="4"/>
  <c r="Y522" i="4"/>
  <c r="O522" i="4"/>
  <c r="Y486" i="4"/>
  <c r="O486" i="4"/>
  <c r="AA486" i="4" s="1"/>
  <c r="Y482" i="4"/>
  <c r="O482" i="4"/>
  <c r="Y479" i="4"/>
  <c r="O479" i="4"/>
  <c r="AA479" i="4" s="1"/>
  <c r="Y471" i="4"/>
  <c r="O471" i="4"/>
  <c r="Z471" i="4" s="1"/>
  <c r="Y462" i="4"/>
  <c r="O462" i="4"/>
  <c r="AA462" i="4" s="1"/>
  <c r="Y359" i="4"/>
  <c r="O359" i="4"/>
  <c r="Y354" i="4"/>
  <c r="O354" i="4"/>
  <c r="AA354" i="4" s="1"/>
  <c r="Y337" i="4"/>
  <c r="O337" i="4"/>
  <c r="Y325" i="4"/>
  <c r="O325" i="4"/>
  <c r="Y317" i="4"/>
  <c r="O317" i="4"/>
  <c r="X317" i="4" s="1"/>
  <c r="Y290" i="4"/>
  <c r="O290" i="4"/>
  <c r="Z290" i="4" s="1"/>
  <c r="Y251" i="4"/>
  <c r="O251" i="4"/>
  <c r="Y235" i="4"/>
  <c r="O235" i="4"/>
  <c r="Z235" i="4" s="1"/>
  <c r="Y219" i="4"/>
  <c r="O219" i="4"/>
  <c r="X219" i="4" s="1"/>
  <c r="Y203" i="4"/>
  <c r="O203" i="4"/>
  <c r="Z203" i="4" s="1"/>
  <c r="Y187" i="4"/>
  <c r="O187" i="4"/>
  <c r="Y171" i="4"/>
  <c r="O171" i="4"/>
  <c r="Y150" i="4"/>
  <c r="O150" i="4"/>
  <c r="Y129" i="4"/>
  <c r="O129" i="4"/>
  <c r="Y108" i="4"/>
  <c r="O108" i="4"/>
  <c r="X108" i="4" s="1"/>
  <c r="Y92" i="4"/>
  <c r="O92" i="4"/>
  <c r="Z92" i="4" s="1"/>
  <c r="Y75" i="4"/>
  <c r="O75" i="4"/>
  <c r="Y49" i="4"/>
  <c r="O49" i="4"/>
  <c r="X49" i="4" s="1"/>
  <c r="Y34" i="4"/>
  <c r="O34" i="4"/>
  <c r="Y14" i="4"/>
  <c r="O14" i="4"/>
  <c r="Z14" i="4" s="1"/>
  <c r="Y678" i="4"/>
  <c r="O678" i="4"/>
  <c r="Y574" i="4"/>
  <c r="O574" i="4"/>
  <c r="Z574" i="4" s="1"/>
  <c r="Y573" i="4"/>
  <c r="O573" i="4"/>
  <c r="Y572" i="4"/>
  <c r="O572" i="4"/>
  <c r="X572" i="4" s="1"/>
  <c r="Y543" i="4"/>
  <c r="O543" i="4"/>
  <c r="Y531" i="4"/>
  <c r="O531" i="4"/>
  <c r="X531" i="4" s="1"/>
  <c r="Y512" i="4"/>
  <c r="O512" i="4"/>
  <c r="Y506" i="4"/>
  <c r="O506" i="4"/>
  <c r="Y497" i="4"/>
  <c r="O497" i="4"/>
  <c r="Y461" i="4"/>
  <c r="O461" i="4"/>
  <c r="Y453" i="4"/>
  <c r="X453" i="4"/>
  <c r="O453" i="4"/>
  <c r="AA453" i="4" s="1"/>
  <c r="Y394" i="4"/>
  <c r="O394" i="4"/>
  <c r="Y382" i="4"/>
  <c r="O382" i="4"/>
  <c r="AA382" i="4" s="1"/>
  <c r="Y376" i="4"/>
  <c r="O376" i="4"/>
  <c r="Y372" i="4"/>
  <c r="O372" i="4"/>
  <c r="AA372" i="4" s="1"/>
  <c r="Y336" i="4"/>
  <c r="O336" i="4"/>
  <c r="Y297" i="4"/>
  <c r="O297" i="4"/>
  <c r="Y289" i="4"/>
  <c r="O289" i="4"/>
  <c r="Y250" i="4"/>
  <c r="O250" i="4"/>
  <c r="Y234" i="4"/>
  <c r="O234" i="4"/>
  <c r="Y218" i="4"/>
  <c r="O218" i="4"/>
  <c r="Y202" i="4"/>
  <c r="O202" i="4"/>
  <c r="Z202" i="4" s="1"/>
  <c r="Y186" i="4"/>
  <c r="O186" i="4"/>
  <c r="X186" i="4" s="1"/>
  <c r="Y170" i="4"/>
  <c r="O170" i="4"/>
  <c r="Y149" i="4"/>
  <c r="O149" i="4"/>
  <c r="Z149" i="4" s="1"/>
  <c r="Y128" i="4"/>
  <c r="O128" i="4"/>
  <c r="X128" i="4" s="1"/>
  <c r="Y107" i="4"/>
  <c r="O107" i="4"/>
  <c r="AA107" i="4" s="1"/>
  <c r="Y91" i="4"/>
  <c r="O91" i="4"/>
  <c r="Y74" i="4"/>
  <c r="O74" i="4"/>
  <c r="Y70" i="4"/>
  <c r="O70" i="4"/>
  <c r="Y48" i="4"/>
  <c r="O48" i="4"/>
  <c r="Y13" i="4"/>
  <c r="O13" i="4"/>
  <c r="AA13" i="4" s="1"/>
  <c r="Y718" i="4"/>
  <c r="O718" i="4"/>
  <c r="X718" i="4" s="1"/>
  <c r="Y715" i="4"/>
  <c r="O715" i="4"/>
  <c r="Y677" i="4"/>
  <c r="O677" i="4"/>
  <c r="Y674" i="4"/>
  <c r="O674" i="4"/>
  <c r="O675" i="4" s="1"/>
  <c r="AA675" i="4" s="1"/>
  <c r="Y571" i="4"/>
  <c r="O571" i="4"/>
  <c r="Y570" i="4"/>
  <c r="O570" i="4"/>
  <c r="Z570" i="4" s="1"/>
  <c r="Y569" i="4"/>
  <c r="O569" i="4"/>
  <c r="Y542" i="4"/>
  <c r="O542" i="4"/>
  <c r="Z542" i="4" s="1"/>
  <c r="Y536" i="4"/>
  <c r="O536" i="4"/>
  <c r="Y530" i="4"/>
  <c r="O530" i="4"/>
  <c r="AA530" i="4" s="1"/>
  <c r="Y519" i="4"/>
  <c r="O519" i="4"/>
  <c r="Y511" i="4"/>
  <c r="O511" i="4"/>
  <c r="Y505" i="4"/>
  <c r="O505" i="4"/>
  <c r="X505" i="4" s="1"/>
  <c r="Y493" i="4"/>
  <c r="O493" i="4"/>
  <c r="X493" i="4" s="1"/>
  <c r="Y489" i="4"/>
  <c r="O489" i="4"/>
  <c r="Y485" i="4"/>
  <c r="O485" i="4"/>
  <c r="Y478" i="4"/>
  <c r="O478" i="4"/>
  <c r="Y474" i="4"/>
  <c r="O474" i="4"/>
  <c r="Y470" i="4"/>
  <c r="O470" i="4"/>
  <c r="Y460" i="4"/>
  <c r="O460" i="4"/>
  <c r="Y456" i="4"/>
  <c r="O456" i="4"/>
  <c r="X456" i="4" s="1"/>
  <c r="Y452" i="4"/>
  <c r="O452" i="4"/>
  <c r="Y449" i="4"/>
  <c r="O449" i="4"/>
  <c r="Y445" i="4"/>
  <c r="O445" i="4"/>
  <c r="Y442" i="4"/>
  <c r="O442" i="4"/>
  <c r="X442" i="4" s="1"/>
  <c r="Y439" i="4"/>
  <c r="O439" i="4"/>
  <c r="Y433" i="4"/>
  <c r="O433" i="4"/>
  <c r="Y430" i="4"/>
  <c r="O430" i="4"/>
  <c r="O431" i="4" s="1"/>
  <c r="AA431" i="4" s="1"/>
  <c r="Y427" i="4"/>
  <c r="O427" i="4"/>
  <c r="AA427" i="4" s="1"/>
  <c r="Y424" i="4"/>
  <c r="O424" i="4"/>
  <c r="Y411" i="4"/>
  <c r="O411" i="4"/>
  <c r="Y409" i="4"/>
  <c r="O409" i="4"/>
  <c r="O410" i="4" s="1"/>
  <c r="Z410" i="4" s="1"/>
  <c r="AB410" i="4" s="1"/>
  <c r="Y407" i="4"/>
  <c r="O407" i="4"/>
  <c r="X407" i="4" s="1"/>
  <c r="X408" i="4" s="1"/>
  <c r="Y393" i="4"/>
  <c r="O393" i="4"/>
  <c r="AA393" i="4" s="1"/>
  <c r="Y389" i="4"/>
  <c r="O389" i="4"/>
  <c r="Y387" i="4"/>
  <c r="O387" i="4"/>
  <c r="O388" i="4" s="1"/>
  <c r="AA388" i="4" s="1"/>
  <c r="AA381" i="4"/>
  <c r="Y381" i="4"/>
  <c r="O381" i="4"/>
  <c r="X381" i="4" s="1"/>
  <c r="Y375" i="4"/>
  <c r="O375" i="4"/>
  <c r="Y371" i="4"/>
  <c r="O371" i="4"/>
  <c r="X371" i="4" s="1"/>
  <c r="Y369" i="4"/>
  <c r="O369" i="4"/>
  <c r="AA369" i="4" s="1"/>
  <c r="Y367" i="4"/>
  <c r="O367" i="4"/>
  <c r="Y364" i="4"/>
  <c r="O364" i="4"/>
  <c r="Y353" i="4"/>
  <c r="O353" i="4"/>
  <c r="X353" i="4" s="1"/>
  <c r="Y335" i="4"/>
  <c r="O335" i="4"/>
  <c r="AA335" i="4" s="1"/>
  <c r="Y324" i="4"/>
  <c r="O324" i="4"/>
  <c r="Z324" i="4" s="1"/>
  <c r="Y316" i="4"/>
  <c r="O316" i="4"/>
  <c r="Y313" i="4"/>
  <c r="O313" i="4"/>
  <c r="Z313" i="4" s="1"/>
  <c r="Y308" i="4"/>
  <c r="O308" i="4"/>
  <c r="Y301" i="4"/>
  <c r="O301" i="4"/>
  <c r="X301" i="4" s="1"/>
  <c r="Y296" i="4"/>
  <c r="O296" i="4"/>
  <c r="Y294" i="4"/>
  <c r="O294" i="4"/>
  <c r="Y284" i="4"/>
  <c r="O284" i="4"/>
  <c r="Y280" i="4"/>
  <c r="O280" i="4"/>
  <c r="Z280" i="4" s="1"/>
  <c r="Y277" i="4"/>
  <c r="O277" i="4"/>
  <c r="AA277" i="4" s="1"/>
  <c r="Y275" i="4"/>
  <c r="O275" i="4"/>
  <c r="Y273" i="4"/>
  <c r="O273" i="4"/>
  <c r="AA273" i="4" s="1"/>
  <c r="Y271" i="4"/>
  <c r="O271" i="4"/>
  <c r="AA271" i="4" s="1"/>
  <c r="Y266" i="4"/>
  <c r="O266" i="4"/>
  <c r="Y264" i="4"/>
  <c r="O264" i="4"/>
  <c r="X264" i="4" s="1"/>
  <c r="X265" i="4" s="1"/>
  <c r="Y249" i="4"/>
  <c r="O249" i="4"/>
  <c r="Y233" i="4"/>
  <c r="O233" i="4"/>
  <c r="Z233" i="4" s="1"/>
  <c r="Y217" i="4"/>
  <c r="O217" i="4"/>
  <c r="AA217" i="4" s="1"/>
  <c r="Y201" i="4"/>
  <c r="O201" i="4"/>
  <c r="Z201" i="4" s="1"/>
  <c r="Y185" i="4"/>
  <c r="O185" i="4"/>
  <c r="AA185" i="4" s="1"/>
  <c r="Y169" i="4"/>
  <c r="O169" i="4"/>
  <c r="Z169" i="4" s="1"/>
  <c r="Y148" i="4"/>
  <c r="O148" i="4"/>
  <c r="Y127" i="4"/>
  <c r="O127" i="4"/>
  <c r="Z127" i="4" s="1"/>
  <c r="Y106" i="4"/>
  <c r="O106" i="4"/>
  <c r="Y90" i="4"/>
  <c r="O90" i="4"/>
  <c r="Z90" i="4" s="1"/>
  <c r="Y73" i="4"/>
  <c r="O73" i="4"/>
  <c r="AA73" i="4" s="1"/>
  <c r="Y47" i="4"/>
  <c r="O47" i="4"/>
  <c r="Z47" i="4" s="1"/>
  <c r="Y33" i="4"/>
  <c r="O33" i="4"/>
  <c r="AA33" i="4" s="1"/>
  <c r="Y12" i="4"/>
  <c r="O12" i="4"/>
  <c r="AA12" i="4" s="1"/>
  <c r="Y737" i="4"/>
  <c r="O737" i="4"/>
  <c r="Y668" i="4"/>
  <c r="O668" i="4"/>
  <c r="Y732" i="4"/>
  <c r="O732" i="4"/>
  <c r="X732" i="4" s="1"/>
  <c r="Y731" i="4"/>
  <c r="O731" i="4"/>
  <c r="Y730" i="4"/>
  <c r="O730" i="4"/>
  <c r="AA730" i="4" s="1"/>
  <c r="Y729" i="4"/>
  <c r="O729" i="4"/>
  <c r="Z729" i="4" s="1"/>
  <c r="Y728" i="4"/>
  <c r="O728" i="4"/>
  <c r="Y727" i="4"/>
  <c r="O727" i="4"/>
  <c r="Z727" i="4" s="1"/>
  <c r="Y726" i="4"/>
  <c r="O726" i="4"/>
  <c r="X726" i="4" s="1"/>
  <c r="Y725" i="4"/>
  <c r="O725" i="4"/>
  <c r="Y706" i="4"/>
  <c r="O706" i="4"/>
  <c r="X706" i="4" s="1"/>
  <c r="Y705" i="4"/>
  <c r="O705" i="4"/>
  <c r="Z705" i="4" s="1"/>
  <c r="Y676" i="4"/>
  <c r="O676" i="4"/>
  <c r="Y568" i="4"/>
  <c r="O568" i="4"/>
  <c r="Z568" i="4" s="1"/>
  <c r="Y567" i="4"/>
  <c r="O567" i="4"/>
  <c r="AA567" i="4" s="1"/>
  <c r="Y566" i="4"/>
  <c r="O566" i="4"/>
  <c r="Z566" i="4" s="1"/>
  <c r="Y565" i="4"/>
  <c r="O565" i="4"/>
  <c r="AA565" i="4" s="1"/>
  <c r="Y564" i="4"/>
  <c r="O564" i="4"/>
  <c r="Z564" i="4" s="1"/>
  <c r="Y563" i="4"/>
  <c r="O563" i="4"/>
  <c r="Z563" i="4" s="1"/>
  <c r="Y562" i="4"/>
  <c r="O562" i="4"/>
  <c r="Z562" i="4" s="1"/>
  <c r="Y561" i="4"/>
  <c r="O561" i="4"/>
  <c r="Y560" i="4"/>
  <c r="O560" i="4"/>
  <c r="Z560" i="4" s="1"/>
  <c r="Y559" i="4"/>
  <c r="O559" i="4"/>
  <c r="AA559" i="4" s="1"/>
  <c r="Y558" i="4"/>
  <c r="O558" i="4"/>
  <c r="Y557" i="4"/>
  <c r="O557" i="4"/>
  <c r="Y556" i="4"/>
  <c r="O556" i="4"/>
  <c r="Z556" i="4" s="1"/>
  <c r="Y555" i="4"/>
  <c r="O555" i="4"/>
  <c r="AA555" i="4" s="1"/>
  <c r="Y554" i="4"/>
  <c r="O554" i="4"/>
  <c r="Z554" i="4" s="1"/>
  <c r="Y553" i="4"/>
  <c r="O553" i="4"/>
  <c r="Y552" i="4"/>
  <c r="O552" i="4"/>
  <c r="AA552" i="4" s="1"/>
  <c r="Y551" i="4"/>
  <c r="O551" i="4"/>
  <c r="Y541" i="4"/>
  <c r="O541" i="4"/>
  <c r="Y529" i="4"/>
  <c r="O529" i="4"/>
  <c r="Z529" i="4" s="1"/>
  <c r="Y510" i="4"/>
  <c r="O510" i="4"/>
  <c r="X510" i="4" s="1"/>
  <c r="Y504" i="4"/>
  <c r="O504" i="4"/>
  <c r="X504" i="4" s="1"/>
  <c r="Y496" i="4"/>
  <c r="O496" i="4"/>
  <c r="Y459" i="4"/>
  <c r="O459" i="4"/>
  <c r="Y432" i="4"/>
  <c r="O432" i="4"/>
  <c r="X432" i="4" s="1"/>
  <c r="Y422" i="4"/>
  <c r="O422" i="4"/>
  <c r="O423" i="4" s="1"/>
  <c r="Y392" i="4"/>
  <c r="O392" i="4"/>
  <c r="Y380" i="4"/>
  <c r="O380" i="4"/>
  <c r="Z380" i="4" s="1"/>
  <c r="Y358" i="4"/>
  <c r="O358" i="4"/>
  <c r="Y352" i="4"/>
  <c r="O352" i="4"/>
  <c r="Y349" i="4"/>
  <c r="O349" i="4"/>
  <c r="Y346" i="4"/>
  <c r="O346" i="4"/>
  <c r="Y334" i="4"/>
  <c r="O334" i="4"/>
  <c r="Z334" i="4" s="1"/>
  <c r="Y323" i="4"/>
  <c r="O323" i="4"/>
  <c r="Y306" i="4"/>
  <c r="O306" i="4"/>
  <c r="O307" i="4" s="1"/>
  <c r="AA307" i="4" s="1"/>
  <c r="Y300" i="4"/>
  <c r="O300" i="4"/>
  <c r="AA300" i="4" s="1"/>
  <c r="Y288" i="4"/>
  <c r="O288" i="4"/>
  <c r="Z288" i="4" s="1"/>
  <c r="Y286" i="4"/>
  <c r="O286" i="4"/>
  <c r="Y283" i="4"/>
  <c r="O283" i="4"/>
  <c r="Y248" i="4"/>
  <c r="O248" i="4"/>
  <c r="AA248" i="4" s="1"/>
  <c r="Y232" i="4"/>
  <c r="O232" i="4"/>
  <c r="Z232" i="4" s="1"/>
  <c r="Y216" i="4"/>
  <c r="X216" i="4"/>
  <c r="O216" i="4"/>
  <c r="Y200" i="4"/>
  <c r="O200" i="4"/>
  <c r="AA200" i="4" s="1"/>
  <c r="Y184" i="4"/>
  <c r="O184" i="4"/>
  <c r="AA184" i="4" s="1"/>
  <c r="Y168" i="4"/>
  <c r="O168" i="4"/>
  <c r="Y147" i="4"/>
  <c r="O147" i="4"/>
  <c r="Y126" i="4"/>
  <c r="O126" i="4"/>
  <c r="AA126" i="4" s="1"/>
  <c r="Y105" i="4"/>
  <c r="O105" i="4"/>
  <c r="X105" i="4" s="1"/>
  <c r="Y89" i="4"/>
  <c r="O89" i="4"/>
  <c r="AA89" i="4" s="1"/>
  <c r="Y72" i="4"/>
  <c r="O72" i="4"/>
  <c r="Y69" i="4"/>
  <c r="O69" i="4"/>
  <c r="Z69" i="4" s="1"/>
  <c r="Y46" i="4"/>
  <c r="O46" i="4"/>
  <c r="AA46" i="4" s="1"/>
  <c r="Y32" i="4"/>
  <c r="O32" i="4"/>
  <c r="X32" i="4" s="1"/>
  <c r="Y11" i="4"/>
  <c r="O11" i="4"/>
  <c r="Y655" i="3"/>
  <c r="W656" i="3"/>
  <c r="V656" i="3"/>
  <c r="U656" i="3"/>
  <c r="T656" i="3"/>
  <c r="S656" i="3"/>
  <c r="R656" i="3"/>
  <c r="Q656" i="3"/>
  <c r="P656" i="3"/>
  <c r="N656" i="3"/>
  <c r="M656" i="3"/>
  <c r="L656" i="3"/>
  <c r="K656" i="3"/>
  <c r="W643" i="3"/>
  <c r="V643" i="3"/>
  <c r="U643" i="3"/>
  <c r="T643" i="3"/>
  <c r="S643" i="3"/>
  <c r="R643" i="3"/>
  <c r="Q643" i="3"/>
  <c r="P643" i="3"/>
  <c r="N643" i="3"/>
  <c r="M643" i="3"/>
  <c r="L643" i="3"/>
  <c r="K643" i="3"/>
  <c r="W469" i="3"/>
  <c r="V469" i="3"/>
  <c r="U469" i="3"/>
  <c r="T469" i="3"/>
  <c r="S469" i="3"/>
  <c r="R469" i="3"/>
  <c r="Q469" i="3"/>
  <c r="P469" i="3"/>
  <c r="N469" i="3"/>
  <c r="M469" i="3"/>
  <c r="L469" i="3"/>
  <c r="K469" i="3"/>
  <c r="W417" i="3"/>
  <c r="V417" i="3"/>
  <c r="U417" i="3"/>
  <c r="T417" i="3"/>
  <c r="S417" i="3"/>
  <c r="R417" i="3"/>
  <c r="Q417" i="3"/>
  <c r="P417" i="3"/>
  <c r="N417" i="3"/>
  <c r="M417" i="3"/>
  <c r="L417" i="3"/>
  <c r="K417" i="3"/>
  <c r="W359" i="3"/>
  <c r="V359" i="3"/>
  <c r="U359" i="3"/>
  <c r="T359" i="3"/>
  <c r="S359" i="3"/>
  <c r="R359" i="3"/>
  <c r="Q359" i="3"/>
  <c r="P359" i="3"/>
  <c r="N359" i="3"/>
  <c r="M359" i="3"/>
  <c r="L359" i="3"/>
  <c r="K359" i="3"/>
  <c r="W247" i="3"/>
  <c r="W657" i="3" s="1"/>
  <c r="V247" i="3"/>
  <c r="V657" i="3" s="1"/>
  <c r="U247" i="3"/>
  <c r="T247" i="3"/>
  <c r="S247" i="3"/>
  <c r="S657" i="3" s="1"/>
  <c r="R247" i="3"/>
  <c r="Q247" i="3"/>
  <c r="Q657" i="3" s="1"/>
  <c r="P247" i="3"/>
  <c r="P657" i="3" s="1"/>
  <c r="N247" i="3"/>
  <c r="N657" i="3" s="1"/>
  <c r="M247" i="3"/>
  <c r="L247" i="3"/>
  <c r="L657" i="3" s="1"/>
  <c r="K247" i="3"/>
  <c r="K657" i="3" s="1"/>
  <c r="Y643" i="3" l="1"/>
  <c r="Y417" i="3"/>
  <c r="Y359" i="3"/>
  <c r="M657" i="3"/>
  <c r="AA423" i="4"/>
  <c r="Z423" i="4"/>
  <c r="AB423" i="4" s="1"/>
  <c r="X646" i="4"/>
  <c r="O451" i="4"/>
  <c r="AA109" i="4"/>
  <c r="AB109" i="4" s="1"/>
  <c r="Z521" i="4"/>
  <c r="AB521" i="4" s="1"/>
  <c r="Z20" i="4"/>
  <c r="AB20" i="4" s="1"/>
  <c r="Z732" i="4"/>
  <c r="AA280" i="4"/>
  <c r="AB280" i="4" s="1"/>
  <c r="AA15" i="4"/>
  <c r="AA646" i="4"/>
  <c r="O293" i="4"/>
  <c r="O265" i="4"/>
  <c r="Z388" i="4"/>
  <c r="AB388" i="4" s="1"/>
  <c r="AA290" i="4"/>
  <c r="Z431" i="4"/>
  <c r="AB431" i="4" s="1"/>
  <c r="Z673" i="4"/>
  <c r="AB673" i="4" s="1"/>
  <c r="AA32" i="4"/>
  <c r="X14" i="4"/>
  <c r="O345" i="4"/>
  <c r="O484" i="4"/>
  <c r="AA52" i="4"/>
  <c r="AA223" i="4"/>
  <c r="Z399" i="4"/>
  <c r="AA246" i="4"/>
  <c r="O419" i="4"/>
  <c r="X516" i="4"/>
  <c r="Z675" i="4"/>
  <c r="AB675" i="4" s="1"/>
  <c r="Z736" i="4"/>
  <c r="AB736" i="4" s="1"/>
  <c r="X290" i="4"/>
  <c r="O448" i="4"/>
  <c r="Z652" i="4"/>
  <c r="AB652" i="4" s="1"/>
  <c r="Z743" i="4"/>
  <c r="AB743" i="4" s="1"/>
  <c r="AB307" i="4"/>
  <c r="X326" i="4"/>
  <c r="Z637" i="4"/>
  <c r="AA637" i="4"/>
  <c r="AA403" i="4"/>
  <c r="O695" i="4"/>
  <c r="AA564" i="4"/>
  <c r="AA69" i="4"/>
  <c r="AB69" i="4" s="1"/>
  <c r="AA729" i="4"/>
  <c r="AB729" i="4" s="1"/>
  <c r="AA326" i="4"/>
  <c r="X627" i="4"/>
  <c r="AA700" i="4"/>
  <c r="AB700" i="4" s="1"/>
  <c r="X661" i="4"/>
  <c r="O444" i="4"/>
  <c r="Z30" i="4"/>
  <c r="AB30" i="4" s="1"/>
  <c r="Z128" i="4"/>
  <c r="AA114" i="4"/>
  <c r="AA740" i="4"/>
  <c r="AB740" i="4" s="1"/>
  <c r="Z180" i="4"/>
  <c r="AB180" i="4" s="1"/>
  <c r="O312" i="4"/>
  <c r="Z160" i="4"/>
  <c r="AB160" i="4" s="1"/>
  <c r="O391" i="4"/>
  <c r="O734" i="4"/>
  <c r="X393" i="4"/>
  <c r="O488" i="4"/>
  <c r="X585" i="4"/>
  <c r="Z172" i="4"/>
  <c r="X82" i="4"/>
  <c r="X403" i="4"/>
  <c r="T753" i="4"/>
  <c r="AA398" i="4"/>
  <c r="Z330" i="4"/>
  <c r="O495" i="4"/>
  <c r="N753" i="4"/>
  <c r="X335" i="4"/>
  <c r="AA574" i="4"/>
  <c r="AB574" i="4" s="1"/>
  <c r="AA585" i="4"/>
  <c r="AA93" i="4"/>
  <c r="X399" i="4"/>
  <c r="AA400" i="4"/>
  <c r="AA194" i="4"/>
  <c r="AB194" i="4" s="1"/>
  <c r="AA624" i="4"/>
  <c r="AA144" i="4"/>
  <c r="O62" i="4"/>
  <c r="O540" i="4"/>
  <c r="AB403" i="4"/>
  <c r="X546" i="4"/>
  <c r="Z277" i="4"/>
  <c r="AB277" i="4" s="1"/>
  <c r="O199" i="4"/>
  <c r="Z246" i="4"/>
  <c r="AB246" i="4" s="1"/>
  <c r="O71" i="4"/>
  <c r="O370" i="4"/>
  <c r="O104" i="4"/>
  <c r="O704" i="4"/>
  <c r="O671" i="4"/>
  <c r="X337" i="4"/>
  <c r="O231" i="4"/>
  <c r="Z49" i="4"/>
  <c r="AB400" i="4"/>
  <c r="AA157" i="4"/>
  <c r="AB157" i="4" s="1"/>
  <c r="AA258" i="4"/>
  <c r="Z258" i="4"/>
  <c r="S753" i="4"/>
  <c r="O247" i="4"/>
  <c r="X367" i="4"/>
  <c r="X368" i="4" s="1"/>
  <c r="O368" i="4"/>
  <c r="Z67" i="4"/>
  <c r="X67" i="4"/>
  <c r="O263" i="4"/>
  <c r="X707" i="4"/>
  <c r="AA707" i="4"/>
  <c r="Z707" i="4"/>
  <c r="AB707" i="4" s="1"/>
  <c r="O274" i="4"/>
  <c r="AA352" i="4"/>
  <c r="O357" i="4"/>
  <c r="Z459" i="4"/>
  <c r="O469" i="4"/>
  <c r="X551" i="4"/>
  <c r="O667" i="4"/>
  <c r="AA551" i="4"/>
  <c r="Z551" i="4"/>
  <c r="X75" i="4"/>
  <c r="AA75" i="4"/>
  <c r="Z75" i="4"/>
  <c r="AA434" i="4"/>
  <c r="X434" i="4"/>
  <c r="AA751" i="4"/>
  <c r="O752" i="4"/>
  <c r="R753" i="4"/>
  <c r="O56" i="4"/>
  <c r="AA337" i="4"/>
  <c r="Z337" i="4"/>
  <c r="AB337" i="4" s="1"/>
  <c r="AA384" i="4"/>
  <c r="X384" i="4"/>
  <c r="O31" i="4"/>
  <c r="Z476" i="4"/>
  <c r="AB476" i="4" s="1"/>
  <c r="AA476" i="4"/>
  <c r="X275" i="4"/>
  <c r="X276" i="4" s="1"/>
  <c r="O276" i="4"/>
  <c r="X748" i="4"/>
  <c r="O750" i="4"/>
  <c r="Q753" i="4"/>
  <c r="X300" i="4"/>
  <c r="O305" i="4"/>
  <c r="Z300" i="4"/>
  <c r="Z730" i="4"/>
  <c r="AB730" i="4" s="1"/>
  <c r="AA296" i="4"/>
  <c r="O299" i="4"/>
  <c r="AA571" i="4"/>
  <c r="Z571" i="4"/>
  <c r="AB571" i="4" s="1"/>
  <c r="AA222" i="4"/>
  <c r="Z222" i="4"/>
  <c r="AA79" i="4"/>
  <c r="Z79" i="4"/>
  <c r="AB79" i="4" s="1"/>
  <c r="X208" i="4"/>
  <c r="Z208" i="4"/>
  <c r="AA147" i="4"/>
  <c r="O167" i="4"/>
  <c r="Z358" i="4"/>
  <c r="O363" i="4"/>
  <c r="X433" i="4"/>
  <c r="O438" i="4"/>
  <c r="X170" i="4"/>
  <c r="O183" i="4"/>
  <c r="Z291" i="4"/>
  <c r="AA291" i="4"/>
  <c r="AB291" i="4" s="1"/>
  <c r="O458" i="4"/>
  <c r="O724" i="4"/>
  <c r="X496" i="4"/>
  <c r="O503" i="4"/>
  <c r="Z496" i="4"/>
  <c r="AA536" i="4"/>
  <c r="O538" i="4"/>
  <c r="X536" i="4"/>
  <c r="Z434" i="4"/>
  <c r="Z398" i="4"/>
  <c r="X414" i="4"/>
  <c r="X415" i="4" s="1"/>
  <c r="O415" i="4"/>
  <c r="Z483" i="4"/>
  <c r="AA619" i="4"/>
  <c r="AB619" i="4" s="1"/>
  <c r="Z82" i="4"/>
  <c r="AB82" i="4" s="1"/>
  <c r="X84" i="4"/>
  <c r="AA84" i="4"/>
  <c r="AA645" i="4"/>
  <c r="AB645" i="4" s="1"/>
  <c r="X645" i="4"/>
  <c r="X701" i="4"/>
  <c r="AA701" i="4"/>
  <c r="X721" i="4"/>
  <c r="AA721" i="4"/>
  <c r="Z721" i="4"/>
  <c r="AB721" i="4" s="1"/>
  <c r="O408" i="4"/>
  <c r="O429" i="4"/>
  <c r="W753" i="4"/>
  <c r="O285" i="4"/>
  <c r="Z737" i="4"/>
  <c r="O745" i="4"/>
  <c r="AA641" i="4"/>
  <c r="Z641" i="4"/>
  <c r="AB641" i="4" s="1"/>
  <c r="X641" i="4"/>
  <c r="O481" i="4"/>
  <c r="AA316" i="4"/>
  <c r="O322" i="4"/>
  <c r="Z424" i="4"/>
  <c r="O426" i="4"/>
  <c r="X34" i="4"/>
  <c r="Z34" i="4"/>
  <c r="AA34" i="4"/>
  <c r="X730" i="4"/>
  <c r="X294" i="4"/>
  <c r="X295" i="4" s="1"/>
  <c r="O295" i="4"/>
  <c r="AA367" i="4"/>
  <c r="AA154" i="4"/>
  <c r="Z154" i="4"/>
  <c r="AB154" i="4" s="1"/>
  <c r="O68" i="4"/>
  <c r="P753" i="4"/>
  <c r="AA726" i="4"/>
  <c r="Z726" i="4"/>
  <c r="Z152" i="4"/>
  <c r="AA152" i="4"/>
  <c r="AA111" i="4"/>
  <c r="Z111" i="4"/>
  <c r="X154" i="4"/>
  <c r="AA67" i="4"/>
  <c r="O386" i="4"/>
  <c r="X541" i="4"/>
  <c r="O550" i="4"/>
  <c r="X323" i="4"/>
  <c r="O333" i="4"/>
  <c r="X460" i="4"/>
  <c r="Z460" i="4"/>
  <c r="O535" i="4"/>
  <c r="AA467" i="4"/>
  <c r="AB467" i="4" s="1"/>
  <c r="Z467" i="4"/>
  <c r="K753" i="4"/>
  <c r="U753" i="4"/>
  <c r="O717" i="4"/>
  <c r="AA297" i="4"/>
  <c r="X297" i="4"/>
  <c r="AA72" i="4"/>
  <c r="O88" i="4"/>
  <c r="X411" i="4"/>
  <c r="O413" i="4"/>
  <c r="AA470" i="4"/>
  <c r="Z470" i="4"/>
  <c r="O473" i="4"/>
  <c r="AA350" i="4"/>
  <c r="O351" i="4"/>
  <c r="AA545" i="4"/>
  <c r="X545" i="4"/>
  <c r="X54" i="4"/>
  <c r="AA54" i="4"/>
  <c r="AA155" i="4"/>
  <c r="X443" i="4"/>
  <c r="X444" i="4" s="1"/>
  <c r="M753" i="4"/>
  <c r="X286" i="4"/>
  <c r="X287" i="4" s="1"/>
  <c r="O287" i="4"/>
  <c r="Z474" i="4"/>
  <c r="O477" i="4"/>
  <c r="Z583" i="4"/>
  <c r="AA583" i="4"/>
  <c r="AA586" i="4"/>
  <c r="X586" i="4"/>
  <c r="AA420" i="4"/>
  <c r="O421" i="4"/>
  <c r="AA631" i="4"/>
  <c r="Z631" i="4"/>
  <c r="AB631" i="4" s="1"/>
  <c r="Z676" i="4"/>
  <c r="AB676" i="4" s="1"/>
  <c r="O691" i="4"/>
  <c r="AA676" i="4"/>
  <c r="AB290" i="4"/>
  <c r="Z360" i="4"/>
  <c r="AA360" i="4"/>
  <c r="X255" i="4"/>
  <c r="AA255" i="4"/>
  <c r="X621" i="4"/>
  <c r="Z621" i="4"/>
  <c r="X103" i="4"/>
  <c r="O45" i="4"/>
  <c r="O125" i="4"/>
  <c r="O215" i="4"/>
  <c r="O348" i="4"/>
  <c r="Z346" i="4"/>
  <c r="Z558" i="4"/>
  <c r="AA558" i="4"/>
  <c r="AA452" i="4"/>
  <c r="O455" i="4"/>
  <c r="X252" i="4"/>
  <c r="AA252" i="4"/>
  <c r="O270" i="4"/>
  <c r="O374" i="4"/>
  <c r="AA216" i="4"/>
  <c r="Z216" i="4"/>
  <c r="X346" i="4"/>
  <c r="Z392" i="4"/>
  <c r="O406" i="4"/>
  <c r="O268" i="4"/>
  <c r="X280" i="4"/>
  <c r="O282" i="4"/>
  <c r="AA308" i="4"/>
  <c r="X308" i="4"/>
  <c r="O310" i="4"/>
  <c r="Z335" i="4"/>
  <c r="AA375" i="4"/>
  <c r="O379" i="4"/>
  <c r="Z393" i="4"/>
  <c r="AB393" i="4" s="1"/>
  <c r="X452" i="4"/>
  <c r="X455" i="4" s="1"/>
  <c r="AA570" i="4"/>
  <c r="Z453" i="4"/>
  <c r="X92" i="4"/>
  <c r="X522" i="4"/>
  <c r="O528" i="4"/>
  <c r="X36" i="4"/>
  <c r="X269" i="4"/>
  <c r="X270" i="4" s="1"/>
  <c r="Z255" i="4"/>
  <c r="AB255" i="4" s="1"/>
  <c r="AA621" i="4"/>
  <c r="AB621" i="4" s="1"/>
  <c r="X632" i="4"/>
  <c r="AA103" i="4"/>
  <c r="O714" i="4"/>
  <c r="X271" i="4"/>
  <c r="X272" i="4" s="1"/>
  <c r="O272" i="4"/>
  <c r="V753" i="4"/>
  <c r="O509" i="4"/>
  <c r="AA346" i="4"/>
  <c r="AA668" i="4"/>
  <c r="O669" i="4"/>
  <c r="X313" i="4"/>
  <c r="X315" i="4" s="1"/>
  <c r="O315" i="4"/>
  <c r="Z452" i="4"/>
  <c r="AA92" i="4"/>
  <c r="AB92" i="4" s="1"/>
  <c r="AA36" i="4"/>
  <c r="AB36" i="4" s="1"/>
  <c r="Z278" i="4"/>
  <c r="X278" i="4"/>
  <c r="O146" i="4"/>
  <c r="O366" i="4"/>
  <c r="X439" i="4"/>
  <c r="O441" i="4"/>
  <c r="O492" i="4"/>
  <c r="Z573" i="4"/>
  <c r="X573" i="4"/>
  <c r="X253" i="4"/>
  <c r="Z206" i="4"/>
  <c r="AA206" i="4"/>
  <c r="AB399" i="4"/>
  <c r="X226" i="4"/>
  <c r="X624" i="4"/>
  <c r="L753" i="4"/>
  <c r="O279" i="4"/>
  <c r="O747" i="4"/>
  <c r="O518" i="4"/>
  <c r="AA732" i="4"/>
  <c r="AA561" i="4"/>
  <c r="Z561" i="4"/>
  <c r="AA731" i="4"/>
  <c r="Z731" i="4"/>
  <c r="X731" i="4"/>
  <c r="AA218" i="4"/>
  <c r="Z218" i="4"/>
  <c r="X218" i="4"/>
  <c r="Z77" i="4"/>
  <c r="AA77" i="4"/>
  <c r="AA309" i="4"/>
  <c r="Z309" i="4"/>
  <c r="AB309" i="4" s="1"/>
  <c r="X309" i="4"/>
  <c r="X224" i="4"/>
  <c r="AA224" i="4"/>
  <c r="AA633" i="4"/>
  <c r="Z633" i="4"/>
  <c r="X633" i="4"/>
  <c r="AA543" i="4"/>
  <c r="X543" i="4"/>
  <c r="Z298" i="4"/>
  <c r="AA298" i="4"/>
  <c r="X298" i="4"/>
  <c r="AA727" i="4"/>
  <c r="AB727" i="4" s="1"/>
  <c r="AA387" i="4"/>
  <c r="Z387" i="4"/>
  <c r="X372" i="4"/>
  <c r="AA504" i="4"/>
  <c r="AA35" i="4"/>
  <c r="AA383" i="4"/>
  <c r="Z383" i="4"/>
  <c r="AB383" i="4" s="1"/>
  <c r="X174" i="4"/>
  <c r="X238" i="4"/>
  <c r="Z239" i="4"/>
  <c r="AB239" i="4" s="1"/>
  <c r="Z428" i="4"/>
  <c r="AB428" i="4" s="1"/>
  <c r="AA520" i="4"/>
  <c r="Z520" i="4"/>
  <c r="X520" i="4"/>
  <c r="X343" i="4"/>
  <c r="AA685" i="4"/>
  <c r="X563" i="4"/>
  <c r="AA584" i="4"/>
  <c r="AB584" i="4" s="1"/>
  <c r="Z174" i="4"/>
  <c r="AB174" i="4" s="1"/>
  <c r="Z241" i="4"/>
  <c r="X354" i="4"/>
  <c r="Z390" i="4"/>
  <c r="X390" i="4"/>
  <c r="X64" i="4"/>
  <c r="AA64" i="4"/>
  <c r="Z639" i="4"/>
  <c r="AB639" i="4" s="1"/>
  <c r="AA424" i="4"/>
  <c r="X482" i="4"/>
  <c r="AA482" i="4"/>
  <c r="X361" i="4"/>
  <c r="AA18" i="4"/>
  <c r="Z18" i="4"/>
  <c r="AB18" i="4" s="1"/>
  <c r="X18" i="4"/>
  <c r="AA418" i="4"/>
  <c r="AA177" i="4"/>
  <c r="X257" i="4"/>
  <c r="AA257" i="4"/>
  <c r="X636" i="4"/>
  <c r="Z751" i="4"/>
  <c r="AA198" i="4"/>
  <c r="AB198" i="4" s="1"/>
  <c r="AA563" i="4"/>
  <c r="AB563" i="4" s="1"/>
  <c r="AA266" i="4"/>
  <c r="Z266" i="4"/>
  <c r="X266" i="4"/>
  <c r="X268" i="4" s="1"/>
  <c r="X296" i="4"/>
  <c r="X316" i="4"/>
  <c r="AA371" i="4"/>
  <c r="Z186" i="4"/>
  <c r="AA317" i="4"/>
  <c r="Z317" i="4"/>
  <c r="AB317" i="4" s="1"/>
  <c r="AA500" i="4"/>
  <c r="AB500" i="4" s="1"/>
  <c r="Z362" i="4"/>
  <c r="AA362" i="4"/>
  <c r="X362" i="4"/>
  <c r="X83" i="4"/>
  <c r="AA83" i="4"/>
  <c r="X640" i="4"/>
  <c r="AA644" i="4"/>
  <c r="AB644" i="4" s="1"/>
  <c r="AA647" i="4"/>
  <c r="AB647" i="4" s="1"/>
  <c r="AA699" i="4"/>
  <c r="AB699" i="4" s="1"/>
  <c r="Z654" i="4"/>
  <c r="AA654" i="4"/>
  <c r="AB654" i="4" s="1"/>
  <c r="X654" i="4"/>
  <c r="AA61" i="4"/>
  <c r="Z184" i="4"/>
  <c r="AA553" i="4"/>
  <c r="X553" i="4"/>
  <c r="Z553" i="4"/>
  <c r="AB553" i="4" s="1"/>
  <c r="X647" i="4"/>
  <c r="X397" i="4"/>
  <c r="Z559" i="4"/>
  <c r="AB559" i="4" s="1"/>
  <c r="AA568" i="4"/>
  <c r="AB568" i="4" s="1"/>
  <c r="Z668" i="4"/>
  <c r="AA364" i="4"/>
  <c r="Z364" i="4"/>
  <c r="X364" i="4"/>
  <c r="X202" i="4"/>
  <c r="AA202" i="4"/>
  <c r="AB202" i="4" s="1"/>
  <c r="Z482" i="4"/>
  <c r="Z396" i="4"/>
  <c r="AB396" i="4" s="1"/>
  <c r="Z37" i="4"/>
  <c r="Z397" i="4"/>
  <c r="AB397" i="4" s="1"/>
  <c r="AA321" i="4"/>
  <c r="Z321" i="4"/>
  <c r="AB321" i="4" s="1"/>
  <c r="X321" i="4"/>
  <c r="AA636" i="4"/>
  <c r="AB636" i="4" s="1"/>
  <c r="AA213" i="4"/>
  <c r="X213" i="4"/>
  <c r="X660" i="4"/>
  <c r="AA713" i="4"/>
  <c r="AB713" i="4" s="1"/>
  <c r="AB144" i="4"/>
  <c r="X130" i="4"/>
  <c r="Z130" i="4"/>
  <c r="X273" i="4"/>
  <c r="X274" i="4" s="1"/>
  <c r="X584" i="4"/>
  <c r="Z78" i="4"/>
  <c r="AB78" i="4" s="1"/>
  <c r="Z487" i="4"/>
  <c r="AB487" i="4" s="1"/>
  <c r="AA130" i="4"/>
  <c r="AA720" i="4"/>
  <c r="AB720" i="4" s="1"/>
  <c r="X198" i="4"/>
  <c r="AA105" i="4"/>
  <c r="Z105" i="4"/>
  <c r="AA190" i="4"/>
  <c r="Z190" i="4"/>
  <c r="AA547" i="4"/>
  <c r="AB547" i="4" s="1"/>
  <c r="Z264" i="4"/>
  <c r="Z296" i="4"/>
  <c r="Z316" i="4"/>
  <c r="AA449" i="4"/>
  <c r="Z449" i="4"/>
  <c r="X449" i="4"/>
  <c r="AB52" i="4"/>
  <c r="AA417" i="4"/>
  <c r="X417" i="4"/>
  <c r="AB19" i="4"/>
  <c r="Z599" i="4"/>
  <c r="X599" i="4"/>
  <c r="AA557" i="4"/>
  <c r="Z557" i="4"/>
  <c r="X557" i="4"/>
  <c r="AA409" i="4"/>
  <c r="Z409" i="4"/>
  <c r="X409" i="4"/>
  <c r="X410" i="4" s="1"/>
  <c r="Z189" i="4"/>
  <c r="AB189" i="4" s="1"/>
  <c r="AA189" i="4"/>
  <c r="AA340" i="4"/>
  <c r="X340" i="4"/>
  <c r="X428" i="4"/>
  <c r="X487" i="4"/>
  <c r="X118" i="4"/>
  <c r="Z504" i="4"/>
  <c r="X542" i="4"/>
  <c r="AA542" i="4"/>
  <c r="AB542" i="4" s="1"/>
  <c r="X416" i="4"/>
  <c r="X240" i="4"/>
  <c r="AA240" i="4"/>
  <c r="Z240" i="4"/>
  <c r="Z447" i="4"/>
  <c r="Z29" i="4"/>
  <c r="AA29" i="4"/>
  <c r="AA706" i="4"/>
  <c r="Z706" i="4"/>
  <c r="Z728" i="4"/>
  <c r="AA728" i="4"/>
  <c r="X728" i="4"/>
  <c r="AA284" i="4"/>
  <c r="Z284" i="4"/>
  <c r="X284" i="4"/>
  <c r="X369" i="4"/>
  <c r="X370" i="4" s="1"/>
  <c r="X387" i="4"/>
  <c r="X388" i="4" s="1"/>
  <c r="AA149" i="4"/>
  <c r="AB149" i="4" s="1"/>
  <c r="X479" i="4"/>
  <c r="X89" i="4"/>
  <c r="AA566" i="4"/>
  <c r="AA474" i="4"/>
  <c r="Z372" i="4"/>
  <c r="AB372" i="4" s="1"/>
  <c r="X50" i="4"/>
  <c r="Z50" i="4"/>
  <c r="X383" i="4"/>
  <c r="Z327" i="4"/>
  <c r="AB327" i="4" s="1"/>
  <c r="X159" i="4"/>
  <c r="Z159" i="4"/>
  <c r="X651" i="4"/>
  <c r="AA651" i="4"/>
  <c r="Z651" i="4"/>
  <c r="Z658" i="4"/>
  <c r="AB658" i="4" s="1"/>
  <c r="AA658" i="4"/>
  <c r="Z432" i="4"/>
  <c r="Z273" i="4"/>
  <c r="Z369" i="4"/>
  <c r="X389" i="4"/>
  <c r="Z389" i="4"/>
  <c r="AA389" i="4"/>
  <c r="X569" i="4"/>
  <c r="AA569" i="4"/>
  <c r="Z569" i="4"/>
  <c r="Z479" i="4"/>
  <c r="AB479" i="4" s="1"/>
  <c r="X513" i="4"/>
  <c r="AA513" i="4"/>
  <c r="Z513" i="4"/>
  <c r="AA17" i="4"/>
  <c r="AB17" i="4" s="1"/>
  <c r="Z238" i="4"/>
  <c r="AB238" i="4" s="1"/>
  <c r="AA343" i="4"/>
  <c r="AB343" i="4" s="1"/>
  <c r="Z58" i="4"/>
  <c r="AA432" i="4"/>
  <c r="Z725" i="4"/>
  <c r="AA725" i="4"/>
  <c r="AA169" i="4"/>
  <c r="AB169" i="4" s="1"/>
  <c r="Z456" i="4"/>
  <c r="X350" i="4"/>
  <c r="X342" i="4"/>
  <c r="AA241" i="4"/>
  <c r="AA159" i="4"/>
  <c r="AA659" i="4"/>
  <c r="Z659" i="4"/>
  <c r="X659" i="4"/>
  <c r="X559" i="4"/>
  <c r="X668" i="4"/>
  <c r="X669" i="4" s="1"/>
  <c r="AA456" i="4"/>
  <c r="X324" i="4"/>
  <c r="AA324" i="4"/>
  <c r="AB324" i="4" s="1"/>
  <c r="X571" i="4"/>
  <c r="Z325" i="4"/>
  <c r="AA325" i="4"/>
  <c r="X475" i="4"/>
  <c r="Z401" i="4"/>
  <c r="AA401" i="4"/>
  <c r="X401" i="4"/>
  <c r="AA686" i="4"/>
  <c r="X686" i="4"/>
  <c r="Z686" i="4"/>
  <c r="X676" i="4"/>
  <c r="Z308" i="4"/>
  <c r="X375" i="4"/>
  <c r="Z297" i="4"/>
  <c r="X338" i="4"/>
  <c r="X52" i="4"/>
  <c r="X281" i="4"/>
  <c r="X436" i="4"/>
  <c r="X420" i="4"/>
  <c r="X421" i="4" s="1"/>
  <c r="X400" i="4"/>
  <c r="X700" i="4"/>
  <c r="X87" i="4"/>
  <c r="X124" i="4"/>
  <c r="X277" i="4"/>
  <c r="X470" i="4"/>
  <c r="Z170" i="4"/>
  <c r="X382" i="4"/>
  <c r="AA14" i="4"/>
  <c r="AB14" i="4" s="1"/>
  <c r="AA236" i="4"/>
  <c r="AA592" i="4"/>
  <c r="AB592" i="4" s="1"/>
  <c r="Z385" i="4"/>
  <c r="AB385" i="4" s="1"/>
  <c r="AA320" i="4"/>
  <c r="AB320" i="4" s="1"/>
  <c r="Z225" i="4"/>
  <c r="Z179" i="4"/>
  <c r="AB179" i="4" s="1"/>
  <c r="X160" i="4"/>
  <c r="X655" i="4"/>
  <c r="Z165" i="4"/>
  <c r="AA230" i="4"/>
  <c r="AB230" i="4" s="1"/>
  <c r="X565" i="4"/>
  <c r="X530" i="4"/>
  <c r="X360" i="4"/>
  <c r="Z565" i="4"/>
  <c r="AB565" i="4" s="1"/>
  <c r="Z271" i="4"/>
  <c r="AA294" i="4"/>
  <c r="Z367" i="4"/>
  <c r="Z375" i="4"/>
  <c r="AA411" i="4"/>
  <c r="Z530" i="4"/>
  <c r="AB530" i="4" s="1"/>
  <c r="AB570" i="4"/>
  <c r="AA170" i="4"/>
  <c r="AA471" i="4"/>
  <c r="AB471" i="4" s="1"/>
  <c r="Z486" i="4"/>
  <c r="AB486" i="4" s="1"/>
  <c r="Z93" i="4"/>
  <c r="AB93" i="4" s="1"/>
  <c r="Z338" i="4"/>
  <c r="AB338" i="4" s="1"/>
  <c r="Z254" i="4"/>
  <c r="AB254" i="4" s="1"/>
  <c r="AA225" i="4"/>
  <c r="AA179" i="4"/>
  <c r="Z701" i="4"/>
  <c r="AB701" i="4" s="1"/>
  <c r="Z748" i="4"/>
  <c r="AA694" i="4"/>
  <c r="AB694" i="4" s="1"/>
  <c r="AB103" i="4"/>
  <c r="AA165" i="4"/>
  <c r="Z678" i="4"/>
  <c r="X678" i="4"/>
  <c r="AA587" i="4"/>
  <c r="X587" i="4"/>
  <c r="Z548" i="4"/>
  <c r="AA548" i="4"/>
  <c r="X39" i="4"/>
  <c r="AA39" i="4"/>
  <c r="Z39" i="4"/>
  <c r="AA657" i="4"/>
  <c r="Z657" i="4"/>
  <c r="AA560" i="4"/>
  <c r="AB560" i="4" s="1"/>
  <c r="X567" i="4"/>
  <c r="X377" i="4"/>
  <c r="Z94" i="4"/>
  <c r="X94" i="4"/>
  <c r="AA339" i="4"/>
  <c r="X339" i="4"/>
  <c r="AA175" i="4"/>
  <c r="Z175" i="4"/>
  <c r="Z275" i="4"/>
  <c r="Z353" i="4"/>
  <c r="AA678" i="4"/>
  <c r="X583" i="4"/>
  <c r="Z76" i="4"/>
  <c r="Z587" i="4"/>
  <c r="AB587" i="4" s="1"/>
  <c r="Z132" i="4"/>
  <c r="AA329" i="4"/>
  <c r="Z329" i="4"/>
  <c r="X156" i="4"/>
  <c r="AA156" i="4"/>
  <c r="Z156" i="4"/>
  <c r="AA635" i="4"/>
  <c r="Z635" i="4"/>
  <c r="Z642" i="4"/>
  <c r="X642" i="4"/>
  <c r="X711" i="4"/>
  <c r="AA711" i="4"/>
  <c r="Z711" i="4"/>
  <c r="AA722" i="4"/>
  <c r="Z722" i="4"/>
  <c r="X722" i="4"/>
  <c r="Z123" i="4"/>
  <c r="AA123" i="4"/>
  <c r="Z166" i="4"/>
  <c r="AA166" i="4"/>
  <c r="X166" i="4"/>
  <c r="Z306" i="4"/>
  <c r="X306" i="4"/>
  <c r="X307" i="4" s="1"/>
  <c r="Z578" i="4"/>
  <c r="X578" i="4"/>
  <c r="AA96" i="4"/>
  <c r="Z96" i="4"/>
  <c r="Z648" i="4"/>
  <c r="AA648" i="4"/>
  <c r="X710" i="4"/>
  <c r="AA710" i="4"/>
  <c r="Z710" i="4"/>
  <c r="X352" i="4"/>
  <c r="Z407" i="4"/>
  <c r="X113" i="4"/>
  <c r="AA113" i="4"/>
  <c r="Z113" i="4"/>
  <c r="AA425" i="4"/>
  <c r="X425" i="4"/>
  <c r="Z601" i="4"/>
  <c r="AA601" i="4"/>
  <c r="X648" i="4"/>
  <c r="X657" i="4"/>
  <c r="AB564" i="4"/>
  <c r="AA705" i="4"/>
  <c r="AA407" i="4"/>
  <c r="X474" i="4"/>
  <c r="Z219" i="4"/>
  <c r="AA579" i="4"/>
  <c r="AB579" i="4" s="1"/>
  <c r="X579" i="4"/>
  <c r="AB15" i="4"/>
  <c r="Z220" i="4"/>
  <c r="AB220" i="4" s="1"/>
  <c r="X220" i="4"/>
  <c r="AA412" i="4"/>
  <c r="AB412" i="4" s="1"/>
  <c r="X412" i="4"/>
  <c r="AA514" i="4"/>
  <c r="X514" i="4"/>
  <c r="Z525" i="4"/>
  <c r="AA525" i="4"/>
  <c r="AB330" i="4"/>
  <c r="Z352" i="4"/>
  <c r="AA554" i="4"/>
  <c r="AB554" i="4" s="1"/>
  <c r="X561" i="4"/>
  <c r="Z567" i="4"/>
  <c r="AB567" i="4" s="1"/>
  <c r="AA275" i="4"/>
  <c r="AA353" i="4"/>
  <c r="AA235" i="4"/>
  <c r="AB235" i="4" s="1"/>
  <c r="X235" i="4"/>
  <c r="AA76" i="4"/>
  <c r="AA588" i="4"/>
  <c r="X588" i="4"/>
  <c r="Z110" i="4"/>
  <c r="AB110" i="4" s="1"/>
  <c r="X110" i="4"/>
  <c r="X189" i="4"/>
  <c r="Z339" i="4"/>
  <c r="X17" i="4"/>
  <c r="AA132" i="4"/>
  <c r="AA356" i="4"/>
  <c r="AB356" i="4" s="1"/>
  <c r="X356" i="4"/>
  <c r="Z191" i="4"/>
  <c r="AB191" i="4" s="1"/>
  <c r="X191" i="4"/>
  <c r="X329" i="4"/>
  <c r="X134" i="4"/>
  <c r="AA134" i="4"/>
  <c r="Z425" i="4"/>
  <c r="AA508" i="4"/>
  <c r="Z508" i="4"/>
  <c r="Z602" i="4"/>
  <c r="AA602" i="4"/>
  <c r="X635" i="4"/>
  <c r="AB649" i="4"/>
  <c r="X123" i="4"/>
  <c r="AA267" i="4"/>
  <c r="AB267" i="4" s="1"/>
  <c r="X267" i="4"/>
  <c r="AA359" i="4"/>
  <c r="Z359" i="4"/>
  <c r="X359" i="4"/>
  <c r="AA524" i="4"/>
  <c r="X524" i="4"/>
  <c r="AA303" i="4"/>
  <c r="AB303" i="4" s="1"/>
  <c r="X303" i="4"/>
  <c r="X81" i="4"/>
  <c r="AA81" i="4"/>
  <c r="Z81" i="4"/>
  <c r="AB81" i="4" s="1"/>
  <c r="AA331" i="4"/>
  <c r="Z331" i="4"/>
  <c r="Z57" i="4"/>
  <c r="AA115" i="4"/>
  <c r="Z115" i="4"/>
  <c r="AA642" i="4"/>
  <c r="AA142" i="4"/>
  <c r="Z142" i="4"/>
  <c r="AA405" i="4"/>
  <c r="Z405" i="4"/>
  <c r="AB405" i="4" s="1"/>
  <c r="X555" i="4"/>
  <c r="AA511" i="4"/>
  <c r="X511" i="4"/>
  <c r="X107" i="4"/>
  <c r="X234" i="4"/>
  <c r="AA234" i="4"/>
  <c r="Z580" i="4"/>
  <c r="X580" i="4"/>
  <c r="Z680" i="4"/>
  <c r="X680" i="4"/>
  <c r="AA133" i="4"/>
  <c r="Z133" i="4"/>
  <c r="Z596" i="4"/>
  <c r="X596" i="4"/>
  <c r="AA57" i="4"/>
  <c r="AA643" i="4"/>
  <c r="Z643" i="4"/>
  <c r="X643" i="4"/>
  <c r="Z689" i="4"/>
  <c r="AA689" i="4"/>
  <c r="AB562" i="4"/>
  <c r="X251" i="4"/>
  <c r="Z251" i="4"/>
  <c r="AA697" i="4"/>
  <c r="X697" i="4"/>
  <c r="Z131" i="4"/>
  <c r="AA131" i="4"/>
  <c r="Z205" i="4"/>
  <c r="X205" i="4"/>
  <c r="AA95" i="4"/>
  <c r="X95" i="4"/>
  <c r="AA465" i="4"/>
  <c r="X465" i="4"/>
  <c r="AA53" i="4"/>
  <c r="Z53" i="4"/>
  <c r="AA207" i="4"/>
  <c r="Z207" i="4"/>
  <c r="X98" i="4"/>
  <c r="AA98" i="4"/>
  <c r="Z98" i="4"/>
  <c r="Z687" i="4"/>
  <c r="X687" i="4"/>
  <c r="AA214" i="4"/>
  <c r="Z214" i="4"/>
  <c r="X380" i="4"/>
  <c r="AA380" i="4"/>
  <c r="Z555" i="4"/>
  <c r="AB555" i="4" s="1"/>
  <c r="AA264" i="4"/>
  <c r="AA313" i="4"/>
  <c r="Z381" i="4"/>
  <c r="AA519" i="4"/>
  <c r="X519" i="4"/>
  <c r="X462" i="4"/>
  <c r="AA580" i="4"/>
  <c r="Z35" i="4"/>
  <c r="AA680" i="4"/>
  <c r="AA435" i="4"/>
  <c r="X435" i="4"/>
  <c r="X533" i="4"/>
  <c r="AA450" i="4"/>
  <c r="AB450" i="4" s="1"/>
  <c r="X450" i="4"/>
  <c r="X193" i="4"/>
  <c r="Z193" i="4"/>
  <c r="AB193" i="4" s="1"/>
  <c r="X629" i="4"/>
  <c r="X214" i="4"/>
  <c r="Z283" i="4"/>
  <c r="AA283" i="4"/>
  <c r="Z582" i="4"/>
  <c r="AA582" i="4"/>
  <c r="AA562" i="4"/>
  <c r="AA251" i="4"/>
  <c r="Z735" i="4"/>
  <c r="X735" i="4"/>
  <c r="X736" i="4" s="1"/>
  <c r="X302" i="4"/>
  <c r="AA302" i="4"/>
  <c r="Z302" i="4"/>
  <c r="AB302" i="4" s="1"/>
  <c r="AA507" i="4"/>
  <c r="X507" i="4"/>
  <c r="AA716" i="4"/>
  <c r="X716" i="4"/>
  <c r="Z221" i="4"/>
  <c r="X221" i="4"/>
  <c r="Z95" i="4"/>
  <c r="X594" i="4"/>
  <c r="AA594" i="4"/>
  <c r="Z594" i="4"/>
  <c r="AB223" i="4"/>
  <c r="AA501" i="4"/>
  <c r="Z501" i="4"/>
  <c r="AA22" i="4"/>
  <c r="Z22" i="4"/>
  <c r="X259" i="4"/>
  <c r="AA259" i="4"/>
  <c r="Z259" i="4"/>
  <c r="AA687" i="4"/>
  <c r="AA65" i="4"/>
  <c r="Z65" i="4"/>
  <c r="AA168" i="4"/>
  <c r="X168" i="4"/>
  <c r="Z301" i="4"/>
  <c r="X152" i="4"/>
  <c r="X223" i="4"/>
  <c r="AA304" i="4"/>
  <c r="Z304" i="4"/>
  <c r="X304" i="4"/>
  <c r="X320" i="4"/>
  <c r="X22" i="4"/>
  <c r="AA629" i="4"/>
  <c r="AB629" i="4" s="1"/>
  <c r="AA698" i="4"/>
  <c r="Z698" i="4"/>
  <c r="X698" i="4"/>
  <c r="Z656" i="4"/>
  <c r="AA656" i="4"/>
  <c r="AA44" i="4"/>
  <c r="Z44" i="4"/>
  <c r="X44" i="4"/>
  <c r="Z674" i="4"/>
  <c r="X674" i="4"/>
  <c r="X675" i="4" s="1"/>
  <c r="X184" i="4"/>
  <c r="AB566" i="4"/>
  <c r="AA301" i="4"/>
  <c r="X574" i="4"/>
  <c r="Z32" i="4"/>
  <c r="Z248" i="4"/>
  <c r="Z349" i="4"/>
  <c r="X349" i="4"/>
  <c r="AA529" i="4"/>
  <c r="AA556" i="4"/>
  <c r="AB556" i="4" s="1"/>
  <c r="Z294" i="4"/>
  <c r="Z371" i="4"/>
  <c r="Z411" i="4"/>
  <c r="AA674" i="4"/>
  <c r="X471" i="4"/>
  <c r="AB585" i="4"/>
  <c r="Z252" i="4"/>
  <c r="Z318" i="4"/>
  <c r="AB318" i="4" s="1"/>
  <c r="X318" i="4"/>
  <c r="AA390" i="4"/>
  <c r="Z733" i="4"/>
  <c r="AB733" i="4" s="1"/>
  <c r="X733" i="4"/>
  <c r="X77" i="4"/>
  <c r="AA221" i="4"/>
  <c r="X209" i="4"/>
  <c r="AA209" i="4"/>
  <c r="Z209" i="4"/>
  <c r="X157" i="4"/>
  <c r="X720" i="4"/>
  <c r="X656" i="4"/>
  <c r="X204" i="4"/>
  <c r="Z204" i="4"/>
  <c r="AB204" i="4" s="1"/>
  <c r="AA395" i="4"/>
  <c r="AB395" i="4" s="1"/>
  <c r="X395" i="4"/>
  <c r="AA373" i="4"/>
  <c r="X373" i="4"/>
  <c r="AA319" i="4"/>
  <c r="Z319" i="4"/>
  <c r="Z440" i="4"/>
  <c r="AA440" i="4"/>
  <c r="X135" i="4"/>
  <c r="Z135" i="4"/>
  <c r="AB135" i="4" s="1"/>
  <c r="Z634" i="4"/>
  <c r="AA634" i="4"/>
  <c r="AB634" i="4" s="1"/>
  <c r="AB637" i="4"/>
  <c r="AA26" i="4"/>
  <c r="Z26" i="4"/>
  <c r="Z749" i="4"/>
  <c r="AA749" i="4"/>
  <c r="X749" i="4"/>
  <c r="AA460" i="4"/>
  <c r="Z536" i="4"/>
  <c r="AA186" i="4"/>
  <c r="Z382" i="4"/>
  <c r="AB382" i="4" s="1"/>
  <c r="Z354" i="4"/>
  <c r="AB354" i="4" s="1"/>
  <c r="Z350" i="4"/>
  <c r="Z475" i="4"/>
  <c r="AB475" i="4" s="1"/>
  <c r="Z253" i="4"/>
  <c r="AB253" i="4" s="1"/>
  <c r="Z112" i="4"/>
  <c r="AB112" i="4" s="1"/>
  <c r="Z516" i="4"/>
  <c r="AB516" i="4" s="1"/>
  <c r="AB683" i="4"/>
  <c r="AA208" i="4"/>
  <c r="AB208" i="4" s="1"/>
  <c r="Z342" i="4"/>
  <c r="AB342" i="4" s="1"/>
  <c r="Z226" i="4"/>
  <c r="AB226" i="4" s="1"/>
  <c r="AA58" i="4"/>
  <c r="Z627" i="4"/>
  <c r="AB627" i="4" s="1"/>
  <c r="AA632" i="4"/>
  <c r="AB632" i="4" s="1"/>
  <c r="AA640" i="4"/>
  <c r="AB640" i="4" s="1"/>
  <c r="AA124" i="4"/>
  <c r="AB124" i="4" s="1"/>
  <c r="X424" i="4"/>
  <c r="X149" i="4"/>
  <c r="X203" i="4"/>
  <c r="X325" i="4"/>
  <c r="X577" i="4"/>
  <c r="X109" i="4"/>
  <c r="X291" i="4"/>
  <c r="X523" i="4"/>
  <c r="X206" i="4"/>
  <c r="X365" i="4"/>
  <c r="X619" i="4"/>
  <c r="X620" i="4"/>
  <c r="X138" i="4"/>
  <c r="X625" i="4"/>
  <c r="X630" i="4"/>
  <c r="X638" i="4"/>
  <c r="X182" i="4"/>
  <c r="X262" i="4"/>
  <c r="AA653" i="4"/>
  <c r="Z181" i="4"/>
  <c r="AB181" i="4" s="1"/>
  <c r="X145" i="4"/>
  <c r="AA49" i="4"/>
  <c r="AA108" i="4"/>
  <c r="AA203" i="4"/>
  <c r="AA577" i="4"/>
  <c r="AB577" i="4" s="1"/>
  <c r="AA50" i="4"/>
  <c r="AA172" i="4"/>
  <c r="Z499" i="4"/>
  <c r="AB499" i="4" s="1"/>
  <c r="Z365" i="4"/>
  <c r="AB365" i="4" s="1"/>
  <c r="Z155" i="4"/>
  <c r="AB155" i="4" s="1"/>
  <c r="Z224" i="4"/>
  <c r="X457" i="4"/>
  <c r="X458" i="4" s="1"/>
  <c r="Z257" i="4"/>
  <c r="X740" i="4"/>
  <c r="X194" i="4"/>
  <c r="Z620" i="4"/>
  <c r="AB620" i="4" s="1"/>
  <c r="Z64" i="4"/>
  <c r="Z138" i="4"/>
  <c r="AB138" i="4" s="1"/>
  <c r="Z625" i="4"/>
  <c r="AB625" i="4" s="1"/>
  <c r="X628" i="4"/>
  <c r="AA630" i="4"/>
  <c r="AB630" i="4" s="1"/>
  <c r="AA638" i="4"/>
  <c r="AB638" i="4" s="1"/>
  <c r="X649" i="4"/>
  <c r="X708" i="4"/>
  <c r="Z746" i="4"/>
  <c r="X43" i="4"/>
  <c r="X694" i="4"/>
  <c r="X144" i="4"/>
  <c r="Z182" i="4"/>
  <c r="AB182" i="4" s="1"/>
  <c r="AA262" i="4"/>
  <c r="Z55" i="4"/>
  <c r="AA211" i="4"/>
  <c r="AB211" i="4" s="1"/>
  <c r="Z24" i="4"/>
  <c r="Z655" i="4"/>
  <c r="AB655" i="4" s="1"/>
  <c r="AA660" i="4"/>
  <c r="AB660" i="4" s="1"/>
  <c r="AB61" i="4"/>
  <c r="AA87" i="4"/>
  <c r="AB87" i="4" s="1"/>
  <c r="X230" i="4"/>
  <c r="Z145" i="4"/>
  <c r="AB145" i="4" s="1"/>
  <c r="Z581" i="4"/>
  <c r="AB581" i="4" s="1"/>
  <c r="Z236" i="4"/>
  <c r="X385" i="4"/>
  <c r="Z97" i="4"/>
  <c r="X330" i="4"/>
  <c r="AB418" i="4"/>
  <c r="AA55" i="4"/>
  <c r="Z114" i="4"/>
  <c r="AB114" i="4" s="1"/>
  <c r="Z177" i="4"/>
  <c r="AB626" i="4"/>
  <c r="AA628" i="4"/>
  <c r="AB628" i="4" s="1"/>
  <c r="X631" i="4"/>
  <c r="X639" i="4"/>
  <c r="X644" i="4"/>
  <c r="X699" i="4"/>
  <c r="AA708" i="4"/>
  <c r="AB708" i="4" s="1"/>
  <c r="Z43" i="4"/>
  <c r="AB43" i="4" s="1"/>
  <c r="X658" i="4"/>
  <c r="X61" i="4"/>
  <c r="X30" i="4"/>
  <c r="AB360" i="4"/>
  <c r="AB314" i="4"/>
  <c r="AB258" i="4"/>
  <c r="AB624" i="4"/>
  <c r="Z213" i="4"/>
  <c r="AB213" i="4" s="1"/>
  <c r="AA661" i="4"/>
  <c r="AB661" i="4" s="1"/>
  <c r="X713" i="4"/>
  <c r="X29" i="4"/>
  <c r="AA11" i="4"/>
  <c r="X232" i="4"/>
  <c r="Z541" i="4"/>
  <c r="X90" i="4"/>
  <c r="X233" i="4"/>
  <c r="AA445" i="4"/>
  <c r="Z445" i="4"/>
  <c r="AA48" i="4"/>
  <c r="Z48" i="4"/>
  <c r="X48" i="4"/>
  <c r="AA463" i="4"/>
  <c r="Z463" i="4"/>
  <c r="AA532" i="4"/>
  <c r="Z532" i="4"/>
  <c r="X532" i="4"/>
  <c r="AA681" i="4"/>
  <c r="Z681" i="4"/>
  <c r="AA328" i="4"/>
  <c r="Z328" i="4"/>
  <c r="AA610" i="4"/>
  <c r="Z610" i="4"/>
  <c r="X610" i="4"/>
  <c r="Z33" i="4"/>
  <c r="AB33" i="4" s="1"/>
  <c r="X33" i="4"/>
  <c r="X46" i="4"/>
  <c r="AA323" i="4"/>
  <c r="X392" i="4"/>
  <c r="X422" i="4"/>
  <c r="X423" i="4" s="1"/>
  <c r="X459" i="4"/>
  <c r="X11" i="4"/>
  <c r="Z72" i="4"/>
  <c r="X200" i="4"/>
  <c r="Z286" i="4"/>
  <c r="X358" i="4"/>
  <c r="Z510" i="4"/>
  <c r="AA541" i="4"/>
  <c r="Z148" i="4"/>
  <c r="X148" i="4"/>
  <c r="AA430" i="4"/>
  <c r="X445" i="4"/>
  <c r="X187" i="4"/>
  <c r="AA187" i="4"/>
  <c r="Z187" i="4"/>
  <c r="X463" i="4"/>
  <c r="X681" i="4"/>
  <c r="X328" i="4"/>
  <c r="AA682" i="4"/>
  <c r="Z682" i="4"/>
  <c r="X682" i="4"/>
  <c r="AA517" i="4"/>
  <c r="Z517" i="4"/>
  <c r="X616" i="4"/>
  <c r="AA616" i="4"/>
  <c r="Z616" i="4"/>
  <c r="AA286" i="4"/>
  <c r="Z289" i="4"/>
  <c r="X289" i="4"/>
  <c r="AA289" i="4"/>
  <c r="AA575" i="4"/>
  <c r="Z575" i="4"/>
  <c r="Z696" i="4"/>
  <c r="AA696" i="4"/>
  <c r="AA188" i="4"/>
  <c r="Z188" i="4"/>
  <c r="AA490" i="4"/>
  <c r="Z490" i="4"/>
  <c r="X490" i="4"/>
  <c r="AA510" i="4"/>
  <c r="AA90" i="4"/>
  <c r="Z11" i="4"/>
  <c r="X126" i="4"/>
  <c r="Z200" i="4"/>
  <c r="AA232" i="4"/>
  <c r="X334" i="4"/>
  <c r="AA358" i="4"/>
  <c r="AA422" i="4"/>
  <c r="AA459" i="4"/>
  <c r="AA496" i="4"/>
  <c r="X737" i="4"/>
  <c r="X47" i="4"/>
  <c r="AA148" i="4"/>
  <c r="X201" i="4"/>
  <c r="X70" i="4"/>
  <c r="AA70" i="4"/>
  <c r="Z70" i="4"/>
  <c r="AB70" i="4" s="1"/>
  <c r="X575" i="4"/>
  <c r="X696" i="4"/>
  <c r="X188" i="4"/>
  <c r="AA355" i="4"/>
  <c r="Z355" i="4"/>
  <c r="Z51" i="4"/>
  <c r="AA51" i="4"/>
  <c r="X51" i="4"/>
  <c r="Z173" i="4"/>
  <c r="AA173" i="4"/>
  <c r="X173" i="4"/>
  <c r="AA464" i="4"/>
  <c r="Z464" i="4"/>
  <c r="Z46" i="4"/>
  <c r="AA489" i="4"/>
  <c r="Z489" i="4"/>
  <c r="X489" i="4"/>
  <c r="AA677" i="4"/>
  <c r="Z677" i="4"/>
  <c r="X677" i="4"/>
  <c r="AA512" i="4"/>
  <c r="Z512" i="4"/>
  <c r="Z598" i="4"/>
  <c r="AA598" i="4"/>
  <c r="X598" i="4"/>
  <c r="AA141" i="4"/>
  <c r="Z141" i="4"/>
  <c r="X141" i="4"/>
  <c r="AA171" i="4"/>
  <c r="Z171" i="4"/>
  <c r="Z498" i="4"/>
  <c r="X498" i="4"/>
  <c r="AA498" i="4"/>
  <c r="AA537" i="4"/>
  <c r="Z537" i="4"/>
  <c r="AB537" i="4" s="1"/>
  <c r="X537" i="4"/>
  <c r="Z100" i="4"/>
  <c r="AA100" i="4"/>
  <c r="X100" i="4"/>
  <c r="X72" i="4"/>
  <c r="AA127" i="4"/>
  <c r="AB127" i="4" s="1"/>
  <c r="AA497" i="4"/>
  <c r="Z497" i="4"/>
  <c r="X497" i="4"/>
  <c r="X171" i="4"/>
  <c r="AB359" i="4"/>
  <c r="AA692" i="4"/>
  <c r="Z692" i="4"/>
  <c r="Z422" i="4"/>
  <c r="X69" i="4"/>
  <c r="Z126" i="4"/>
  <c r="X529" i="4"/>
  <c r="X552" i="4"/>
  <c r="X556" i="4"/>
  <c r="X562" i="4"/>
  <c r="X566" i="4"/>
  <c r="X705" i="4"/>
  <c r="AA737" i="4"/>
  <c r="AA47" i="4"/>
  <c r="Z576" i="4"/>
  <c r="AA576" i="4"/>
  <c r="Z589" i="4"/>
  <c r="X589" i="4"/>
  <c r="AA589" i="4"/>
  <c r="AA446" i="4"/>
  <c r="Z446" i="4"/>
  <c r="X446" i="4"/>
  <c r="AA526" i="4"/>
  <c r="Z526" i="4"/>
  <c r="AB526" i="4" s="1"/>
  <c r="X526" i="4"/>
  <c r="AA494" i="4"/>
  <c r="Z494" i="4"/>
  <c r="X494" i="4"/>
  <c r="X495" i="4" s="1"/>
  <c r="AA485" i="4"/>
  <c r="Z485" i="4"/>
  <c r="X485" i="4"/>
  <c r="AA539" i="4"/>
  <c r="Z539" i="4"/>
  <c r="AA604" i="4"/>
  <c r="Z604" i="4"/>
  <c r="AB604" i="4" s="1"/>
  <c r="Z147" i="4"/>
  <c r="Z323" i="4"/>
  <c r="Z430" i="4"/>
  <c r="X430" i="4"/>
  <c r="X431" i="4" s="1"/>
  <c r="Z336" i="4"/>
  <c r="X336" i="4"/>
  <c r="AA336" i="4"/>
  <c r="X604" i="4"/>
  <c r="AA392" i="4"/>
  <c r="AA233" i="4"/>
  <c r="AB233" i="4" s="1"/>
  <c r="AA433" i="4"/>
  <c r="Z433" i="4"/>
  <c r="AA506" i="4"/>
  <c r="Z506" i="4"/>
  <c r="X506" i="4"/>
  <c r="Z168" i="4"/>
  <c r="AA349" i="4"/>
  <c r="Z106" i="4"/>
  <c r="X106" i="4"/>
  <c r="Z249" i="4"/>
  <c r="X249" i="4"/>
  <c r="X288" i="4"/>
  <c r="AA334" i="4"/>
  <c r="X554" i="4"/>
  <c r="X558" i="4"/>
  <c r="X560" i="4"/>
  <c r="X564" i="4"/>
  <c r="X568" i="4"/>
  <c r="X725" i="4"/>
  <c r="X727" i="4"/>
  <c r="X729" i="4"/>
  <c r="Z12" i="4"/>
  <c r="AB12" i="4" s="1"/>
  <c r="AA201" i="4"/>
  <c r="AB201" i="4" s="1"/>
  <c r="AA74" i="4"/>
  <c r="Z74" i="4"/>
  <c r="Z394" i="4"/>
  <c r="X394" i="4"/>
  <c r="AA394" i="4"/>
  <c r="AA461" i="4"/>
  <c r="Z461" i="4"/>
  <c r="X461" i="4"/>
  <c r="X512" i="4"/>
  <c r="Z129" i="4"/>
  <c r="X129" i="4"/>
  <c r="AA129" i="4"/>
  <c r="Z89" i="4"/>
  <c r="X248" i="4"/>
  <c r="X283" i="4"/>
  <c r="AA306" i="4"/>
  <c r="X12" i="4"/>
  <c r="AA106" i="4"/>
  <c r="X169" i="4"/>
  <c r="AA249" i="4"/>
  <c r="AA439" i="4"/>
  <c r="Z439" i="4"/>
  <c r="AA493" i="4"/>
  <c r="Z493" i="4"/>
  <c r="X74" i="4"/>
  <c r="X576" i="4"/>
  <c r="AA672" i="4"/>
  <c r="Z672" i="4"/>
  <c r="X672" i="4"/>
  <c r="X673" i="4" s="1"/>
  <c r="Z151" i="4"/>
  <c r="X151" i="4"/>
  <c r="AA151" i="4"/>
  <c r="Z292" i="4"/>
  <c r="X292" i="4"/>
  <c r="AA292" i="4"/>
  <c r="Z185" i="4"/>
  <c r="AB185" i="4" s="1"/>
  <c r="X185" i="4"/>
  <c r="AA288" i="4"/>
  <c r="Z552" i="4"/>
  <c r="AB552" i="4" s="1"/>
  <c r="Z73" i="4"/>
  <c r="AB73" i="4" s="1"/>
  <c r="X73" i="4"/>
  <c r="Z217" i="4"/>
  <c r="AB217" i="4" s="1"/>
  <c r="X217" i="4"/>
  <c r="X231" i="4" s="1"/>
  <c r="Z427" i="4"/>
  <c r="X427" i="4"/>
  <c r="Z478" i="4"/>
  <c r="X478" i="4"/>
  <c r="AA478" i="4"/>
  <c r="Z715" i="4"/>
  <c r="AA715" i="4"/>
  <c r="X715" i="4"/>
  <c r="AA531" i="4"/>
  <c r="Z531" i="4"/>
  <c r="X91" i="4"/>
  <c r="AA91" i="4"/>
  <c r="Z91" i="4"/>
  <c r="Z250" i="4"/>
  <c r="X250" i="4"/>
  <c r="AA250" i="4"/>
  <c r="Z376" i="4"/>
  <c r="X376" i="4"/>
  <c r="AA376" i="4"/>
  <c r="X150" i="4"/>
  <c r="AA150" i="4"/>
  <c r="Z150" i="4"/>
  <c r="AB150" i="4" s="1"/>
  <c r="AA544" i="4"/>
  <c r="Z544" i="4"/>
  <c r="AA347" i="4"/>
  <c r="Z347" i="4"/>
  <c r="X347" i="4"/>
  <c r="AA341" i="4"/>
  <c r="Z341" i="4"/>
  <c r="AB341" i="4" s="1"/>
  <c r="X341" i="4"/>
  <c r="Z684" i="4"/>
  <c r="AA684" i="4"/>
  <c r="X684" i="4"/>
  <c r="X147" i="4"/>
  <c r="X127" i="4"/>
  <c r="AA442" i="4"/>
  <c r="Z442" i="4"/>
  <c r="AA505" i="4"/>
  <c r="Z505" i="4"/>
  <c r="AA718" i="4"/>
  <c r="Z718" i="4"/>
  <c r="X544" i="4"/>
  <c r="Z679" i="4"/>
  <c r="AA679" i="4"/>
  <c r="X679" i="4"/>
  <c r="AA378" i="4"/>
  <c r="Z378" i="4"/>
  <c r="AA466" i="4"/>
  <c r="Z466" i="4"/>
  <c r="AA437" i="4"/>
  <c r="Z437" i="4"/>
  <c r="X437" i="4"/>
  <c r="Z600" i="4"/>
  <c r="AA600" i="4"/>
  <c r="AA163" i="4"/>
  <c r="Z163" i="4"/>
  <c r="AA229" i="4"/>
  <c r="Z229" i="4"/>
  <c r="X229" i="4"/>
  <c r="AB453" i="4"/>
  <c r="AA593" i="4"/>
  <c r="Z593" i="4"/>
  <c r="X176" i="4"/>
  <c r="AA176" i="4"/>
  <c r="Z176" i="4"/>
  <c r="AA414" i="4"/>
  <c r="Z414" i="4"/>
  <c r="AA549" i="4"/>
  <c r="Z549" i="4"/>
  <c r="AA622" i="4"/>
  <c r="Z622" i="4"/>
  <c r="Z519" i="4"/>
  <c r="Z107" i="4"/>
  <c r="AB107" i="4" s="1"/>
  <c r="Z543" i="4"/>
  <c r="Z572" i="4"/>
  <c r="AA219" i="4"/>
  <c r="AA522" i="4"/>
  <c r="Z522" i="4"/>
  <c r="AA578" i="4"/>
  <c r="Z697" i="4"/>
  <c r="AB697" i="4" s="1"/>
  <c r="Z377" i="4"/>
  <c r="AB377" i="4" s="1"/>
  <c r="AA205" i="4"/>
  <c r="X549" i="4"/>
  <c r="Z443" i="4"/>
  <c r="AB443" i="4" s="1"/>
  <c r="X622" i="4"/>
  <c r="AA244" i="4"/>
  <c r="Z244" i="4"/>
  <c r="X244" i="4"/>
  <c r="AA572" i="4"/>
  <c r="X597" i="4"/>
  <c r="X480" i="4"/>
  <c r="AA607" i="4"/>
  <c r="Z607" i="4"/>
  <c r="AA85" i="4"/>
  <c r="Z85" i="4"/>
  <c r="X85" i="4"/>
  <c r="Z234" i="4"/>
  <c r="Z108" i="4"/>
  <c r="X486" i="4"/>
  <c r="X131" i="4"/>
  <c r="AB37" i="4"/>
  <c r="X80" i="4"/>
  <c r="AA80" i="4"/>
  <c r="AB80" i="4" s="1"/>
  <c r="X607" i="4"/>
  <c r="AA623" i="4"/>
  <c r="Z623" i="4"/>
  <c r="AB326" i="4"/>
  <c r="AA590" i="4"/>
  <c r="Z590" i="4"/>
  <c r="AA515" i="4"/>
  <c r="Z515" i="4"/>
  <c r="AA597" i="4"/>
  <c r="AB597" i="4" s="1"/>
  <c r="X256" i="4"/>
  <c r="AA256" i="4"/>
  <c r="Z256" i="4"/>
  <c r="Z480" i="4"/>
  <c r="AB480" i="4" s="1"/>
  <c r="AA534" i="4"/>
  <c r="Z534" i="4"/>
  <c r="AB534" i="4" s="1"/>
  <c r="X688" i="4"/>
  <c r="AA688" i="4"/>
  <c r="AB688" i="4" s="1"/>
  <c r="AA404" i="4"/>
  <c r="Z404" i="4"/>
  <c r="X404" i="4"/>
  <c r="Z511" i="4"/>
  <c r="X13" i="4"/>
  <c r="AA128" i="4"/>
  <c r="AA573" i="4"/>
  <c r="Z462" i="4"/>
  <c r="AB462" i="4" s="1"/>
  <c r="AA735" i="4"/>
  <c r="AA416" i="4"/>
  <c r="AA94" i="4"/>
  <c r="Z524" i="4"/>
  <c r="Z591" i="4"/>
  <c r="X591" i="4"/>
  <c r="AA738" i="4"/>
  <c r="Z738" i="4"/>
  <c r="Z417" i="4"/>
  <c r="Z595" i="4"/>
  <c r="AA595" i="4"/>
  <c r="Z420" i="4"/>
  <c r="X693" i="4"/>
  <c r="AA693" i="4"/>
  <c r="Z693" i="4"/>
  <c r="AA245" i="4"/>
  <c r="Z245" i="4"/>
  <c r="X245" i="4"/>
  <c r="Z16" i="4"/>
  <c r="AB16" i="4" s="1"/>
  <c r="Z237" i="4"/>
  <c r="AB237" i="4" s="1"/>
  <c r="X237" i="4"/>
  <c r="AA472" i="4"/>
  <c r="Z472" i="4"/>
  <c r="X472" i="4"/>
  <c r="AA468" i="4"/>
  <c r="AB468" i="4" s="1"/>
  <c r="AA613" i="4"/>
  <c r="Z613" i="4"/>
  <c r="AA617" i="4"/>
  <c r="Z617" i="4"/>
  <c r="X617" i="4"/>
  <c r="X570" i="4"/>
  <c r="Z13" i="4"/>
  <c r="AB13" i="4" s="1"/>
  <c r="X582" i="4"/>
  <c r="X16" i="4"/>
  <c r="X499" i="4"/>
  <c r="AA591" i="4"/>
  <c r="X38" i="4"/>
  <c r="AA38" i="4"/>
  <c r="Z38" i="4"/>
  <c r="AA454" i="4"/>
  <c r="Z454" i="4"/>
  <c r="AB454" i="4" s="1"/>
  <c r="X468" i="4"/>
  <c r="X613" i="4"/>
  <c r="X227" i="4"/>
  <c r="AA227" i="4"/>
  <c r="AB227" i="4" s="1"/>
  <c r="AA120" i="4"/>
  <c r="Z120" i="4"/>
  <c r="X120" i="4"/>
  <c r="AA502" i="4"/>
  <c r="Z502" i="4"/>
  <c r="AA605" i="4"/>
  <c r="Z605" i="4"/>
  <c r="AA608" i="4"/>
  <c r="Z608" i="4"/>
  <c r="AA611" i="4"/>
  <c r="Z611" i="4"/>
  <c r="AA614" i="4"/>
  <c r="Z614" i="4"/>
  <c r="X739" i="4"/>
  <c r="AA243" i="4"/>
  <c r="Z243" i="4"/>
  <c r="X243" i="4"/>
  <c r="X327" i="4"/>
  <c r="X396" i="4"/>
  <c r="X37" i="4"/>
  <c r="X78" i="4"/>
  <c r="X111" i="4"/>
  <c r="X153" i="4"/>
  <c r="X190" i="4"/>
  <c r="X222" i="4"/>
  <c r="X254" i="4"/>
  <c r="X53" i="4"/>
  <c r="X96" i="4"/>
  <c r="X133" i="4"/>
  <c r="X175" i="4"/>
  <c r="X207" i="4"/>
  <c r="X239" i="4"/>
  <c r="X501" i="4"/>
  <c r="X683" i="4"/>
  <c r="X447" i="4"/>
  <c r="X483" i="4"/>
  <c r="X502" i="4"/>
  <c r="X601" i="4"/>
  <c r="X605" i="4"/>
  <c r="X608" i="4"/>
  <c r="X611" i="4"/>
  <c r="X614" i="4"/>
  <c r="AA40" i="4"/>
  <c r="AB40" i="4" s="1"/>
  <c r="X40" i="4"/>
  <c r="X117" i="4"/>
  <c r="AA117" i="4"/>
  <c r="Z117" i="4"/>
  <c r="AA42" i="4"/>
  <c r="Z42" i="4"/>
  <c r="AA101" i="4"/>
  <c r="Z101" i="4"/>
  <c r="X101" i="4"/>
  <c r="AA102" i="4"/>
  <c r="Z102" i="4"/>
  <c r="AA703" i="4"/>
  <c r="Z703" i="4"/>
  <c r="X703" i="4"/>
  <c r="Z134" i="4"/>
  <c r="Z739" i="4"/>
  <c r="AB739" i="4" s="1"/>
  <c r="AA136" i="4"/>
  <c r="X136" i="4"/>
  <c r="Z136" i="4"/>
  <c r="X23" i="4"/>
  <c r="AA23" i="4"/>
  <c r="AB23" i="4" s="1"/>
  <c r="X744" i="4"/>
  <c r="AA744" i="4"/>
  <c r="Z744" i="4"/>
  <c r="AB447" i="4"/>
  <c r="AB483" i="4"/>
  <c r="AA491" i="4"/>
  <c r="Z491" i="4"/>
  <c r="AA242" i="4"/>
  <c r="X242" i="4"/>
  <c r="AA741" i="4"/>
  <c r="Z741" i="4"/>
  <c r="X741" i="4"/>
  <c r="X195" i="4"/>
  <c r="Z195" i="4"/>
  <c r="AA28" i="4"/>
  <c r="Z28" i="4"/>
  <c r="AB28" i="4" s="1"/>
  <c r="AA664" i="4"/>
  <c r="Z664" i="4"/>
  <c r="X664" i="4"/>
  <c r="Z507" i="4"/>
  <c r="Z523" i="4"/>
  <c r="AB523" i="4" s="1"/>
  <c r="Z545" i="4"/>
  <c r="Z435" i="4"/>
  <c r="AB435" i="4" s="1"/>
  <c r="Z269" i="4"/>
  <c r="Z281" i="4"/>
  <c r="Z311" i="4"/>
  <c r="Z340" i="4"/>
  <c r="Z361" i="4"/>
  <c r="AB361" i="4" s="1"/>
  <c r="Z373" i="4"/>
  <c r="Z384" i="4"/>
  <c r="X500" i="4"/>
  <c r="X525" i="4"/>
  <c r="X547" i="4"/>
  <c r="X548" i="4"/>
  <c r="X418" i="4"/>
  <c r="X440" i="4"/>
  <c r="X476" i="4"/>
  <c r="X491" i="4"/>
  <c r="AA603" i="4"/>
  <c r="Z603" i="4"/>
  <c r="AA606" i="4"/>
  <c r="Z606" i="4"/>
  <c r="AA609" i="4"/>
  <c r="Z609" i="4"/>
  <c r="AA612" i="4"/>
  <c r="Z612" i="4"/>
  <c r="AB612" i="4" s="1"/>
  <c r="AA615" i="4"/>
  <c r="Z615" i="4"/>
  <c r="AA21" i="4"/>
  <c r="X21" i="4"/>
  <c r="Z21" i="4"/>
  <c r="AA196" i="4"/>
  <c r="Z196" i="4"/>
  <c r="X196" i="4"/>
  <c r="AA121" i="4"/>
  <c r="Z121" i="4"/>
  <c r="X121" i="4"/>
  <c r="X15" i="4"/>
  <c r="Z586" i="4"/>
  <c r="AB586" i="4" s="1"/>
  <c r="Z588" i="4"/>
  <c r="Z716" i="4"/>
  <c r="AB716" i="4" s="1"/>
  <c r="Z514" i="4"/>
  <c r="Z533" i="4"/>
  <c r="AB533" i="4" s="1"/>
  <c r="Z546" i="4"/>
  <c r="AB546" i="4" s="1"/>
  <c r="Z436" i="4"/>
  <c r="AB436" i="4" s="1"/>
  <c r="Z465" i="4"/>
  <c r="X592" i="4"/>
  <c r="AA596" i="4"/>
  <c r="AA97" i="4"/>
  <c r="Z192" i="4"/>
  <c r="AB192" i="4" s="1"/>
  <c r="Z457" i="4"/>
  <c r="AB457" i="4" s="1"/>
  <c r="X508" i="4"/>
  <c r="AA599" i="4"/>
  <c r="X603" i="4"/>
  <c r="X606" i="4"/>
  <c r="X609" i="4"/>
  <c r="X612" i="4"/>
  <c r="X615" i="4"/>
  <c r="Z618" i="4"/>
  <c r="Z242" i="4"/>
  <c r="AA41" i="4"/>
  <c r="Z41" i="4"/>
  <c r="AA195" i="4"/>
  <c r="AA118" i="4"/>
  <c r="AB118" i="4" s="1"/>
  <c r="X702" i="4"/>
  <c r="Z702" i="4"/>
  <c r="AB702" i="4" s="1"/>
  <c r="X19" i="4"/>
  <c r="Z54" i="4"/>
  <c r="AB54" i="4" s="1"/>
  <c r="AA192" i="4"/>
  <c r="AA527" i="4"/>
  <c r="Z527" i="4"/>
  <c r="AA618" i="4"/>
  <c r="Z685" i="4"/>
  <c r="AA210" i="4"/>
  <c r="X210" i="4"/>
  <c r="Z210" i="4"/>
  <c r="AB137" i="4"/>
  <c r="AA140" i="4"/>
  <c r="Z140" i="4"/>
  <c r="AA212" i="4"/>
  <c r="Z212" i="4"/>
  <c r="X212" i="4"/>
  <c r="AA59" i="4"/>
  <c r="Z59" i="4"/>
  <c r="X59" i="4"/>
  <c r="AA161" i="4"/>
  <c r="Z161" i="4"/>
  <c r="X161" i="4"/>
  <c r="AA260" i="4"/>
  <c r="Z260" i="4"/>
  <c r="X260" i="4"/>
  <c r="X650" i="4"/>
  <c r="AA332" i="4"/>
  <c r="Z332" i="4"/>
  <c r="X332" i="4"/>
  <c r="AA662" i="4"/>
  <c r="Z662" i="4"/>
  <c r="AB662" i="4" s="1"/>
  <c r="X662" i="4"/>
  <c r="AA666" i="4"/>
  <c r="Z666" i="4"/>
  <c r="X666" i="4"/>
  <c r="AA24" i="4"/>
  <c r="X66" i="4"/>
  <c r="AA197" i="4"/>
  <c r="Z197" i="4"/>
  <c r="AA99" i="4"/>
  <c r="X99" i="4"/>
  <c r="AA158" i="4"/>
  <c r="X158" i="4"/>
  <c r="X719" i="4"/>
  <c r="X724" i="4" s="1"/>
  <c r="X211" i="4"/>
  <c r="Z139" i="4"/>
  <c r="Z650" i="4"/>
  <c r="Z709" i="4"/>
  <c r="AA27" i="4"/>
  <c r="Z27" i="4"/>
  <c r="X197" i="4"/>
  <c r="X143" i="4"/>
  <c r="AB262" i="4"/>
  <c r="X742" i="4"/>
  <c r="AA139" i="4"/>
  <c r="AA402" i="4"/>
  <c r="AB402" i="4" s="1"/>
  <c r="X402" i="4"/>
  <c r="AB646" i="4"/>
  <c r="AA650" i="4"/>
  <c r="AA709" i="4"/>
  <c r="Z712" i="4"/>
  <c r="X27" i="4"/>
  <c r="Z66" i="4"/>
  <c r="AB66" i="4" s="1"/>
  <c r="X142" i="4"/>
  <c r="AA261" i="4"/>
  <c r="Z261" i="4"/>
  <c r="AA344" i="4"/>
  <c r="Z344" i="4"/>
  <c r="X344" i="4"/>
  <c r="AA663" i="4"/>
  <c r="Z663" i="4"/>
  <c r="X663" i="4"/>
  <c r="AA690" i="4"/>
  <c r="Z690" i="4"/>
  <c r="X690" i="4"/>
  <c r="Z670" i="4"/>
  <c r="X670" i="4"/>
  <c r="X671" i="4" s="1"/>
  <c r="AA63" i="4"/>
  <c r="X63" i="4"/>
  <c r="Z99" i="4"/>
  <c r="AA116" i="4"/>
  <c r="AB116" i="4" s="1"/>
  <c r="X116" i="4"/>
  <c r="Z158" i="4"/>
  <c r="AB158" i="4" s="1"/>
  <c r="Z719" i="4"/>
  <c r="AB719" i="4" s="1"/>
  <c r="Z83" i="4"/>
  <c r="Z84" i="4"/>
  <c r="AA25" i="4"/>
  <c r="Z25" i="4"/>
  <c r="X25" i="4"/>
  <c r="X65" i="4"/>
  <c r="AA119" i="4"/>
  <c r="Z119" i="4"/>
  <c r="X119" i="4"/>
  <c r="X180" i="4"/>
  <c r="AA228" i="4"/>
  <c r="Z228" i="4"/>
  <c r="X228" i="4"/>
  <c r="X26" i="4"/>
  <c r="AA162" i="4"/>
  <c r="Z162" i="4"/>
  <c r="X162" i="4"/>
  <c r="Z653" i="4"/>
  <c r="AA712" i="4"/>
  <c r="AA86" i="4"/>
  <c r="Z86" i="4"/>
  <c r="AB86" i="4" s="1"/>
  <c r="X261" i="4"/>
  <c r="Z143" i="4"/>
  <c r="AB143" i="4" s="1"/>
  <c r="Z742" i="4"/>
  <c r="AB742" i="4" s="1"/>
  <c r="AA164" i="4"/>
  <c r="Z164" i="4"/>
  <c r="AA60" i="4"/>
  <c r="Z60" i="4"/>
  <c r="AA665" i="4"/>
  <c r="Z665" i="4"/>
  <c r="X665" i="4"/>
  <c r="AA723" i="4"/>
  <c r="Z723" i="4"/>
  <c r="X723" i="4"/>
  <c r="X20" i="4"/>
  <c r="AA178" i="4"/>
  <c r="AB178" i="4" s="1"/>
  <c r="X178" i="4"/>
  <c r="X60" i="4"/>
  <c r="X181" i="4"/>
  <c r="AA122" i="4"/>
  <c r="Z122" i="4"/>
  <c r="X746" i="4"/>
  <c r="X747" i="4" s="1"/>
  <c r="X751" i="4"/>
  <c r="X752" i="4" s="1"/>
  <c r="X743" i="4"/>
  <c r="Y656" i="3"/>
  <c r="Y247" i="3"/>
  <c r="Y469" i="3"/>
  <c r="Y657" i="3"/>
  <c r="R657" i="3"/>
  <c r="U657" i="3"/>
  <c r="T657" i="3"/>
  <c r="AA391" i="4" l="1"/>
  <c r="Z391" i="4"/>
  <c r="AA747" i="4"/>
  <c r="Z747" i="4"/>
  <c r="Z441" i="4"/>
  <c r="AB441" i="4" s="1"/>
  <c r="AA441" i="4"/>
  <c r="AA421" i="4"/>
  <c r="Z421" i="4"/>
  <c r="AA333" i="4"/>
  <c r="Z333" i="4"/>
  <c r="AB333" i="4" s="1"/>
  <c r="Z426" i="4"/>
  <c r="AA426" i="4"/>
  <c r="AA429" i="4"/>
  <c r="Z429" i="4"/>
  <c r="AA724" i="4"/>
  <c r="Z724" i="4"/>
  <c r="AA305" i="4"/>
  <c r="Z305" i="4"/>
  <c r="AA312" i="4"/>
  <c r="Z312" i="4"/>
  <c r="AB261" i="4"/>
  <c r="AB298" i="4"/>
  <c r="AB77" i="4"/>
  <c r="Z279" i="4"/>
  <c r="AB279" i="4" s="1"/>
  <c r="AA279" i="4"/>
  <c r="AA528" i="4"/>
  <c r="Z528" i="4"/>
  <c r="AB528" i="4" s="1"/>
  <c r="Z408" i="4"/>
  <c r="AA408" i="4"/>
  <c r="AA458" i="4"/>
  <c r="Z458" i="4"/>
  <c r="AA667" i="4"/>
  <c r="Z667" i="4"/>
  <c r="AB667" i="4" s="1"/>
  <c r="AA671" i="4"/>
  <c r="Z671" i="4"/>
  <c r="AB671" i="4" s="1"/>
  <c r="AA451" i="4"/>
  <c r="Z451" i="4"/>
  <c r="AB241" i="4"/>
  <c r="AA366" i="4"/>
  <c r="Z366" i="4"/>
  <c r="AA509" i="4"/>
  <c r="Z509" i="4"/>
  <c r="AA282" i="4"/>
  <c r="Z282" i="4"/>
  <c r="Z455" i="4"/>
  <c r="AA455" i="4"/>
  <c r="AA550" i="4"/>
  <c r="Z550" i="4"/>
  <c r="Z322" i="4"/>
  <c r="AB322" i="4" s="1"/>
  <c r="AA322" i="4"/>
  <c r="AA415" i="4"/>
  <c r="Z415" i="4"/>
  <c r="Z368" i="4"/>
  <c r="AB368" i="4" s="1"/>
  <c r="AA368" i="4"/>
  <c r="AA704" i="4"/>
  <c r="Z704" i="4"/>
  <c r="AA695" i="4"/>
  <c r="Z695" i="4"/>
  <c r="AB695" i="4" s="1"/>
  <c r="X473" i="4"/>
  <c r="AA315" i="4"/>
  <c r="Z315" i="4"/>
  <c r="AA535" i="4"/>
  <c r="Z535" i="4"/>
  <c r="AB535" i="4" s="1"/>
  <c r="AB75" i="4"/>
  <c r="AA734" i="4"/>
  <c r="Z734" i="4"/>
  <c r="AA413" i="4"/>
  <c r="Z413" i="4"/>
  <c r="AA285" i="4"/>
  <c r="Z285" i="4"/>
  <c r="AB285" i="4" s="1"/>
  <c r="AA503" i="4"/>
  <c r="Z503" i="4"/>
  <c r="AB503" i="4" s="1"/>
  <c r="Z167" i="4"/>
  <c r="AB167" i="4" s="1"/>
  <c r="AA167" i="4"/>
  <c r="AA448" i="4"/>
  <c r="Z448" i="4"/>
  <c r="Z492" i="4"/>
  <c r="AB492" i="4" s="1"/>
  <c r="AA492" i="4"/>
  <c r="AA263" i="4"/>
  <c r="Z263" i="4"/>
  <c r="Z231" i="4"/>
  <c r="AA231" i="4"/>
  <c r="AA540" i="4"/>
  <c r="Z540" i="4"/>
  <c r="AB540" i="4" s="1"/>
  <c r="AB134" i="4"/>
  <c r="AB350" i="4"/>
  <c r="AB390" i="4"/>
  <c r="AA750" i="4"/>
  <c r="Z750" i="4"/>
  <c r="AB750" i="4" s="1"/>
  <c r="AA469" i="4"/>
  <c r="Z469" i="4"/>
  <c r="AA419" i="4"/>
  <c r="Z419" i="4"/>
  <c r="AB419" i="4" s="1"/>
  <c r="AB170" i="4"/>
  <c r="AA379" i="4"/>
  <c r="Z379" i="4"/>
  <c r="AB379" i="4" s="1"/>
  <c r="AA215" i="4"/>
  <c r="Z215" i="4"/>
  <c r="Z691" i="4"/>
  <c r="AB691" i="4" s="1"/>
  <c r="AA691" i="4"/>
  <c r="Z287" i="4"/>
  <c r="AB287" i="4" s="1"/>
  <c r="AA287" i="4"/>
  <c r="AA745" i="4"/>
  <c r="Z745" i="4"/>
  <c r="AA363" i="4"/>
  <c r="Z363" i="4"/>
  <c r="AB363" i="4" s="1"/>
  <c r="AA299" i="4"/>
  <c r="Z299" i="4"/>
  <c r="AB299" i="4" s="1"/>
  <c r="AA484" i="4"/>
  <c r="Z484" i="4"/>
  <c r="AB165" i="4"/>
  <c r="AA345" i="4"/>
  <c r="Z345" i="4"/>
  <c r="AB345" i="4" s="1"/>
  <c r="AB732" i="4"/>
  <c r="AA374" i="4"/>
  <c r="Z374" i="4"/>
  <c r="Z518" i="4"/>
  <c r="AA518" i="4"/>
  <c r="Z669" i="4"/>
  <c r="AA669" i="4"/>
  <c r="AA310" i="4"/>
  <c r="Z310" i="4"/>
  <c r="AA270" i="4"/>
  <c r="Z270" i="4"/>
  <c r="AB373" i="4"/>
  <c r="AB608" i="4"/>
  <c r="X351" i="4"/>
  <c r="AB35" i="4"/>
  <c r="AA272" i="4"/>
  <c r="Z272" i="4"/>
  <c r="AB272" i="4" s="1"/>
  <c r="Z268" i="4"/>
  <c r="AA268" i="4"/>
  <c r="AA717" i="4"/>
  <c r="Z717" i="4"/>
  <c r="Z386" i="4"/>
  <c r="AB386" i="4" s="1"/>
  <c r="AA386" i="4"/>
  <c r="AA481" i="4"/>
  <c r="Z481" i="4"/>
  <c r="Z183" i="4"/>
  <c r="AB183" i="4" s="1"/>
  <c r="AA183" i="4"/>
  <c r="AA752" i="4"/>
  <c r="Z752" i="4"/>
  <c r="AB752" i="4" s="1"/>
  <c r="Z247" i="4"/>
  <c r="AA247" i="4"/>
  <c r="AA370" i="4"/>
  <c r="Z370" i="4"/>
  <c r="AA265" i="4"/>
  <c r="Z265" i="4"/>
  <c r="AB84" i="4"/>
  <c r="AB177" i="4"/>
  <c r="AB578" i="4"/>
  <c r="AB132" i="4"/>
  <c r="AB401" i="4"/>
  <c r="AA406" i="4"/>
  <c r="Z406" i="4"/>
  <c r="AB406" i="4" s="1"/>
  <c r="Z351" i="4"/>
  <c r="AB351" i="4" s="1"/>
  <c r="AA351" i="4"/>
  <c r="Z276" i="4"/>
  <c r="AA276" i="4"/>
  <c r="AB276" i="4" s="1"/>
  <c r="AA357" i="4"/>
  <c r="Z357" i="4"/>
  <c r="AB357" i="4" s="1"/>
  <c r="Z293" i="4"/>
  <c r="AB293" i="4" s="1"/>
  <c r="AA293" i="4"/>
  <c r="AA495" i="4"/>
  <c r="Z495" i="4"/>
  <c r="AA714" i="4"/>
  <c r="Z714" i="4"/>
  <c r="AB714" i="4" s="1"/>
  <c r="AA477" i="4"/>
  <c r="Z477" i="4"/>
  <c r="AA295" i="4"/>
  <c r="Z295" i="4"/>
  <c r="AB295" i="4" s="1"/>
  <c r="AA438" i="4"/>
  <c r="Z438" i="4"/>
  <c r="AB438" i="4" s="1"/>
  <c r="AA444" i="4"/>
  <c r="Z444" i="4"/>
  <c r="AB102" i="4"/>
  <c r="X247" i="4"/>
  <c r="X374" i="4"/>
  <c r="AB206" i="4"/>
  <c r="AA348" i="4"/>
  <c r="Z348" i="4"/>
  <c r="AA473" i="4"/>
  <c r="Z473" i="4"/>
  <c r="AB473" i="4" s="1"/>
  <c r="AB111" i="4"/>
  <c r="AA538" i="4"/>
  <c r="Z538" i="4"/>
  <c r="AA274" i="4"/>
  <c r="Z274" i="4"/>
  <c r="AA199" i="4"/>
  <c r="Z199" i="4"/>
  <c r="AB199" i="4" s="1"/>
  <c r="AA488" i="4"/>
  <c r="Z488" i="4"/>
  <c r="Y753" i="4"/>
  <c r="X695" i="4"/>
  <c r="X146" i="4"/>
  <c r="AB656" i="4"/>
  <c r="AB398" i="4"/>
  <c r="AA62" i="4"/>
  <c r="Z62" i="4"/>
  <c r="X56" i="4"/>
  <c r="AB653" i="4"/>
  <c r="AB596" i="4"/>
  <c r="X714" i="4"/>
  <c r="AB558" i="4"/>
  <c r="Z88" i="4"/>
  <c r="AA88" i="4"/>
  <c r="X509" i="4"/>
  <c r="AB573" i="4"/>
  <c r="X717" i="4"/>
  <c r="X285" i="4"/>
  <c r="AB172" i="4"/>
  <c r="AB128" i="4"/>
  <c r="AB26" i="4"/>
  <c r="AB96" i="4"/>
  <c r="AB722" i="4"/>
  <c r="AB651" i="4"/>
  <c r="X104" i="4"/>
  <c r="Z56" i="4"/>
  <c r="AA56" i="4"/>
  <c r="AB67" i="4"/>
  <c r="X293" i="4"/>
  <c r="AB131" i="4"/>
  <c r="AB331" i="4"/>
  <c r="AB686" i="4"/>
  <c r="AB569" i="4"/>
  <c r="AB29" i="4"/>
  <c r="AB190" i="4"/>
  <c r="AB152" i="4"/>
  <c r="AB222" i="4"/>
  <c r="AA71" i="4"/>
  <c r="Z71" i="4"/>
  <c r="AB71" i="4" s="1"/>
  <c r="O753" i="4"/>
  <c r="AA125" i="4"/>
  <c r="Z125" i="4"/>
  <c r="AB34" i="4"/>
  <c r="AB24" i="4"/>
  <c r="AB340" i="4"/>
  <c r="AB605" i="4"/>
  <c r="AB49" i="4"/>
  <c r="AA146" i="4"/>
  <c r="Z146" i="4"/>
  <c r="X310" i="4"/>
  <c r="AA45" i="4"/>
  <c r="Z45" i="4"/>
  <c r="X477" i="4"/>
  <c r="AB725" i="4"/>
  <c r="AB159" i="4"/>
  <c r="X503" i="4"/>
  <c r="AA104" i="4"/>
  <c r="Z104" i="4"/>
  <c r="AB104" i="4" s="1"/>
  <c r="X386" i="4"/>
  <c r="AB710" i="4"/>
  <c r="AB633" i="4"/>
  <c r="AB731" i="4"/>
  <c r="Z68" i="4"/>
  <c r="AA68" i="4"/>
  <c r="AB424" i="4"/>
  <c r="AA31" i="4"/>
  <c r="Z31" i="4"/>
  <c r="AB294" i="4"/>
  <c r="X521" i="4"/>
  <c r="X282" i="4"/>
  <c r="X68" i="4"/>
  <c r="AB615" i="4"/>
  <c r="AB269" i="4"/>
  <c r="AB205" i="4"/>
  <c r="X481" i="4"/>
  <c r="AB392" i="4"/>
  <c r="AB677" i="4"/>
  <c r="AB610" i="4"/>
  <c r="AB224" i="4"/>
  <c r="X199" i="4"/>
  <c r="AB98" i="4"/>
  <c r="AB643" i="4"/>
  <c r="AB115" i="4"/>
  <c r="AB508" i="4"/>
  <c r="AB58" i="4"/>
  <c r="AB389" i="4"/>
  <c r="X322" i="4"/>
  <c r="AB470" i="4"/>
  <c r="AB434" i="4"/>
  <c r="AB300" i="4"/>
  <c r="AB63" i="4"/>
  <c r="AB741" i="4"/>
  <c r="AB278" i="4"/>
  <c r="X488" i="4"/>
  <c r="AB452" i="4"/>
  <c r="X745" i="4"/>
  <c r="X215" i="4"/>
  <c r="AB186" i="4"/>
  <c r="AB381" i="4"/>
  <c r="AB657" i="4"/>
  <c r="AB659" i="4"/>
  <c r="X391" i="4"/>
  <c r="AB284" i="4"/>
  <c r="X299" i="4"/>
  <c r="X333" i="4"/>
  <c r="AB726" i="4"/>
  <c r="X538" i="4"/>
  <c r="AB232" i="4"/>
  <c r="AB32" i="4"/>
  <c r="AB296" i="4"/>
  <c r="AB751" i="4"/>
  <c r="AB420" i="4"/>
  <c r="AB147" i="4"/>
  <c r="AB668" i="4"/>
  <c r="AB288" i="4"/>
  <c r="AB746" i="4"/>
  <c r="X183" i="4"/>
  <c r="AB599" i="4"/>
  <c r="AB311" i="4"/>
  <c r="AB257" i="4"/>
  <c r="AB203" i="4"/>
  <c r="AB371" i="4"/>
  <c r="AB705" i="4"/>
  <c r="AB417" i="4"/>
  <c r="AB90" i="4"/>
  <c r="X62" i="4"/>
  <c r="X535" i="4"/>
  <c r="AB496" i="4"/>
  <c r="AB72" i="4"/>
  <c r="AB536" i="4"/>
  <c r="AB313" i="4"/>
  <c r="AB369" i="4"/>
  <c r="X419" i="4"/>
  <c r="AB482" i="4"/>
  <c r="X305" i="4"/>
  <c r="AB162" i="4"/>
  <c r="AB25" i="4"/>
  <c r="AB670" i="4"/>
  <c r="AB59" i="4"/>
  <c r="AB427" i="4"/>
  <c r="AB126" i="4"/>
  <c r="X88" i="4"/>
  <c r="AB459" i="4"/>
  <c r="X31" i="4"/>
  <c r="AB236" i="4"/>
  <c r="AB460" i="4"/>
  <c r="AB529" i="4"/>
  <c r="AB221" i="4"/>
  <c r="X518" i="4"/>
  <c r="AB748" i="4"/>
  <c r="X279" i="4"/>
  <c r="AB297" i="4"/>
  <c r="AB273" i="4"/>
  <c r="AB409" i="4"/>
  <c r="X451" i="4"/>
  <c r="AB266" i="4"/>
  <c r="X441" i="4"/>
  <c r="X348" i="4"/>
  <c r="AB346" i="4"/>
  <c r="X413" i="4"/>
  <c r="AB551" i="4"/>
  <c r="AB723" i="4"/>
  <c r="AB378" i="4"/>
  <c r="X734" i="4"/>
  <c r="X71" i="4"/>
  <c r="X469" i="4"/>
  <c r="AB319" i="4"/>
  <c r="AB44" i="4"/>
  <c r="AB175" i="4"/>
  <c r="AB375" i="4"/>
  <c r="X379" i="4"/>
  <c r="AB513" i="4"/>
  <c r="AB432" i="4"/>
  <c r="AB449" i="4"/>
  <c r="AB184" i="4"/>
  <c r="AB216" i="4"/>
  <c r="AB583" i="4"/>
  <c r="X550" i="4"/>
  <c r="X438" i="4"/>
  <c r="X528" i="4"/>
  <c r="X429" i="4"/>
  <c r="AB94" i="4"/>
  <c r="X167" i="4"/>
  <c r="AB422" i="4"/>
  <c r="AB46" i="4"/>
  <c r="X704" i="4"/>
  <c r="AB358" i="4"/>
  <c r="X448" i="4"/>
  <c r="AB352" i="4"/>
  <c r="AB425" i="4"/>
  <c r="AB367" i="4"/>
  <c r="AB308" i="4"/>
  <c r="AB474" i="4"/>
  <c r="X366" i="4"/>
  <c r="X750" i="4"/>
  <c r="AB735" i="4"/>
  <c r="AB47" i="4"/>
  <c r="AB271" i="4"/>
  <c r="AB456" i="4"/>
  <c r="AB737" i="4"/>
  <c r="AB200" i="4"/>
  <c r="AB387" i="4"/>
  <c r="X263" i="4"/>
  <c r="X45" i="4"/>
  <c r="AB600" i="4"/>
  <c r="AB376" i="4"/>
  <c r="AB89" i="4"/>
  <c r="AB334" i="4"/>
  <c r="X357" i="4"/>
  <c r="AB588" i="4"/>
  <c r="AB281" i="4"/>
  <c r="X363" i="4"/>
  <c r="AB545" i="4"/>
  <c r="X125" i="4"/>
  <c r="X492" i="4"/>
  <c r="AB252" i="4"/>
  <c r="AB384" i="4"/>
  <c r="AB472" i="4"/>
  <c r="AB416" i="4"/>
  <c r="AB100" i="4"/>
  <c r="X345" i="4"/>
  <c r="X406" i="4"/>
  <c r="AB64" i="4"/>
  <c r="X426" i="4"/>
  <c r="AB248" i="4"/>
  <c r="AB380" i="4"/>
  <c r="AB113" i="4"/>
  <c r="X691" i="4"/>
  <c r="AB706" i="4"/>
  <c r="AB557" i="4"/>
  <c r="AB316" i="4"/>
  <c r="AB364" i="4"/>
  <c r="AB362" i="4"/>
  <c r="X484" i="4"/>
  <c r="AB335" i="4"/>
  <c r="X667" i="4"/>
  <c r="AB696" i="4"/>
  <c r="AB698" i="4"/>
  <c r="AB650" i="4"/>
  <c r="AB225" i="4"/>
  <c r="AB687" i="4"/>
  <c r="AB685" i="4"/>
  <c r="AB595" i="4"/>
  <c r="AB572" i="4"/>
  <c r="AB289" i="4"/>
  <c r="AB678" i="4"/>
  <c r="AB136" i="4"/>
  <c r="AB617" i="4"/>
  <c r="AB738" i="4"/>
  <c r="AB511" i="4"/>
  <c r="AB543" i="4"/>
  <c r="AB163" i="4"/>
  <c r="AB531" i="4"/>
  <c r="AB349" i="4"/>
  <c r="AB336" i="4"/>
  <c r="AB589" i="4"/>
  <c r="AB304" i="4"/>
  <c r="AB22" i="4"/>
  <c r="AB166" i="4"/>
  <c r="AB635" i="4"/>
  <c r="AB520" i="4"/>
  <c r="AB561" i="4"/>
  <c r="AB504" i="4"/>
  <c r="AB151" i="4"/>
  <c r="AB507" i="4"/>
  <c r="AB50" i="4"/>
  <c r="AB264" i="4"/>
  <c r="AB130" i="4"/>
  <c r="AB83" i="4"/>
  <c r="AB196" i="4"/>
  <c r="AB606" i="4"/>
  <c r="AB404" i="4"/>
  <c r="AB593" i="4"/>
  <c r="AB684" i="4"/>
  <c r="AB576" i="4"/>
  <c r="AB411" i="4"/>
  <c r="AB601" i="4"/>
  <c r="AB648" i="4"/>
  <c r="AB240" i="4"/>
  <c r="AB407" i="4"/>
  <c r="AB325" i="4"/>
  <c r="AB728" i="4"/>
  <c r="AB218" i="4"/>
  <c r="AB95" i="4"/>
  <c r="AB97" i="4"/>
  <c r="AB602" i="4"/>
  <c r="AB591" i="4"/>
  <c r="AB607" i="4"/>
  <c r="AB306" i="4"/>
  <c r="AB506" i="4"/>
  <c r="AB323" i="4"/>
  <c r="AB105" i="4"/>
  <c r="AB394" i="4"/>
  <c r="AB598" i="4"/>
  <c r="AB440" i="4"/>
  <c r="AB548" i="4"/>
  <c r="AB665" i="4"/>
  <c r="AB332" i="4"/>
  <c r="AB242" i="4"/>
  <c r="AB121" i="4"/>
  <c r="AB38" i="4"/>
  <c r="AB522" i="4"/>
  <c r="AB74" i="4"/>
  <c r="AB464" i="4"/>
  <c r="AB188" i="4"/>
  <c r="AB301" i="4"/>
  <c r="AB582" i="4"/>
  <c r="AB207" i="4"/>
  <c r="AB57" i="4"/>
  <c r="AB339" i="4"/>
  <c r="AB642" i="4"/>
  <c r="AB76" i="4"/>
  <c r="AB122" i="4"/>
  <c r="AB623" i="4"/>
  <c r="AB108" i="4"/>
  <c r="AB414" i="4"/>
  <c r="AB466" i="4"/>
  <c r="AB347" i="4"/>
  <c r="AB250" i="4"/>
  <c r="AB478" i="4"/>
  <c r="AB446" i="4"/>
  <c r="AB187" i="4"/>
  <c r="AB328" i="4"/>
  <c r="AB749" i="4"/>
  <c r="AB501" i="4"/>
  <c r="AB27" i="4"/>
  <c r="AB465" i="4"/>
  <c r="AB101" i="4"/>
  <c r="AB234" i="4"/>
  <c r="AB244" i="4"/>
  <c r="AB219" i="4"/>
  <c r="AB442" i="4"/>
  <c r="AB91" i="4"/>
  <c r="AB497" i="4"/>
  <c r="AB512" i="4"/>
  <c r="AB445" i="4"/>
  <c r="AB209" i="4"/>
  <c r="AB283" i="4"/>
  <c r="AB53" i="4"/>
  <c r="AB55" i="4"/>
  <c r="AB251" i="4"/>
  <c r="AB353" i="4"/>
  <c r="AB709" i="4"/>
  <c r="AB491" i="4"/>
  <c r="AB42" i="4"/>
  <c r="AB245" i="4"/>
  <c r="AB129" i="4"/>
  <c r="AB674" i="4"/>
  <c r="AB65" i="4"/>
  <c r="AB594" i="4"/>
  <c r="AB214" i="4"/>
  <c r="AB133" i="4"/>
  <c r="AB123" i="4"/>
  <c r="AB156" i="4"/>
  <c r="AB275" i="4"/>
  <c r="AB514" i="4"/>
  <c r="AB519" i="4"/>
  <c r="AB525" i="4"/>
  <c r="AB580" i="4"/>
  <c r="AB344" i="4"/>
  <c r="AB161" i="4"/>
  <c r="AB524" i="4"/>
  <c r="AB590" i="4"/>
  <c r="AB622" i="4"/>
  <c r="AB672" i="4"/>
  <c r="AB461" i="4"/>
  <c r="AB168" i="4"/>
  <c r="AB494" i="4"/>
  <c r="AB141" i="4"/>
  <c r="AB259" i="4"/>
  <c r="AB689" i="4"/>
  <c r="AB680" i="4"/>
  <c r="AB142" i="4"/>
  <c r="AB39" i="4"/>
  <c r="AB195" i="4"/>
  <c r="AB744" i="4"/>
  <c r="AB463" i="4"/>
  <c r="AB711" i="4"/>
  <c r="AB329" i="4"/>
  <c r="AB690" i="4"/>
  <c r="AB212" i="4"/>
  <c r="AB527" i="4"/>
  <c r="AB21" i="4"/>
  <c r="AB176" i="4"/>
  <c r="AB437" i="4"/>
  <c r="AB679" i="4"/>
  <c r="AB544" i="4"/>
  <c r="AB485" i="4"/>
  <c r="AB692" i="4"/>
  <c r="AB498" i="4"/>
  <c r="AB51" i="4"/>
  <c r="AB616" i="4"/>
  <c r="AB148" i="4"/>
  <c r="AB532" i="4"/>
  <c r="AB666" i="4"/>
  <c r="AB603" i="4"/>
  <c r="AB117" i="4"/>
  <c r="AB614" i="4"/>
  <c r="AB120" i="4"/>
  <c r="AB693" i="4"/>
  <c r="AB256" i="4"/>
  <c r="AB292" i="4"/>
  <c r="AB171" i="4"/>
  <c r="AB60" i="4"/>
  <c r="AB228" i="4"/>
  <c r="AB260" i="4"/>
  <c r="AB140" i="4"/>
  <c r="AB664" i="4"/>
  <c r="AB11" i="4"/>
  <c r="AB663" i="4"/>
  <c r="AB712" i="4"/>
  <c r="AB41" i="4"/>
  <c r="AB703" i="4"/>
  <c r="AB611" i="4"/>
  <c r="AB229" i="4"/>
  <c r="AB718" i="4"/>
  <c r="AB493" i="4"/>
  <c r="AB355" i="4"/>
  <c r="AB575" i="4"/>
  <c r="AB517" i="4"/>
  <c r="AB510" i="4"/>
  <c r="AB541" i="4"/>
  <c r="AB430" i="4"/>
  <c r="AB106" i="4"/>
  <c r="AB286" i="4"/>
  <c r="AB119" i="4"/>
  <c r="AB99" i="4"/>
  <c r="AB197" i="4"/>
  <c r="AB210" i="4"/>
  <c r="AB618" i="4"/>
  <c r="AB613" i="4"/>
  <c r="AB515" i="4"/>
  <c r="AB549" i="4"/>
  <c r="AB505" i="4"/>
  <c r="AB439" i="4"/>
  <c r="AB433" i="4"/>
  <c r="AB490" i="4"/>
  <c r="AB682" i="4"/>
  <c r="AB715" i="4"/>
  <c r="AB489" i="4"/>
  <c r="AB48" i="4"/>
  <c r="AB164" i="4"/>
  <c r="AB139" i="4"/>
  <c r="AB609" i="4"/>
  <c r="AB243" i="4"/>
  <c r="AB502" i="4"/>
  <c r="AB85" i="4"/>
  <c r="AB249" i="4"/>
  <c r="AB539" i="4"/>
  <c r="AB173" i="4"/>
  <c r="AB681" i="4"/>
  <c r="AB518" i="4" l="1"/>
  <c r="AB231" i="4"/>
  <c r="AB455" i="4"/>
  <c r="AB274" i="4"/>
  <c r="AB495" i="4"/>
  <c r="AB374" i="4"/>
  <c r="AB745" i="4"/>
  <c r="AB263" i="4"/>
  <c r="AB413" i="4"/>
  <c r="AB704" i="4"/>
  <c r="AB282" i="4"/>
  <c r="AB312" i="4"/>
  <c r="AB421" i="4"/>
  <c r="AB31" i="4"/>
  <c r="AB62" i="4"/>
  <c r="AB444" i="4"/>
  <c r="AB469" i="4"/>
  <c r="AB458" i="4"/>
  <c r="AB538" i="4"/>
  <c r="AB481" i="4"/>
  <c r="AB734" i="4"/>
  <c r="AB509" i="4"/>
  <c r="AB305" i="4"/>
  <c r="AB247" i="4"/>
  <c r="AB669" i="4"/>
  <c r="AB550" i="4"/>
  <c r="AB426" i="4"/>
  <c r="AB45" i="4"/>
  <c r="AB265" i="4"/>
  <c r="AB270" i="4"/>
  <c r="AB448" i="4"/>
  <c r="AB415" i="4"/>
  <c r="AB366" i="4"/>
  <c r="AB408" i="4"/>
  <c r="AB724" i="4"/>
  <c r="AB747" i="4"/>
  <c r="AB370" i="4"/>
  <c r="AB717" i="4"/>
  <c r="AB310" i="4"/>
  <c r="AB484" i="4"/>
  <c r="AB215" i="4"/>
  <c r="AB429" i="4"/>
  <c r="AB391" i="4"/>
  <c r="X753" i="4"/>
  <c r="AB488" i="4"/>
  <c r="AB268" i="4"/>
  <c r="AB348" i="4"/>
  <c r="AB477" i="4"/>
  <c r="AB315" i="4"/>
  <c r="AB451" i="4"/>
  <c r="AB146" i="4"/>
  <c r="AB125" i="4"/>
  <c r="AA753" i="4"/>
  <c r="Z753" i="4"/>
  <c r="AB68" i="4"/>
  <c r="AB56" i="4"/>
  <c r="AB88" i="4"/>
  <c r="AB753" i="4" l="1"/>
  <c r="O655" i="3" l="1"/>
  <c r="Y642" i="3"/>
  <c r="O642" i="3"/>
  <c r="Y641" i="3"/>
  <c r="O641" i="3"/>
  <c r="Y640" i="3"/>
  <c r="O640" i="3"/>
  <c r="Y639" i="3"/>
  <c r="O639" i="3"/>
  <c r="Y638" i="3"/>
  <c r="O638" i="3"/>
  <c r="Y637" i="3"/>
  <c r="O637" i="3"/>
  <c r="Y636" i="3"/>
  <c r="O636" i="3"/>
  <c r="Y635" i="3"/>
  <c r="O635" i="3"/>
  <c r="Y358" i="3"/>
  <c r="O358" i="3"/>
  <c r="Z358" i="3" s="1"/>
  <c r="Y246" i="3"/>
  <c r="O246" i="3"/>
  <c r="AA246" i="3" s="1"/>
  <c r="Y245" i="3"/>
  <c r="O245" i="3"/>
  <c r="AA245" i="3" s="1"/>
  <c r="Y244" i="3"/>
  <c r="O244" i="3"/>
  <c r="Y243" i="3"/>
  <c r="O243" i="3"/>
  <c r="X243" i="3" s="1"/>
  <c r="Y242" i="3"/>
  <c r="O242" i="3"/>
  <c r="Y241" i="3"/>
  <c r="O241" i="3"/>
  <c r="AA241" i="3" s="1"/>
  <c r="Y240" i="3"/>
  <c r="O240" i="3"/>
  <c r="Y239" i="3"/>
  <c r="O239" i="3"/>
  <c r="X239" i="3" s="1"/>
  <c r="Y238" i="3"/>
  <c r="O238" i="3"/>
  <c r="X238" i="3" s="1"/>
  <c r="Y237" i="3"/>
  <c r="O237" i="3"/>
  <c r="X237" i="3" s="1"/>
  <c r="Y236" i="3"/>
  <c r="O236" i="3"/>
  <c r="AA236" i="3" s="1"/>
  <c r="Y235" i="3"/>
  <c r="O235" i="3"/>
  <c r="AA235" i="3" s="1"/>
  <c r="Y234" i="3"/>
  <c r="O234" i="3"/>
  <c r="AA234" i="3" s="1"/>
  <c r="Y233" i="3"/>
  <c r="O233" i="3"/>
  <c r="AA233" i="3" s="1"/>
  <c r="Y232" i="3"/>
  <c r="O232" i="3"/>
  <c r="X232" i="3" s="1"/>
  <c r="Y231" i="3"/>
  <c r="O231" i="3"/>
  <c r="Y230" i="3"/>
  <c r="O230" i="3"/>
  <c r="AA230" i="3" s="1"/>
  <c r="Y229" i="3"/>
  <c r="O229" i="3"/>
  <c r="Y228" i="3"/>
  <c r="O228" i="3"/>
  <c r="Y654" i="3"/>
  <c r="O654" i="3"/>
  <c r="Y634" i="3"/>
  <c r="O634" i="3"/>
  <c r="AA634" i="3" s="1"/>
  <c r="Y633" i="3"/>
  <c r="O633" i="3"/>
  <c r="AA633" i="3" s="1"/>
  <c r="Y632" i="3"/>
  <c r="O632" i="3"/>
  <c r="Y631" i="3"/>
  <c r="O631" i="3"/>
  <c r="AA631" i="3" s="1"/>
  <c r="Y630" i="3"/>
  <c r="O630" i="3"/>
  <c r="AA630" i="3" s="1"/>
  <c r="Y629" i="3"/>
  <c r="O629" i="3"/>
  <c r="AA629" i="3" s="1"/>
  <c r="Y628" i="3"/>
  <c r="O628" i="3"/>
  <c r="AA628" i="3" s="1"/>
  <c r="Y627" i="3"/>
  <c r="O627" i="3"/>
  <c r="AA627" i="3" s="1"/>
  <c r="Y626" i="3"/>
  <c r="O626" i="3"/>
  <c r="Y625" i="3"/>
  <c r="O625" i="3"/>
  <c r="AA625" i="3" s="1"/>
  <c r="Y624" i="3"/>
  <c r="O624" i="3"/>
  <c r="AA624" i="3" s="1"/>
  <c r="Y623" i="3"/>
  <c r="O623" i="3"/>
  <c r="Y357" i="3"/>
  <c r="O357" i="3"/>
  <c r="Y356" i="3"/>
  <c r="O356" i="3"/>
  <c r="X356" i="3" s="1"/>
  <c r="Y355" i="3"/>
  <c r="O355" i="3"/>
  <c r="Y227" i="3"/>
  <c r="O227" i="3"/>
  <c r="X227" i="3" s="1"/>
  <c r="Y226" i="3"/>
  <c r="O226" i="3"/>
  <c r="Y225" i="3"/>
  <c r="O225" i="3"/>
  <c r="AA225" i="3" s="1"/>
  <c r="Y224" i="3"/>
  <c r="O224" i="3"/>
  <c r="X224" i="3" s="1"/>
  <c r="Y223" i="3"/>
  <c r="O223" i="3"/>
  <c r="AA223" i="3" s="1"/>
  <c r="Y222" i="3"/>
  <c r="O222" i="3"/>
  <c r="AA222" i="3" s="1"/>
  <c r="Y221" i="3"/>
  <c r="O221" i="3"/>
  <c r="Y220" i="3"/>
  <c r="O220" i="3"/>
  <c r="X220" i="3" s="1"/>
  <c r="Y219" i="3"/>
  <c r="O219" i="3"/>
  <c r="X219" i="3" s="1"/>
  <c r="Y218" i="3"/>
  <c r="O218" i="3"/>
  <c r="X218" i="3" s="1"/>
  <c r="Y217" i="3"/>
  <c r="O217" i="3"/>
  <c r="AA217" i="3" s="1"/>
  <c r="Y216" i="3"/>
  <c r="O216" i="3"/>
  <c r="AA216" i="3" s="1"/>
  <c r="Y215" i="3"/>
  <c r="O215" i="3"/>
  <c r="X215" i="3" s="1"/>
  <c r="Y214" i="3"/>
  <c r="O214" i="3"/>
  <c r="Y213" i="3"/>
  <c r="O213" i="3"/>
  <c r="Y212" i="3"/>
  <c r="O212" i="3"/>
  <c r="AA212" i="3" s="1"/>
  <c r="Y211" i="3"/>
  <c r="O211" i="3"/>
  <c r="AA211" i="3" s="1"/>
  <c r="Y210" i="3"/>
  <c r="O210" i="3"/>
  <c r="AA210" i="3" s="1"/>
  <c r="Y209" i="3"/>
  <c r="O209" i="3"/>
  <c r="Y653" i="3"/>
  <c r="O653" i="3"/>
  <c r="Y652" i="3"/>
  <c r="O652" i="3"/>
  <c r="AA652" i="3" s="1"/>
  <c r="Y651" i="3"/>
  <c r="O651" i="3"/>
  <c r="Y650" i="3"/>
  <c r="O650" i="3"/>
  <c r="Y622" i="3"/>
  <c r="O622" i="3"/>
  <c r="X622" i="3" s="1"/>
  <c r="Y621" i="3"/>
  <c r="O621" i="3"/>
  <c r="Y620" i="3"/>
  <c r="O620" i="3"/>
  <c r="Y619" i="3"/>
  <c r="O619" i="3"/>
  <c r="Z619" i="3" s="1"/>
  <c r="Y618" i="3"/>
  <c r="O618" i="3"/>
  <c r="Y617" i="3"/>
  <c r="O617" i="3"/>
  <c r="Y616" i="3"/>
  <c r="O616" i="3"/>
  <c r="X616" i="3" s="1"/>
  <c r="Y615" i="3"/>
  <c r="O615" i="3"/>
  <c r="Y614" i="3"/>
  <c r="O614" i="3"/>
  <c r="Y613" i="3"/>
  <c r="O613" i="3"/>
  <c r="Z613" i="3" s="1"/>
  <c r="Y612" i="3"/>
  <c r="O612" i="3"/>
  <c r="Y611" i="3"/>
  <c r="O611" i="3"/>
  <c r="Y610" i="3"/>
  <c r="O610" i="3"/>
  <c r="Y354" i="3"/>
  <c r="O354" i="3"/>
  <c r="Y208" i="3"/>
  <c r="O208" i="3"/>
  <c r="Y207" i="3"/>
  <c r="O207" i="3"/>
  <c r="Y206" i="3"/>
  <c r="O206" i="3"/>
  <c r="X206" i="3" s="1"/>
  <c r="Y205" i="3"/>
  <c r="O205" i="3"/>
  <c r="Y204" i="3"/>
  <c r="O204" i="3"/>
  <c r="Y203" i="3"/>
  <c r="O203" i="3"/>
  <c r="Y202" i="3"/>
  <c r="O202" i="3"/>
  <c r="X202" i="3" s="1"/>
  <c r="Y201" i="3"/>
  <c r="O201" i="3"/>
  <c r="Y200" i="3"/>
  <c r="O200" i="3"/>
  <c r="X200" i="3" s="1"/>
  <c r="Y199" i="3"/>
  <c r="O199" i="3"/>
  <c r="Y198" i="3"/>
  <c r="O198" i="3"/>
  <c r="X198" i="3" s="1"/>
  <c r="Y197" i="3"/>
  <c r="O197" i="3"/>
  <c r="Y196" i="3"/>
  <c r="O196" i="3"/>
  <c r="Y195" i="3"/>
  <c r="O195" i="3"/>
  <c r="Z195" i="3" s="1"/>
  <c r="Y194" i="3"/>
  <c r="O194" i="3"/>
  <c r="X194" i="3" s="1"/>
  <c r="Y193" i="3"/>
  <c r="O193" i="3"/>
  <c r="Z193" i="3" s="1"/>
  <c r="Y192" i="3"/>
  <c r="O192" i="3"/>
  <c r="Y191" i="3"/>
  <c r="O191" i="3"/>
  <c r="Y190" i="3"/>
  <c r="O190" i="3"/>
  <c r="Y609" i="3"/>
  <c r="O609" i="3"/>
  <c r="AA609" i="3" s="1"/>
  <c r="Y608" i="3"/>
  <c r="O608" i="3"/>
  <c r="AA608" i="3" s="1"/>
  <c r="Y607" i="3"/>
  <c r="O607" i="3"/>
  <c r="AA607" i="3" s="1"/>
  <c r="Y606" i="3"/>
  <c r="O606" i="3"/>
  <c r="Y605" i="3"/>
  <c r="O605" i="3"/>
  <c r="Y604" i="3"/>
  <c r="O604" i="3"/>
  <c r="X604" i="3" s="1"/>
  <c r="Y603" i="3"/>
  <c r="O603" i="3"/>
  <c r="Y602" i="3"/>
  <c r="O602" i="3"/>
  <c r="AA602" i="3" s="1"/>
  <c r="Y601" i="3"/>
  <c r="O601" i="3"/>
  <c r="X601" i="3" s="1"/>
  <c r="Y600" i="3"/>
  <c r="O600" i="3"/>
  <c r="X600" i="3" s="1"/>
  <c r="Y599" i="3"/>
  <c r="O599" i="3"/>
  <c r="AA599" i="3" s="1"/>
  <c r="Y598" i="3"/>
  <c r="O598" i="3"/>
  <c r="AA598" i="3" s="1"/>
  <c r="Y597" i="3"/>
  <c r="O597" i="3"/>
  <c r="Z597" i="3" s="1"/>
  <c r="Y596" i="3"/>
  <c r="O596" i="3"/>
  <c r="AA596" i="3" s="1"/>
  <c r="Y595" i="3"/>
  <c r="O595" i="3"/>
  <c r="AA595" i="3" s="1"/>
  <c r="Y594" i="3"/>
  <c r="O594" i="3"/>
  <c r="Y593" i="3"/>
  <c r="O593" i="3"/>
  <c r="X593" i="3" s="1"/>
  <c r="Y592" i="3"/>
  <c r="O592" i="3"/>
  <c r="Y591" i="3"/>
  <c r="O591" i="3"/>
  <c r="Y590" i="3"/>
  <c r="O590" i="3"/>
  <c r="X590" i="3" s="1"/>
  <c r="Y589" i="3"/>
  <c r="O589" i="3"/>
  <c r="Y588" i="3"/>
  <c r="O588" i="3"/>
  <c r="AA588" i="3" s="1"/>
  <c r="Y587" i="3"/>
  <c r="O587" i="3"/>
  <c r="X587" i="3" s="1"/>
  <c r="Y586" i="3"/>
  <c r="O586" i="3"/>
  <c r="Z586" i="3" s="1"/>
  <c r="Y585" i="3"/>
  <c r="O585" i="3"/>
  <c r="AA585" i="3" s="1"/>
  <c r="Y584" i="3"/>
  <c r="O584" i="3"/>
  <c r="X584" i="3" s="1"/>
  <c r="Y583" i="3"/>
  <c r="O583" i="3"/>
  <c r="AA583" i="3" s="1"/>
  <c r="Y582" i="3"/>
  <c r="O582" i="3"/>
  <c r="AA582" i="3" s="1"/>
  <c r="Y581" i="3"/>
  <c r="O581" i="3"/>
  <c r="Y580" i="3"/>
  <c r="O580" i="3"/>
  <c r="X580" i="3" s="1"/>
  <c r="Y579" i="3"/>
  <c r="O579" i="3"/>
  <c r="Y578" i="3"/>
  <c r="O578" i="3"/>
  <c r="Y353" i="3"/>
  <c r="O353" i="3"/>
  <c r="Y189" i="3"/>
  <c r="O189" i="3"/>
  <c r="AA189" i="3" s="1"/>
  <c r="Y188" i="3"/>
  <c r="O188" i="3"/>
  <c r="X188" i="3" s="1"/>
  <c r="Y187" i="3"/>
  <c r="O187" i="3"/>
  <c r="Y186" i="3"/>
  <c r="O186" i="3"/>
  <c r="Y185" i="3"/>
  <c r="O185" i="3"/>
  <c r="X185" i="3" s="1"/>
  <c r="Y184" i="3"/>
  <c r="O184" i="3"/>
  <c r="X184" i="3" s="1"/>
  <c r="Y183" i="3"/>
  <c r="O183" i="3"/>
  <c r="X183" i="3" s="1"/>
  <c r="Y182" i="3"/>
  <c r="O182" i="3"/>
  <c r="Y181" i="3"/>
  <c r="O181" i="3"/>
  <c r="X181" i="3" s="1"/>
  <c r="Y180" i="3"/>
  <c r="O180" i="3"/>
  <c r="X180" i="3" s="1"/>
  <c r="Y179" i="3"/>
  <c r="O179" i="3"/>
  <c r="AA179" i="3" s="1"/>
  <c r="Y178" i="3"/>
  <c r="O178" i="3"/>
  <c r="X178" i="3" s="1"/>
  <c r="Y177" i="3"/>
  <c r="O177" i="3"/>
  <c r="Y176" i="3"/>
  <c r="O176" i="3"/>
  <c r="Y175" i="3"/>
  <c r="O175" i="3"/>
  <c r="X175" i="3" s="1"/>
  <c r="Y174" i="3"/>
  <c r="O174" i="3"/>
  <c r="X174" i="3" s="1"/>
  <c r="Y173" i="3"/>
  <c r="O173" i="3"/>
  <c r="Z173" i="3" s="1"/>
  <c r="Y172" i="3"/>
  <c r="O172" i="3"/>
  <c r="Y171" i="3"/>
  <c r="O171" i="3"/>
  <c r="Y170" i="3"/>
  <c r="O170" i="3"/>
  <c r="Y649" i="3"/>
  <c r="O649" i="3"/>
  <c r="Y648" i="3"/>
  <c r="O648" i="3"/>
  <c r="Y577" i="3"/>
  <c r="O577" i="3"/>
  <c r="Z577" i="3" s="1"/>
  <c r="Y576" i="3"/>
  <c r="O576" i="3"/>
  <c r="X576" i="3" s="1"/>
  <c r="Y575" i="3"/>
  <c r="O575" i="3"/>
  <c r="X575" i="3" s="1"/>
  <c r="Y574" i="3"/>
  <c r="O574" i="3"/>
  <c r="X574" i="3" s="1"/>
  <c r="Y573" i="3"/>
  <c r="O573" i="3"/>
  <c r="X573" i="3" s="1"/>
  <c r="Y572" i="3"/>
  <c r="O572" i="3"/>
  <c r="X572" i="3" s="1"/>
  <c r="Y571" i="3"/>
  <c r="O571" i="3"/>
  <c r="Y352" i="3"/>
  <c r="O352" i="3"/>
  <c r="Y169" i="3"/>
  <c r="O169" i="3"/>
  <c r="Y168" i="3"/>
  <c r="O168" i="3"/>
  <c r="X168" i="3" s="1"/>
  <c r="Y167" i="3"/>
  <c r="O167" i="3"/>
  <c r="AA167" i="3" s="1"/>
  <c r="Y166" i="3"/>
  <c r="O166" i="3"/>
  <c r="X166" i="3" s="1"/>
  <c r="Y165" i="3"/>
  <c r="O165" i="3"/>
  <c r="Y164" i="3"/>
  <c r="O164" i="3"/>
  <c r="X164" i="3" s="1"/>
  <c r="Y163" i="3"/>
  <c r="O163" i="3"/>
  <c r="X163" i="3" s="1"/>
  <c r="Y162" i="3"/>
  <c r="O162" i="3"/>
  <c r="X162" i="3" s="1"/>
  <c r="Y161" i="3"/>
  <c r="O161" i="3"/>
  <c r="Y160" i="3"/>
  <c r="O160" i="3"/>
  <c r="X160" i="3" s="1"/>
  <c r="Y159" i="3"/>
  <c r="O159" i="3"/>
  <c r="X159" i="3" s="1"/>
  <c r="Y158" i="3"/>
  <c r="O158" i="3"/>
  <c r="X158" i="3" s="1"/>
  <c r="Y157" i="3"/>
  <c r="O157" i="3"/>
  <c r="Y156" i="3"/>
  <c r="O156" i="3"/>
  <c r="Y155" i="3"/>
  <c r="O155" i="3"/>
  <c r="AA155" i="3" s="1"/>
  <c r="Y154" i="3"/>
  <c r="O154" i="3"/>
  <c r="X154" i="3" s="1"/>
  <c r="Y153" i="3"/>
  <c r="O153" i="3"/>
  <c r="Y152" i="3"/>
  <c r="O152" i="3"/>
  <c r="Y151" i="3"/>
  <c r="O151" i="3"/>
  <c r="Y647" i="3"/>
  <c r="O647" i="3"/>
  <c r="Y646" i="3"/>
  <c r="O646" i="3"/>
  <c r="Y570" i="3"/>
  <c r="O570" i="3"/>
  <c r="Z570" i="3" s="1"/>
  <c r="Y569" i="3"/>
  <c r="O569" i="3"/>
  <c r="Y568" i="3"/>
  <c r="O568" i="3"/>
  <c r="Z568" i="3" s="1"/>
  <c r="Y567" i="3"/>
  <c r="O567" i="3"/>
  <c r="Y566" i="3"/>
  <c r="O566" i="3"/>
  <c r="Z566" i="3" s="1"/>
  <c r="Y565" i="3"/>
  <c r="O565" i="3"/>
  <c r="X565" i="3" s="1"/>
  <c r="Y564" i="3"/>
  <c r="O564" i="3"/>
  <c r="Z564" i="3" s="1"/>
  <c r="Y563" i="3"/>
  <c r="O563" i="3"/>
  <c r="Y562" i="3"/>
  <c r="O562" i="3"/>
  <c r="Y561" i="3"/>
  <c r="O561" i="3"/>
  <c r="X561" i="3" s="1"/>
  <c r="Y560" i="3"/>
  <c r="O560" i="3"/>
  <c r="Z560" i="3" s="1"/>
  <c r="Y559" i="3"/>
  <c r="O559" i="3"/>
  <c r="Y558" i="3"/>
  <c r="O558" i="3"/>
  <c r="Z558" i="3" s="1"/>
  <c r="Y557" i="3"/>
  <c r="O557" i="3"/>
  <c r="X557" i="3" s="1"/>
  <c r="Y556" i="3"/>
  <c r="O556" i="3"/>
  <c r="Y555" i="3"/>
  <c r="O555" i="3"/>
  <c r="X555" i="3" s="1"/>
  <c r="Y554" i="3"/>
  <c r="O554" i="3"/>
  <c r="Z554" i="3" s="1"/>
  <c r="Y553" i="3"/>
  <c r="O553" i="3"/>
  <c r="Y552" i="3"/>
  <c r="O552" i="3"/>
  <c r="Y416" i="3"/>
  <c r="O416" i="3"/>
  <c r="Y351" i="3"/>
  <c r="O351" i="3"/>
  <c r="Y350" i="3"/>
  <c r="O350" i="3"/>
  <c r="X350" i="3" s="1"/>
  <c r="Y349" i="3"/>
  <c r="O349" i="3"/>
  <c r="Z349" i="3" s="1"/>
  <c r="Y348" i="3"/>
  <c r="O348" i="3"/>
  <c r="Y150" i="3"/>
  <c r="O150" i="3"/>
  <c r="X150" i="3" s="1"/>
  <c r="Y149" i="3"/>
  <c r="O149" i="3"/>
  <c r="Y148" i="3"/>
  <c r="O148" i="3"/>
  <c r="Y147" i="3"/>
  <c r="O147" i="3"/>
  <c r="X147" i="3" s="1"/>
  <c r="Y146" i="3"/>
  <c r="O146" i="3"/>
  <c r="X146" i="3" s="1"/>
  <c r="Y145" i="3"/>
  <c r="O145" i="3"/>
  <c r="Y144" i="3"/>
  <c r="O144" i="3"/>
  <c r="Y143" i="3"/>
  <c r="O143" i="3"/>
  <c r="X143" i="3" s="1"/>
  <c r="Y142" i="3"/>
  <c r="O142" i="3"/>
  <c r="X142" i="3" s="1"/>
  <c r="Y141" i="3"/>
  <c r="O141" i="3"/>
  <c r="X141" i="3" s="1"/>
  <c r="Y140" i="3"/>
  <c r="O140" i="3"/>
  <c r="AA140" i="3" s="1"/>
  <c r="Y139" i="3"/>
  <c r="O139" i="3"/>
  <c r="Y138" i="3"/>
  <c r="O138" i="3"/>
  <c r="Z138" i="3" s="1"/>
  <c r="Y137" i="3"/>
  <c r="O137" i="3"/>
  <c r="Y551" i="3"/>
  <c r="O551" i="3"/>
  <c r="Y550" i="3"/>
  <c r="O550" i="3"/>
  <c r="AA550" i="3" s="1"/>
  <c r="Y549" i="3"/>
  <c r="O549" i="3"/>
  <c r="AA549" i="3" s="1"/>
  <c r="Y548" i="3"/>
  <c r="O548" i="3"/>
  <c r="Y547" i="3"/>
  <c r="O547" i="3"/>
  <c r="Z547" i="3" s="1"/>
  <c r="Y546" i="3"/>
  <c r="O546" i="3"/>
  <c r="Y468" i="3"/>
  <c r="O468" i="3"/>
  <c r="Y467" i="3"/>
  <c r="O467" i="3"/>
  <c r="Z467" i="3" s="1"/>
  <c r="Y466" i="3"/>
  <c r="O466" i="3"/>
  <c r="AA466" i="3" s="1"/>
  <c r="Y465" i="3"/>
  <c r="O465" i="3"/>
  <c r="Y464" i="3"/>
  <c r="O464" i="3"/>
  <c r="Y463" i="3"/>
  <c r="O463" i="3"/>
  <c r="Z463" i="3" s="1"/>
  <c r="Y462" i="3"/>
  <c r="O462" i="3"/>
  <c r="X462" i="3" s="1"/>
  <c r="Y461" i="3"/>
  <c r="O461" i="3"/>
  <c r="Y415" i="3"/>
  <c r="O415" i="3"/>
  <c r="Y414" i="3"/>
  <c r="O414" i="3"/>
  <c r="Y413" i="3"/>
  <c r="O413" i="3"/>
  <c r="Y412" i="3"/>
  <c r="O412" i="3"/>
  <c r="X412" i="3" s="1"/>
  <c r="Y411" i="3"/>
  <c r="O411" i="3"/>
  <c r="X411" i="3" s="1"/>
  <c r="Y410" i="3"/>
  <c r="O410" i="3"/>
  <c r="X410" i="3" s="1"/>
  <c r="Y409" i="3"/>
  <c r="O409" i="3"/>
  <c r="AA409" i="3" s="1"/>
  <c r="Y408" i="3"/>
  <c r="O408" i="3"/>
  <c r="AA408" i="3" s="1"/>
  <c r="Y407" i="3"/>
  <c r="O407" i="3"/>
  <c r="X407" i="3" s="1"/>
  <c r="Y406" i="3"/>
  <c r="O406" i="3"/>
  <c r="AA406" i="3" s="1"/>
  <c r="Y405" i="3"/>
  <c r="O405" i="3"/>
  <c r="Y404" i="3"/>
  <c r="O404" i="3"/>
  <c r="Z404" i="3" s="1"/>
  <c r="Y403" i="3"/>
  <c r="O403" i="3"/>
  <c r="X403" i="3" s="1"/>
  <c r="Y402" i="3"/>
  <c r="O402" i="3"/>
  <c r="X402" i="3" s="1"/>
  <c r="Y401" i="3"/>
  <c r="O401" i="3"/>
  <c r="AA401" i="3" s="1"/>
  <c r="Y400" i="3"/>
  <c r="O400" i="3"/>
  <c r="AA400" i="3" s="1"/>
  <c r="Y399" i="3"/>
  <c r="O399" i="3"/>
  <c r="AA399" i="3" s="1"/>
  <c r="Y398" i="3"/>
  <c r="O398" i="3"/>
  <c r="Y347" i="3"/>
  <c r="O347" i="3"/>
  <c r="Y346" i="3"/>
  <c r="O346" i="3"/>
  <c r="Y345" i="3"/>
  <c r="O345" i="3"/>
  <c r="Y344" i="3"/>
  <c r="O344" i="3"/>
  <c r="Y343" i="3"/>
  <c r="O343" i="3"/>
  <c r="Y342" i="3"/>
  <c r="O342" i="3"/>
  <c r="Y341" i="3"/>
  <c r="O341" i="3"/>
  <c r="Y136" i="3"/>
  <c r="O136" i="3"/>
  <c r="Z136" i="3" s="1"/>
  <c r="Y135" i="3"/>
  <c r="O135" i="3"/>
  <c r="Y134" i="3"/>
  <c r="O134" i="3"/>
  <c r="Y133" i="3"/>
  <c r="O133" i="3"/>
  <c r="X133" i="3" s="1"/>
  <c r="Y132" i="3"/>
  <c r="O132" i="3"/>
  <c r="Z132" i="3" s="1"/>
  <c r="Y131" i="3"/>
  <c r="O131" i="3"/>
  <c r="Y130" i="3"/>
  <c r="O130" i="3"/>
  <c r="Z130" i="3" s="1"/>
  <c r="Y129" i="3"/>
  <c r="O129" i="3"/>
  <c r="Y128" i="3"/>
  <c r="O128" i="3"/>
  <c r="Z128" i="3" s="1"/>
  <c r="Y127" i="3"/>
  <c r="O127" i="3"/>
  <c r="Z127" i="3" s="1"/>
  <c r="Y126" i="3"/>
  <c r="O126" i="3"/>
  <c r="Z126" i="3" s="1"/>
  <c r="Y125" i="3"/>
  <c r="O125" i="3"/>
  <c r="Y124" i="3"/>
  <c r="O124" i="3"/>
  <c r="Z124" i="3" s="1"/>
  <c r="Y123" i="3"/>
  <c r="O123" i="3"/>
  <c r="Y545" i="3"/>
  <c r="O545" i="3"/>
  <c r="Y544" i="3"/>
  <c r="O544" i="3"/>
  <c r="X544" i="3" s="1"/>
  <c r="Y543" i="3"/>
  <c r="O543" i="3"/>
  <c r="X543" i="3" s="1"/>
  <c r="Y542" i="3"/>
  <c r="O542" i="3"/>
  <c r="Y460" i="3"/>
  <c r="O460" i="3"/>
  <c r="Y459" i="3"/>
  <c r="O459" i="3"/>
  <c r="X459" i="3" s="1"/>
  <c r="Y458" i="3"/>
  <c r="O458" i="3"/>
  <c r="Z458" i="3" s="1"/>
  <c r="Y457" i="3"/>
  <c r="O457" i="3"/>
  <c r="Y397" i="3"/>
  <c r="O397" i="3"/>
  <c r="Y340" i="3"/>
  <c r="O340" i="3"/>
  <c r="Y339" i="3"/>
  <c r="O339" i="3"/>
  <c r="Z339" i="3" s="1"/>
  <c r="Y338" i="3"/>
  <c r="O338" i="3"/>
  <c r="Y337" i="3"/>
  <c r="O337" i="3"/>
  <c r="Z337" i="3" s="1"/>
  <c r="Y336" i="3"/>
  <c r="O336" i="3"/>
  <c r="AA336" i="3" s="1"/>
  <c r="Y335" i="3"/>
  <c r="O335" i="3"/>
  <c r="Y334" i="3"/>
  <c r="O334" i="3"/>
  <c r="Y122" i="3"/>
  <c r="O122" i="3"/>
  <c r="Y121" i="3"/>
  <c r="O121" i="3"/>
  <c r="Y120" i="3"/>
  <c r="O120" i="3"/>
  <c r="AA120" i="3" s="1"/>
  <c r="Y119" i="3"/>
  <c r="O119" i="3"/>
  <c r="X119" i="3" s="1"/>
  <c r="Y118" i="3"/>
  <c r="O118" i="3"/>
  <c r="X118" i="3" s="1"/>
  <c r="Y117" i="3"/>
  <c r="O117" i="3"/>
  <c r="X117" i="3" s="1"/>
  <c r="Y116" i="3"/>
  <c r="O116" i="3"/>
  <c r="Z116" i="3" s="1"/>
  <c r="Y115" i="3"/>
  <c r="O115" i="3"/>
  <c r="X115" i="3" s="1"/>
  <c r="Y114" i="3"/>
  <c r="O114" i="3"/>
  <c r="X114" i="3" s="1"/>
  <c r="Y113" i="3"/>
  <c r="O113" i="3"/>
  <c r="Z113" i="3" s="1"/>
  <c r="Y112" i="3"/>
  <c r="O112" i="3"/>
  <c r="Y111" i="3"/>
  <c r="O111" i="3"/>
  <c r="Y110" i="3"/>
  <c r="O110" i="3"/>
  <c r="Y541" i="3"/>
  <c r="O541" i="3"/>
  <c r="X541" i="3" s="1"/>
  <c r="Y540" i="3"/>
  <c r="O540" i="3"/>
  <c r="X540" i="3" s="1"/>
  <c r="Y539" i="3"/>
  <c r="O539" i="3"/>
  <c r="X539" i="3" s="1"/>
  <c r="Y538" i="3"/>
  <c r="O538" i="3"/>
  <c r="Y456" i="3"/>
  <c r="O456" i="3"/>
  <c r="AA456" i="3" s="1"/>
  <c r="Y455" i="3"/>
  <c r="O455" i="3"/>
  <c r="AA455" i="3" s="1"/>
  <c r="Y454" i="3"/>
  <c r="O454" i="3"/>
  <c r="AA454" i="3" s="1"/>
  <c r="Y453" i="3"/>
  <c r="O453" i="3"/>
  <c r="Y452" i="3"/>
  <c r="O452" i="3"/>
  <c r="Y451" i="3"/>
  <c r="O451" i="3"/>
  <c r="AA451" i="3" s="1"/>
  <c r="Y450" i="3"/>
  <c r="O450" i="3"/>
  <c r="Y396" i="3"/>
  <c r="O396" i="3"/>
  <c r="AA396" i="3" s="1"/>
  <c r="Y395" i="3"/>
  <c r="O395" i="3"/>
  <c r="Y394" i="3"/>
  <c r="O394" i="3"/>
  <c r="Y393" i="3"/>
  <c r="O393" i="3"/>
  <c r="Y333" i="3"/>
  <c r="O333" i="3"/>
  <c r="Y332" i="3"/>
  <c r="O332" i="3"/>
  <c r="Y331" i="3"/>
  <c r="O331" i="3"/>
  <c r="AA331" i="3" s="1"/>
  <c r="Y330" i="3"/>
  <c r="O330" i="3"/>
  <c r="AA330" i="3" s="1"/>
  <c r="Y329" i="3"/>
  <c r="O329" i="3"/>
  <c r="Y328" i="3"/>
  <c r="O328" i="3"/>
  <c r="AA328" i="3" s="1"/>
  <c r="Y327" i="3"/>
  <c r="O327" i="3"/>
  <c r="AA327" i="3" s="1"/>
  <c r="Y326" i="3"/>
  <c r="O326" i="3"/>
  <c r="AA326" i="3" s="1"/>
  <c r="Y325" i="3"/>
  <c r="O325" i="3"/>
  <c r="AA325" i="3" s="1"/>
  <c r="Y324" i="3"/>
  <c r="O324" i="3"/>
  <c r="Z324" i="3" s="1"/>
  <c r="Y323" i="3"/>
  <c r="O323" i="3"/>
  <c r="Y322" i="3"/>
  <c r="O322" i="3"/>
  <c r="Y321" i="3"/>
  <c r="O321" i="3"/>
  <c r="X321" i="3" s="1"/>
  <c r="Y320" i="3"/>
  <c r="O320" i="3"/>
  <c r="Y109" i="3"/>
  <c r="O109" i="3"/>
  <c r="X109" i="3" s="1"/>
  <c r="Y108" i="3"/>
  <c r="O108" i="3"/>
  <c r="Y107" i="3"/>
  <c r="O107" i="3"/>
  <c r="Y106" i="3"/>
  <c r="O106" i="3"/>
  <c r="Y105" i="3"/>
  <c r="O105" i="3"/>
  <c r="X105" i="3" s="1"/>
  <c r="Y104" i="3"/>
  <c r="O104" i="3"/>
  <c r="X104" i="3" s="1"/>
  <c r="Y103" i="3"/>
  <c r="O103" i="3"/>
  <c r="Y102" i="3"/>
  <c r="O102" i="3"/>
  <c r="Y101" i="3"/>
  <c r="O101" i="3"/>
  <c r="X101" i="3" s="1"/>
  <c r="Y100" i="3"/>
  <c r="O100" i="3"/>
  <c r="X100" i="3" s="1"/>
  <c r="Y99" i="3"/>
  <c r="O99" i="3"/>
  <c r="Y98" i="3"/>
  <c r="O98" i="3"/>
  <c r="Y97" i="3"/>
  <c r="O97" i="3"/>
  <c r="Y96" i="3"/>
  <c r="O96" i="3"/>
  <c r="Y645" i="3"/>
  <c r="O645" i="3"/>
  <c r="Y537" i="3"/>
  <c r="O537" i="3"/>
  <c r="Y536" i="3"/>
  <c r="O536" i="3"/>
  <c r="Y535" i="3"/>
  <c r="O535" i="3"/>
  <c r="AA535" i="3" s="1"/>
  <c r="Y534" i="3"/>
  <c r="O534" i="3"/>
  <c r="Y449" i="3"/>
  <c r="O449" i="3"/>
  <c r="X449" i="3" s="1"/>
  <c r="Y448" i="3"/>
  <c r="O448" i="3"/>
  <c r="X448" i="3" s="1"/>
  <c r="Y447" i="3"/>
  <c r="O447" i="3"/>
  <c r="Z447" i="3" s="1"/>
  <c r="Y446" i="3"/>
  <c r="O446" i="3"/>
  <c r="X446" i="3" s="1"/>
  <c r="Y445" i="3"/>
  <c r="O445" i="3"/>
  <c r="X445" i="3" s="1"/>
  <c r="Y444" i="3"/>
  <c r="O444" i="3"/>
  <c r="Y392" i="3"/>
  <c r="O392" i="3"/>
  <c r="X392" i="3" s="1"/>
  <c r="Y391" i="3"/>
  <c r="O391" i="3"/>
  <c r="Y319" i="3"/>
  <c r="O319" i="3"/>
  <c r="Y318" i="3"/>
  <c r="O318" i="3"/>
  <c r="Y317" i="3"/>
  <c r="O317" i="3"/>
  <c r="AA317" i="3" s="1"/>
  <c r="Y316" i="3"/>
  <c r="O316" i="3"/>
  <c r="Y95" i="3"/>
  <c r="O95" i="3"/>
  <c r="X95" i="3" s="1"/>
  <c r="Y94" i="3"/>
  <c r="O94" i="3"/>
  <c r="Y93" i="3"/>
  <c r="O93" i="3"/>
  <c r="Y92" i="3"/>
  <c r="O92" i="3"/>
  <c r="X92" i="3" s="1"/>
  <c r="Y91" i="3"/>
  <c r="O91" i="3"/>
  <c r="Y90" i="3"/>
  <c r="O90" i="3"/>
  <c r="Y89" i="3"/>
  <c r="O89" i="3"/>
  <c r="Y88" i="3"/>
  <c r="O88" i="3"/>
  <c r="Y87" i="3"/>
  <c r="O87" i="3"/>
  <c r="Y86" i="3"/>
  <c r="O86" i="3"/>
  <c r="X86" i="3" s="1"/>
  <c r="Y85" i="3"/>
  <c r="O85" i="3"/>
  <c r="X85" i="3" s="1"/>
  <c r="Y84" i="3"/>
  <c r="O84" i="3"/>
  <c r="X84" i="3" s="1"/>
  <c r="Y83" i="3"/>
  <c r="O83" i="3"/>
  <c r="Y82" i="3"/>
  <c r="O82" i="3"/>
  <c r="Y533" i="3"/>
  <c r="O533" i="3"/>
  <c r="AA533" i="3" s="1"/>
  <c r="Y532" i="3"/>
  <c r="O532" i="3"/>
  <c r="AA532" i="3" s="1"/>
  <c r="Y531" i="3"/>
  <c r="O531" i="3"/>
  <c r="Y530" i="3"/>
  <c r="O530" i="3"/>
  <c r="Y529" i="3"/>
  <c r="O529" i="3"/>
  <c r="AA529" i="3" s="1"/>
  <c r="Y528" i="3"/>
  <c r="O528" i="3"/>
  <c r="Y443" i="3"/>
  <c r="O443" i="3"/>
  <c r="Z443" i="3" s="1"/>
  <c r="Y442" i="3"/>
  <c r="O442" i="3"/>
  <c r="AA442" i="3" s="1"/>
  <c r="Y441" i="3"/>
  <c r="O441" i="3"/>
  <c r="Y440" i="3"/>
  <c r="O440" i="3"/>
  <c r="X440" i="3" s="1"/>
  <c r="Y439" i="3"/>
  <c r="O439" i="3"/>
  <c r="X439" i="3" s="1"/>
  <c r="Y438" i="3"/>
  <c r="O438" i="3"/>
  <c r="Y390" i="3"/>
  <c r="O390" i="3"/>
  <c r="Y389" i="3"/>
  <c r="O389" i="3"/>
  <c r="X389" i="3" s="1"/>
  <c r="Y388" i="3"/>
  <c r="O388" i="3"/>
  <c r="Y387" i="3"/>
  <c r="O387" i="3"/>
  <c r="Y386" i="3"/>
  <c r="O386" i="3"/>
  <c r="Y315" i="3"/>
  <c r="O315" i="3"/>
  <c r="X315" i="3" s="1"/>
  <c r="Y314" i="3"/>
  <c r="O314" i="3"/>
  <c r="X314" i="3" s="1"/>
  <c r="Y313" i="3"/>
  <c r="O313" i="3"/>
  <c r="AA313" i="3" s="1"/>
  <c r="Y312" i="3"/>
  <c r="O312" i="3"/>
  <c r="X312" i="3" s="1"/>
  <c r="Y311" i="3"/>
  <c r="O311" i="3"/>
  <c r="Y310" i="3"/>
  <c r="O310" i="3"/>
  <c r="Y309" i="3"/>
  <c r="O309" i="3"/>
  <c r="Y308" i="3"/>
  <c r="O308" i="3"/>
  <c r="X308" i="3" s="1"/>
  <c r="Y307" i="3"/>
  <c r="O307" i="3"/>
  <c r="Y306" i="3"/>
  <c r="O306" i="3"/>
  <c r="Y305" i="3"/>
  <c r="O305" i="3"/>
  <c r="X305" i="3" s="1"/>
  <c r="Y304" i="3"/>
  <c r="O304" i="3"/>
  <c r="AA304" i="3" s="1"/>
  <c r="Y303" i="3"/>
  <c r="O303" i="3"/>
  <c r="AA303" i="3" s="1"/>
  <c r="Y302" i="3"/>
  <c r="O302" i="3"/>
  <c r="Y81" i="3"/>
  <c r="O81" i="3"/>
  <c r="Z81" i="3" s="1"/>
  <c r="Y80" i="3"/>
  <c r="O80" i="3"/>
  <c r="AA80" i="3" s="1"/>
  <c r="Y79" i="3"/>
  <c r="O79" i="3"/>
  <c r="X79" i="3" s="1"/>
  <c r="Y78" i="3"/>
  <c r="O78" i="3"/>
  <c r="Y77" i="3"/>
  <c r="O77" i="3"/>
  <c r="X77" i="3" s="1"/>
  <c r="Y76" i="3"/>
  <c r="O76" i="3"/>
  <c r="Y75" i="3"/>
  <c r="O75" i="3"/>
  <c r="Y74" i="3"/>
  <c r="O74" i="3"/>
  <c r="Y73" i="3"/>
  <c r="O73" i="3"/>
  <c r="Y72" i="3"/>
  <c r="O72" i="3"/>
  <c r="X72" i="3" s="1"/>
  <c r="Y71" i="3"/>
  <c r="O71" i="3"/>
  <c r="Z71" i="3" s="1"/>
  <c r="Y70" i="3"/>
  <c r="O70" i="3"/>
  <c r="Y69" i="3"/>
  <c r="O69" i="3"/>
  <c r="Z69" i="3" s="1"/>
  <c r="Y68" i="3"/>
  <c r="O68" i="3"/>
  <c r="Y527" i="3"/>
  <c r="O527" i="3"/>
  <c r="Y526" i="3"/>
  <c r="O526" i="3"/>
  <c r="X526" i="3" s="1"/>
  <c r="Y525" i="3"/>
  <c r="O525" i="3"/>
  <c r="AA525" i="3" s="1"/>
  <c r="Y524" i="3"/>
  <c r="O524" i="3"/>
  <c r="Y523" i="3"/>
  <c r="O523" i="3"/>
  <c r="Z523" i="3" s="1"/>
  <c r="Y522" i="3"/>
  <c r="O522" i="3"/>
  <c r="AA522" i="3" s="1"/>
  <c r="Y521" i="3"/>
  <c r="O521" i="3"/>
  <c r="X521" i="3" s="1"/>
  <c r="Y520" i="3"/>
  <c r="O520" i="3"/>
  <c r="Y519" i="3"/>
  <c r="O519" i="3"/>
  <c r="Y518" i="3"/>
  <c r="O518" i="3"/>
  <c r="AA518" i="3" s="1"/>
  <c r="Y517" i="3"/>
  <c r="O517" i="3"/>
  <c r="Y516" i="3"/>
  <c r="O516" i="3"/>
  <c r="X516" i="3" s="1"/>
  <c r="Y515" i="3"/>
  <c r="O515" i="3"/>
  <c r="AA515" i="3" s="1"/>
  <c r="Y514" i="3"/>
  <c r="O514" i="3"/>
  <c r="Y513" i="3"/>
  <c r="O513" i="3"/>
  <c r="AA513" i="3" s="1"/>
  <c r="Y512" i="3"/>
  <c r="O512" i="3"/>
  <c r="Y511" i="3"/>
  <c r="O511" i="3"/>
  <c r="Y437" i="3"/>
  <c r="O437" i="3"/>
  <c r="X437" i="3" s="1"/>
  <c r="Y436" i="3"/>
  <c r="O436" i="3"/>
  <c r="Y385" i="3"/>
  <c r="O385" i="3"/>
  <c r="Y384" i="3"/>
  <c r="O384" i="3"/>
  <c r="X384" i="3" s="1"/>
  <c r="Y383" i="3"/>
  <c r="O383" i="3"/>
  <c r="Z383" i="3" s="1"/>
  <c r="Y382" i="3"/>
  <c r="O382" i="3"/>
  <c r="X382" i="3" s="1"/>
  <c r="Y381" i="3"/>
  <c r="O381" i="3"/>
  <c r="Y301" i="3"/>
  <c r="O301" i="3"/>
  <c r="X301" i="3" s="1"/>
  <c r="Y300" i="3"/>
  <c r="O300" i="3"/>
  <c r="X300" i="3" s="1"/>
  <c r="Y299" i="3"/>
  <c r="O299" i="3"/>
  <c r="Y298" i="3"/>
  <c r="O298" i="3"/>
  <c r="X298" i="3" s="1"/>
  <c r="Y297" i="3"/>
  <c r="O297" i="3"/>
  <c r="X297" i="3" s="1"/>
  <c r="Y296" i="3"/>
  <c r="O296" i="3"/>
  <c r="Y67" i="3"/>
  <c r="O67" i="3"/>
  <c r="AA67" i="3" s="1"/>
  <c r="Y66" i="3"/>
  <c r="O66" i="3"/>
  <c r="Z66" i="3" s="1"/>
  <c r="Y65" i="3"/>
  <c r="O65" i="3"/>
  <c r="X65" i="3" s="1"/>
  <c r="Y64" i="3"/>
  <c r="O64" i="3"/>
  <c r="Y63" i="3"/>
  <c r="O63" i="3"/>
  <c r="AA63" i="3" s="1"/>
  <c r="Y62" i="3"/>
  <c r="O62" i="3"/>
  <c r="Y61" i="3"/>
  <c r="O61" i="3"/>
  <c r="AA61" i="3" s="1"/>
  <c r="Y60" i="3"/>
  <c r="O60" i="3"/>
  <c r="Y59" i="3"/>
  <c r="O59" i="3"/>
  <c r="Y58" i="3"/>
  <c r="O58" i="3"/>
  <c r="Y57" i="3"/>
  <c r="O57" i="3"/>
  <c r="X57" i="3" s="1"/>
  <c r="Y56" i="3"/>
  <c r="O56" i="3"/>
  <c r="Y55" i="3"/>
  <c r="O55" i="3"/>
  <c r="AA55" i="3" s="1"/>
  <c r="Y54" i="3"/>
  <c r="O54" i="3"/>
  <c r="Y510" i="3"/>
  <c r="O510" i="3"/>
  <c r="AA510" i="3" s="1"/>
  <c r="Y509" i="3"/>
  <c r="O509" i="3"/>
  <c r="Y508" i="3"/>
  <c r="O508" i="3"/>
  <c r="X508" i="3" s="1"/>
  <c r="Y507" i="3"/>
  <c r="O507" i="3"/>
  <c r="Y435" i="3"/>
  <c r="O435" i="3"/>
  <c r="AA435" i="3" s="1"/>
  <c r="Y434" i="3"/>
  <c r="O434" i="3"/>
  <c r="Y433" i="3"/>
  <c r="O433" i="3"/>
  <c r="Z433" i="3" s="1"/>
  <c r="Y432" i="3"/>
  <c r="O432" i="3"/>
  <c r="X432" i="3" s="1"/>
  <c r="Y431" i="3"/>
  <c r="O431" i="3"/>
  <c r="Y380" i="3"/>
  <c r="O380" i="3"/>
  <c r="Z380" i="3" s="1"/>
  <c r="Y379" i="3"/>
  <c r="O379" i="3"/>
  <c r="Y295" i="3"/>
  <c r="O295" i="3"/>
  <c r="AA295" i="3" s="1"/>
  <c r="Y294" i="3"/>
  <c r="O294" i="3"/>
  <c r="X294" i="3" s="1"/>
  <c r="Y293" i="3"/>
  <c r="O293" i="3"/>
  <c r="X293" i="3" s="1"/>
  <c r="Y292" i="3"/>
  <c r="O292" i="3"/>
  <c r="X292" i="3" s="1"/>
  <c r="Y291" i="3"/>
  <c r="O291" i="3"/>
  <c r="Y290" i="3"/>
  <c r="O290" i="3"/>
  <c r="AA290" i="3" s="1"/>
  <c r="Y289" i="3"/>
  <c r="O289" i="3"/>
  <c r="Y53" i="3"/>
  <c r="O53" i="3"/>
  <c r="Z53" i="3" s="1"/>
  <c r="Y52" i="3"/>
  <c r="O52" i="3"/>
  <c r="AA52" i="3" s="1"/>
  <c r="Y51" i="3"/>
  <c r="O51" i="3"/>
  <c r="Y50" i="3"/>
  <c r="O50" i="3"/>
  <c r="X50" i="3" s="1"/>
  <c r="Y49" i="3"/>
  <c r="O49" i="3"/>
  <c r="Z49" i="3" s="1"/>
  <c r="Y48" i="3"/>
  <c r="O48" i="3"/>
  <c r="AA48" i="3" s="1"/>
  <c r="Y47" i="3"/>
  <c r="O47" i="3"/>
  <c r="Y46" i="3"/>
  <c r="O46" i="3"/>
  <c r="Z46" i="3" s="1"/>
  <c r="Y45" i="3"/>
  <c r="O45" i="3"/>
  <c r="AA45" i="3" s="1"/>
  <c r="Y44" i="3"/>
  <c r="O44" i="3"/>
  <c r="AA44" i="3" s="1"/>
  <c r="Y43" i="3"/>
  <c r="O43" i="3"/>
  <c r="AA43" i="3" s="1"/>
  <c r="Y42" i="3"/>
  <c r="O42" i="3"/>
  <c r="Y41" i="3"/>
  <c r="O41" i="3"/>
  <c r="Z41" i="3" s="1"/>
  <c r="Y40" i="3"/>
  <c r="O40" i="3"/>
  <c r="Y506" i="3"/>
  <c r="O506" i="3"/>
  <c r="AA506" i="3" s="1"/>
  <c r="Y505" i="3"/>
  <c r="O505" i="3"/>
  <c r="X505" i="3" s="1"/>
  <c r="Y504" i="3"/>
  <c r="O504" i="3"/>
  <c r="X504" i="3" s="1"/>
  <c r="Y503" i="3"/>
  <c r="O503" i="3"/>
  <c r="Z503" i="3" s="1"/>
  <c r="Y502" i="3"/>
  <c r="O502" i="3"/>
  <c r="AA502" i="3" s="1"/>
  <c r="Y501" i="3"/>
  <c r="O501" i="3"/>
  <c r="AA501" i="3" s="1"/>
  <c r="Y500" i="3"/>
  <c r="O500" i="3"/>
  <c r="Y430" i="3"/>
  <c r="O430" i="3"/>
  <c r="AA430" i="3" s="1"/>
  <c r="Y429" i="3"/>
  <c r="O429" i="3"/>
  <c r="AA429" i="3" s="1"/>
  <c r="Y428" i="3"/>
  <c r="O428" i="3"/>
  <c r="AA428" i="3" s="1"/>
  <c r="Y427" i="3"/>
  <c r="O427" i="3"/>
  <c r="X427" i="3" s="1"/>
  <c r="Y426" i="3"/>
  <c r="O426" i="3"/>
  <c r="AA426" i="3" s="1"/>
  <c r="Y425" i="3"/>
  <c r="O425" i="3"/>
  <c r="Z425" i="3" s="1"/>
  <c r="Y424" i="3"/>
  <c r="O424" i="3"/>
  <c r="AA424" i="3" s="1"/>
  <c r="Y423" i="3"/>
  <c r="O423" i="3"/>
  <c r="Y378" i="3"/>
  <c r="O378" i="3"/>
  <c r="Y377" i="3"/>
  <c r="O377" i="3"/>
  <c r="AA377" i="3" s="1"/>
  <c r="Y376" i="3"/>
  <c r="O376" i="3"/>
  <c r="Y375" i="3"/>
  <c r="O375" i="3"/>
  <c r="Z375" i="3" s="1"/>
  <c r="Y374" i="3"/>
  <c r="O374" i="3"/>
  <c r="Y373" i="3"/>
  <c r="O373" i="3"/>
  <c r="AA373" i="3" s="1"/>
  <c r="Y372" i="3"/>
  <c r="O372" i="3"/>
  <c r="X372" i="3" s="1"/>
  <c r="Y371" i="3"/>
  <c r="O371" i="3"/>
  <c r="AA371" i="3" s="1"/>
  <c r="Y370" i="3"/>
  <c r="O370" i="3"/>
  <c r="AA370" i="3" s="1"/>
  <c r="Y369" i="3"/>
  <c r="O369" i="3"/>
  <c r="X369" i="3" s="1"/>
  <c r="Y368" i="3"/>
  <c r="O368" i="3"/>
  <c r="X368" i="3" s="1"/>
  <c r="Y367" i="3"/>
  <c r="O367" i="3"/>
  <c r="Z367" i="3" s="1"/>
  <c r="Y366" i="3"/>
  <c r="O366" i="3"/>
  <c r="X366" i="3" s="1"/>
  <c r="Y365" i="3"/>
  <c r="O365" i="3"/>
  <c r="AA365" i="3" s="1"/>
  <c r="Y364" i="3"/>
  <c r="O364" i="3"/>
  <c r="Z364" i="3" s="1"/>
  <c r="Y363" i="3"/>
  <c r="O363" i="3"/>
  <c r="Y288" i="3"/>
  <c r="O288" i="3"/>
  <c r="Z288" i="3" s="1"/>
  <c r="Y287" i="3"/>
  <c r="O287" i="3"/>
  <c r="Z287" i="3" s="1"/>
  <c r="Y286" i="3"/>
  <c r="O286" i="3"/>
  <c r="Z286" i="3" s="1"/>
  <c r="Y285" i="3"/>
  <c r="O285" i="3"/>
  <c r="Z285" i="3" s="1"/>
  <c r="Y284" i="3"/>
  <c r="O284" i="3"/>
  <c r="Z284" i="3" s="1"/>
  <c r="Y283" i="3"/>
  <c r="O283" i="3"/>
  <c r="Z283" i="3" s="1"/>
  <c r="Y282" i="3"/>
  <c r="O282" i="3"/>
  <c r="Z282" i="3" s="1"/>
  <c r="Y281" i="3"/>
  <c r="O281" i="3"/>
  <c r="Z281" i="3" s="1"/>
  <c r="Y280" i="3"/>
  <c r="O280" i="3"/>
  <c r="Z280" i="3" s="1"/>
  <c r="Y279" i="3"/>
  <c r="O279" i="3"/>
  <c r="Z279" i="3" s="1"/>
  <c r="Y278" i="3"/>
  <c r="O278" i="3"/>
  <c r="Z278" i="3" s="1"/>
  <c r="Y277" i="3"/>
  <c r="O277" i="3"/>
  <c r="Z277" i="3" s="1"/>
  <c r="Y276" i="3"/>
  <c r="O276" i="3"/>
  <c r="Z276" i="3" s="1"/>
  <c r="Y275" i="3"/>
  <c r="O275" i="3"/>
  <c r="X275" i="3" s="1"/>
  <c r="Y274" i="3"/>
  <c r="O274" i="3"/>
  <c r="Z274" i="3" s="1"/>
  <c r="Y273" i="3"/>
  <c r="O273" i="3"/>
  <c r="X273" i="3" s="1"/>
  <c r="Y272" i="3"/>
  <c r="O272" i="3"/>
  <c r="Z272" i="3" s="1"/>
  <c r="Y271" i="3"/>
  <c r="O271" i="3"/>
  <c r="AA271" i="3" s="1"/>
  <c r="Y270" i="3"/>
  <c r="O270" i="3"/>
  <c r="Z270" i="3" s="1"/>
  <c r="Y269" i="3"/>
  <c r="O269" i="3"/>
  <c r="AA269" i="3" s="1"/>
  <c r="Y268" i="3"/>
  <c r="O268" i="3"/>
  <c r="Z268" i="3" s="1"/>
  <c r="Y267" i="3"/>
  <c r="O267" i="3"/>
  <c r="AA267" i="3" s="1"/>
  <c r="Y266" i="3"/>
  <c r="O266" i="3"/>
  <c r="Z266" i="3" s="1"/>
  <c r="Y265" i="3"/>
  <c r="O265" i="3"/>
  <c r="AA265" i="3" s="1"/>
  <c r="Y264" i="3"/>
  <c r="O264" i="3"/>
  <c r="Z264" i="3" s="1"/>
  <c r="Y263" i="3"/>
  <c r="O263" i="3"/>
  <c r="AA263" i="3" s="1"/>
  <c r="Y262" i="3"/>
  <c r="O262" i="3"/>
  <c r="Z262" i="3" s="1"/>
  <c r="Y261" i="3"/>
  <c r="O261" i="3"/>
  <c r="Y39" i="3"/>
  <c r="O39" i="3"/>
  <c r="Z39" i="3" s="1"/>
  <c r="Y38" i="3"/>
  <c r="O38" i="3"/>
  <c r="Z38" i="3" s="1"/>
  <c r="Y37" i="3"/>
  <c r="O37" i="3"/>
  <c r="Z37" i="3" s="1"/>
  <c r="Y36" i="3"/>
  <c r="O36" i="3"/>
  <c r="X36" i="3" s="1"/>
  <c r="Y35" i="3"/>
  <c r="O35" i="3"/>
  <c r="Z35" i="3" s="1"/>
  <c r="Y34" i="3"/>
  <c r="O34" i="3"/>
  <c r="AA34" i="3" s="1"/>
  <c r="Y33" i="3"/>
  <c r="O33" i="3"/>
  <c r="Z33" i="3" s="1"/>
  <c r="Y32" i="3"/>
  <c r="O32" i="3"/>
  <c r="AA32" i="3" s="1"/>
  <c r="Y31" i="3"/>
  <c r="O31" i="3"/>
  <c r="Z31" i="3" s="1"/>
  <c r="Y30" i="3"/>
  <c r="O30" i="3"/>
  <c r="X30" i="3" s="1"/>
  <c r="Y29" i="3"/>
  <c r="O29" i="3"/>
  <c r="Y28" i="3"/>
  <c r="O28" i="3"/>
  <c r="X28" i="3" s="1"/>
  <c r="Y27" i="3"/>
  <c r="O27" i="3"/>
  <c r="X27" i="3" s="1"/>
  <c r="Y26" i="3"/>
  <c r="O26" i="3"/>
  <c r="Y644" i="3"/>
  <c r="O644" i="3"/>
  <c r="Y499" i="3"/>
  <c r="O499" i="3"/>
  <c r="X499" i="3" s="1"/>
  <c r="Y498" i="3"/>
  <c r="O498" i="3"/>
  <c r="X498" i="3" s="1"/>
  <c r="Y497" i="3"/>
  <c r="O497" i="3"/>
  <c r="X497" i="3" s="1"/>
  <c r="Y496" i="3"/>
  <c r="O496" i="3"/>
  <c r="AA496" i="3" s="1"/>
  <c r="Y495" i="3"/>
  <c r="O495" i="3"/>
  <c r="X495" i="3" s="1"/>
  <c r="Y494" i="3"/>
  <c r="O494" i="3"/>
  <c r="AA494" i="3" s="1"/>
  <c r="Y493" i="3"/>
  <c r="O493" i="3"/>
  <c r="X493" i="3" s="1"/>
  <c r="Y492" i="3"/>
  <c r="O492" i="3"/>
  <c r="Z492" i="3" s="1"/>
  <c r="Y491" i="3"/>
  <c r="O491" i="3"/>
  <c r="AA491" i="3" s="1"/>
  <c r="Y490" i="3"/>
  <c r="O490" i="3"/>
  <c r="Z490" i="3" s="1"/>
  <c r="Y489" i="3"/>
  <c r="O489" i="3"/>
  <c r="Z489" i="3" s="1"/>
  <c r="Y488" i="3"/>
  <c r="O488" i="3"/>
  <c r="AA488" i="3" s="1"/>
  <c r="Y487" i="3"/>
  <c r="O487" i="3"/>
  <c r="AA487" i="3" s="1"/>
  <c r="Y486" i="3"/>
  <c r="O486" i="3"/>
  <c r="Z486" i="3" s="1"/>
  <c r="Y485" i="3"/>
  <c r="O485" i="3"/>
  <c r="AA485" i="3" s="1"/>
  <c r="Y484" i="3"/>
  <c r="O484" i="3"/>
  <c r="Z484" i="3" s="1"/>
  <c r="Y483" i="3"/>
  <c r="O483" i="3"/>
  <c r="AA483" i="3" s="1"/>
  <c r="Y482" i="3"/>
  <c r="O482" i="3"/>
  <c r="AA482" i="3" s="1"/>
  <c r="Y481" i="3"/>
  <c r="O481" i="3"/>
  <c r="AA481" i="3" s="1"/>
  <c r="Y480" i="3"/>
  <c r="O480" i="3"/>
  <c r="X480" i="3" s="1"/>
  <c r="Y479" i="3"/>
  <c r="O479" i="3"/>
  <c r="X479" i="3" s="1"/>
  <c r="Y478" i="3"/>
  <c r="O478" i="3"/>
  <c r="AA478" i="3" s="1"/>
  <c r="Y477" i="3"/>
  <c r="O477" i="3"/>
  <c r="AA477" i="3" s="1"/>
  <c r="Y476" i="3"/>
  <c r="O476" i="3"/>
  <c r="X476" i="3" s="1"/>
  <c r="Y475" i="3"/>
  <c r="O475" i="3"/>
  <c r="X475" i="3" s="1"/>
  <c r="Y474" i="3"/>
  <c r="O474" i="3"/>
  <c r="X474" i="3" s="1"/>
  <c r="Y473" i="3"/>
  <c r="O473" i="3"/>
  <c r="AA473" i="3" s="1"/>
  <c r="Y472" i="3"/>
  <c r="O472" i="3"/>
  <c r="X472" i="3" s="1"/>
  <c r="Y471" i="3"/>
  <c r="O471" i="3"/>
  <c r="X471" i="3" s="1"/>
  <c r="Y470" i="3"/>
  <c r="O470" i="3"/>
  <c r="Y422" i="3"/>
  <c r="O422" i="3"/>
  <c r="AA422" i="3" s="1"/>
  <c r="Y421" i="3"/>
  <c r="O421" i="3"/>
  <c r="X421" i="3" s="1"/>
  <c r="Y420" i="3"/>
  <c r="O420" i="3"/>
  <c r="AA420" i="3" s="1"/>
  <c r="Y419" i="3"/>
  <c r="O419" i="3"/>
  <c r="X419" i="3" s="1"/>
  <c r="Y418" i="3"/>
  <c r="O418" i="3"/>
  <c r="Y362" i="3"/>
  <c r="O362" i="3"/>
  <c r="X362" i="3" s="1"/>
  <c r="Y361" i="3"/>
  <c r="O361" i="3"/>
  <c r="X361" i="3" s="1"/>
  <c r="Y360" i="3"/>
  <c r="O360" i="3"/>
  <c r="Y260" i="3"/>
  <c r="O260" i="3"/>
  <c r="Z260" i="3" s="1"/>
  <c r="Y259" i="3"/>
  <c r="O259" i="3"/>
  <c r="X259" i="3" s="1"/>
  <c r="Y258" i="3"/>
  <c r="O258" i="3"/>
  <c r="Z258" i="3" s="1"/>
  <c r="Y257" i="3"/>
  <c r="O257" i="3"/>
  <c r="AA257" i="3" s="1"/>
  <c r="Y256" i="3"/>
  <c r="O256" i="3"/>
  <c r="Z256" i="3" s="1"/>
  <c r="Y255" i="3"/>
  <c r="O255" i="3"/>
  <c r="Z255" i="3" s="1"/>
  <c r="Y254" i="3"/>
  <c r="O254" i="3"/>
  <c r="Z254" i="3" s="1"/>
  <c r="Y253" i="3"/>
  <c r="O253" i="3"/>
  <c r="AA253" i="3" s="1"/>
  <c r="Y252" i="3"/>
  <c r="O252" i="3"/>
  <c r="Z252" i="3" s="1"/>
  <c r="Y251" i="3"/>
  <c r="O251" i="3"/>
  <c r="AA251" i="3" s="1"/>
  <c r="Y250" i="3"/>
  <c r="O250" i="3"/>
  <c r="Z250" i="3" s="1"/>
  <c r="Y249" i="3"/>
  <c r="O249" i="3"/>
  <c r="AA249" i="3" s="1"/>
  <c r="Y248" i="3"/>
  <c r="O248" i="3"/>
  <c r="Y25" i="3"/>
  <c r="O25" i="3"/>
  <c r="X25" i="3" s="1"/>
  <c r="Y24" i="3"/>
  <c r="O24" i="3"/>
  <c r="X24" i="3" s="1"/>
  <c r="Y23" i="3"/>
  <c r="O23" i="3"/>
  <c r="X23" i="3" s="1"/>
  <c r="Y22" i="3"/>
  <c r="O22" i="3"/>
  <c r="X22" i="3" s="1"/>
  <c r="Y21" i="3"/>
  <c r="O21" i="3"/>
  <c r="X21" i="3" s="1"/>
  <c r="Y20" i="3"/>
  <c r="O20" i="3"/>
  <c r="X20" i="3" s="1"/>
  <c r="Y19" i="3"/>
  <c r="O19" i="3"/>
  <c r="Y18" i="3"/>
  <c r="O18" i="3"/>
  <c r="AA18" i="3" s="1"/>
  <c r="Y17" i="3"/>
  <c r="O17" i="3"/>
  <c r="Y16" i="3"/>
  <c r="O16" i="3"/>
  <c r="AA16" i="3" s="1"/>
  <c r="Y15" i="3"/>
  <c r="O15" i="3"/>
  <c r="Y14" i="3"/>
  <c r="O14" i="3"/>
  <c r="AA14" i="3" s="1"/>
  <c r="Y13" i="3"/>
  <c r="O13" i="3"/>
  <c r="Y12" i="3"/>
  <c r="O12" i="3"/>
  <c r="X12" i="3" s="1"/>
  <c r="Y11" i="3"/>
  <c r="O11" i="3"/>
  <c r="O14" i="2"/>
  <c r="AA14" i="2" s="1"/>
  <c r="O28" i="2"/>
  <c r="Z28" i="2" s="1"/>
  <c r="O29" i="2"/>
  <c r="O30" i="2"/>
  <c r="AA30" i="2" s="1"/>
  <c r="O31" i="2"/>
  <c r="O32" i="2"/>
  <c r="Z32" i="2" s="1"/>
  <c r="O38" i="2"/>
  <c r="Z38" i="2" s="1"/>
  <c r="O41" i="2"/>
  <c r="O42" i="2"/>
  <c r="AA42" i="2" s="1"/>
  <c r="O43" i="2"/>
  <c r="Z43" i="2" s="1"/>
  <c r="O51" i="2"/>
  <c r="Z51" i="2" s="1"/>
  <c r="O53" i="2"/>
  <c r="Z53" i="2" s="1"/>
  <c r="O54" i="2"/>
  <c r="AA54" i="2" s="1"/>
  <c r="O63" i="2"/>
  <c r="AA63" i="2" s="1"/>
  <c r="O64" i="2"/>
  <c r="O65" i="2"/>
  <c r="AA65" i="2" s="1"/>
  <c r="O66" i="2"/>
  <c r="O75" i="2"/>
  <c r="O76" i="2"/>
  <c r="Z76" i="2" s="1"/>
  <c r="O77" i="2"/>
  <c r="Z77" i="2" s="1"/>
  <c r="O78" i="2"/>
  <c r="Z78" i="2" s="1"/>
  <c r="O98" i="2"/>
  <c r="AA98" i="2" s="1"/>
  <c r="O102" i="2"/>
  <c r="O103" i="2"/>
  <c r="Z103" i="2" s="1"/>
  <c r="O104" i="2"/>
  <c r="O109" i="2"/>
  <c r="O113" i="2"/>
  <c r="O114" i="2"/>
  <c r="O115" i="2"/>
  <c r="Z115" i="2" s="1"/>
  <c r="O116" i="2"/>
  <c r="X116" i="2" s="1"/>
  <c r="O121" i="2"/>
  <c r="AA121" i="2" s="1"/>
  <c r="O125" i="2"/>
  <c r="Z125" i="2" s="1"/>
  <c r="O126" i="2"/>
  <c r="Z126" i="2" s="1"/>
  <c r="O129" i="2"/>
  <c r="Z129" i="2" s="1"/>
  <c r="O130" i="2"/>
  <c r="O131" i="2"/>
  <c r="AA131" i="2" s="1"/>
  <c r="O139" i="2"/>
  <c r="O140" i="2"/>
  <c r="O144" i="2"/>
  <c r="O146" i="2"/>
  <c r="O153" i="2"/>
  <c r="O157" i="2"/>
  <c r="AA157" i="2" s="1"/>
  <c r="O166" i="2"/>
  <c r="Z166" i="2" s="1"/>
  <c r="O174" i="2"/>
  <c r="Z174" i="2" s="1"/>
  <c r="O177" i="2"/>
  <c r="AA177" i="2" s="1"/>
  <c r="O182" i="2"/>
  <c r="O183" i="2"/>
  <c r="Z183" i="2" s="1"/>
  <c r="O184" i="2"/>
  <c r="Z184" i="2" s="1"/>
  <c r="O185" i="2"/>
  <c r="AA185" i="2" s="1"/>
  <c r="O199" i="2"/>
  <c r="O217" i="2"/>
  <c r="O218" i="2"/>
  <c r="O220" i="2"/>
  <c r="O221" i="2"/>
  <c r="Z221" i="2" s="1"/>
  <c r="O227" i="2"/>
  <c r="O228" i="2"/>
  <c r="AA228" i="2" s="1"/>
  <c r="O230" i="2"/>
  <c r="O240" i="2"/>
  <c r="O241" i="2"/>
  <c r="Z241" i="2" s="1"/>
  <c r="O242" i="2"/>
  <c r="Z242" i="2" s="1"/>
  <c r="O243" i="2"/>
  <c r="AA243" i="2" s="1"/>
  <c r="O245" i="2"/>
  <c r="O254" i="2"/>
  <c r="AA254" i="2" s="1"/>
  <c r="O255" i="2"/>
  <c r="Z255" i="2" s="1"/>
  <c r="O256" i="2"/>
  <c r="O258" i="2"/>
  <c r="O267" i="2"/>
  <c r="AA267" i="2" s="1"/>
  <c r="O268" i="2"/>
  <c r="Z268" i="2" s="1"/>
  <c r="O269" i="2"/>
  <c r="O272" i="2"/>
  <c r="Z272" i="2" s="1"/>
  <c r="O274" i="2"/>
  <c r="Z274" i="2" s="1"/>
  <c r="O275" i="2"/>
  <c r="O279" i="2"/>
  <c r="Z279" i="2" s="1"/>
  <c r="O280" i="2"/>
  <c r="Z280" i="2" s="1"/>
  <c r="O282" i="2"/>
  <c r="O285" i="2"/>
  <c r="AA285" i="2" s="1"/>
  <c r="O289" i="2"/>
  <c r="O293" i="2"/>
  <c r="AA293" i="2" s="1"/>
  <c r="O295" i="2"/>
  <c r="O297" i="2"/>
  <c r="AA297" i="2" s="1"/>
  <c r="O309" i="2"/>
  <c r="AA309" i="2" s="1"/>
  <c r="O322" i="2"/>
  <c r="Z322" i="2" s="1"/>
  <c r="O324" i="2"/>
  <c r="O325" i="2"/>
  <c r="O329" i="2"/>
  <c r="O331" i="2"/>
  <c r="O332" i="2"/>
  <c r="O336" i="2"/>
  <c r="AA336" i="2" s="1"/>
  <c r="O352" i="2"/>
  <c r="Z352" i="2" s="1"/>
  <c r="O355" i="2"/>
  <c r="O357" i="2"/>
  <c r="O358" i="2"/>
  <c r="Z358" i="2" s="1"/>
  <c r="O360" i="2"/>
  <c r="AA360" i="2" s="1"/>
  <c r="O361" i="2"/>
  <c r="O367" i="2"/>
  <c r="O369" i="2"/>
  <c r="O370" i="2"/>
  <c r="O377" i="2"/>
  <c r="AA377" i="2" s="1"/>
  <c r="O378" i="2"/>
  <c r="O379" i="2"/>
  <c r="Z379" i="2" s="1"/>
  <c r="O380" i="2"/>
  <c r="O392" i="2"/>
  <c r="Z392" i="2" s="1"/>
  <c r="O409" i="2"/>
  <c r="O411" i="2"/>
  <c r="O413" i="2"/>
  <c r="O415" i="2"/>
  <c r="AA415" i="2" s="1"/>
  <c r="O441" i="2"/>
  <c r="O442" i="2"/>
  <c r="O443" i="2"/>
  <c r="O444" i="2"/>
  <c r="AA444" i="2" s="1"/>
  <c r="O445" i="2"/>
  <c r="O452" i="2"/>
  <c r="O453" i="2"/>
  <c r="O454" i="2"/>
  <c r="O455" i="2"/>
  <c r="O464" i="2"/>
  <c r="AA464" i="2" s="1"/>
  <c r="O465" i="2"/>
  <c r="O466" i="2"/>
  <c r="O473" i="2"/>
  <c r="O474" i="2"/>
  <c r="O475" i="2"/>
  <c r="O481" i="2"/>
  <c r="O491" i="2"/>
  <c r="Z491" i="2" s="1"/>
  <c r="O493" i="2"/>
  <c r="O501" i="2"/>
  <c r="O502" i="2"/>
  <c r="AA502" i="2" s="1"/>
  <c r="O503" i="2"/>
  <c r="O507" i="2"/>
  <c r="O509" i="2"/>
  <c r="O510" i="2"/>
  <c r="O511" i="2"/>
  <c r="O513" i="2"/>
  <c r="O519" i="2"/>
  <c r="O520" i="2"/>
  <c r="O521" i="2"/>
  <c r="O527" i="2"/>
  <c r="O528" i="2"/>
  <c r="AA528" i="2" s="1"/>
  <c r="O547" i="2"/>
  <c r="O548" i="2"/>
  <c r="O549" i="2"/>
  <c r="O561" i="2"/>
  <c r="O562" i="2"/>
  <c r="O578" i="2"/>
  <c r="O580" i="2"/>
  <c r="O582" i="2"/>
  <c r="O583" i="2"/>
  <c r="O592" i="2"/>
  <c r="O596" i="2"/>
  <c r="O597" i="2"/>
  <c r="AA597" i="2" s="1"/>
  <c r="O598" i="2"/>
  <c r="O599" i="2"/>
  <c r="Z599" i="2" s="1"/>
  <c r="O604" i="2"/>
  <c r="O608" i="2"/>
  <c r="O609" i="2"/>
  <c r="O610" i="2"/>
  <c r="O611" i="2"/>
  <c r="AA611" i="2" s="1"/>
  <c r="O615" i="2"/>
  <c r="AA615" i="2" s="1"/>
  <c r="O616" i="2"/>
  <c r="Z616" i="2" s="1"/>
  <c r="O617" i="2"/>
  <c r="Z617" i="2" s="1"/>
  <c r="O637" i="2"/>
  <c r="O638" i="2"/>
  <c r="Z638" i="2" s="1"/>
  <c r="O639" i="2"/>
  <c r="O640" i="2"/>
  <c r="O642" i="2"/>
  <c r="O644" i="2"/>
  <c r="O650" i="2"/>
  <c r="O651" i="2"/>
  <c r="O652" i="2"/>
  <c r="AA652" i="2" s="1"/>
  <c r="O655" i="2"/>
  <c r="O656" i="2"/>
  <c r="O678" i="2"/>
  <c r="AA678" i="2" s="1"/>
  <c r="O684" i="2"/>
  <c r="O686" i="2"/>
  <c r="O694" i="2"/>
  <c r="O695" i="2"/>
  <c r="O696" i="2"/>
  <c r="O697" i="2"/>
  <c r="O719" i="2"/>
  <c r="O720" i="2"/>
  <c r="Z720" i="2" s="1"/>
  <c r="O721" i="2"/>
  <c r="AA721" i="2" s="1"/>
  <c r="O722" i="2"/>
  <c r="O724" i="2"/>
  <c r="O726" i="2"/>
  <c r="O732" i="2"/>
  <c r="O733" i="2"/>
  <c r="AA733" i="2" s="1"/>
  <c r="O735" i="2"/>
  <c r="O736" i="2" s="1"/>
  <c r="Y735" i="2"/>
  <c r="Y733" i="2"/>
  <c r="Y732" i="2"/>
  <c r="Y731" i="2"/>
  <c r="Y730" i="2"/>
  <c r="Y729" i="2"/>
  <c r="Y728" i="2"/>
  <c r="Y727" i="2"/>
  <c r="Y726" i="2"/>
  <c r="Y724" i="2"/>
  <c r="Y722" i="2"/>
  <c r="Y721" i="2"/>
  <c r="Y720" i="2"/>
  <c r="Y719" i="2"/>
  <c r="Y718" i="2"/>
  <c r="Y717" i="2"/>
  <c r="Y716" i="2"/>
  <c r="Y715" i="2"/>
  <c r="Y714" i="2"/>
  <c r="Y713" i="2"/>
  <c r="Y712" i="2"/>
  <c r="Y711" i="2"/>
  <c r="Y710" i="2"/>
  <c r="Y709" i="2"/>
  <c r="Y708" i="2"/>
  <c r="Y707" i="2"/>
  <c r="Y706" i="2"/>
  <c r="Y705" i="2"/>
  <c r="Y704" i="2"/>
  <c r="Y701" i="2"/>
  <c r="Y699" i="2"/>
  <c r="Y698" i="2"/>
  <c r="Y697" i="2"/>
  <c r="Y696" i="2"/>
  <c r="Y695" i="2"/>
  <c r="Y694" i="2"/>
  <c r="Y693" i="2"/>
  <c r="Y692" i="2"/>
  <c r="Y691" i="2"/>
  <c r="Y690" i="2"/>
  <c r="Y689" i="2"/>
  <c r="Y688" i="2"/>
  <c r="Y686" i="2"/>
  <c r="Y685" i="2"/>
  <c r="Y684" i="2"/>
  <c r="Y682" i="2"/>
  <c r="Y681" i="2"/>
  <c r="Y680" i="2"/>
  <c r="Y679" i="2"/>
  <c r="Y678" i="2"/>
  <c r="Y677" i="2"/>
  <c r="Y676" i="2"/>
  <c r="Y675" i="2"/>
  <c r="Y674" i="2"/>
  <c r="Y673" i="2"/>
  <c r="Y672" i="2"/>
  <c r="Y671" i="2"/>
  <c r="Y670" i="2"/>
  <c r="Y669" i="2"/>
  <c r="Y668" i="2"/>
  <c r="Y667" i="2"/>
  <c r="Y666" i="2"/>
  <c r="Y665" i="2"/>
  <c r="Y664" i="2"/>
  <c r="Y661" i="2"/>
  <c r="Y660" i="2"/>
  <c r="Y659" i="2"/>
  <c r="Y658" i="2"/>
  <c r="Y656" i="2"/>
  <c r="Y655" i="2"/>
  <c r="Y654" i="2"/>
  <c r="Y653" i="2"/>
  <c r="Y652" i="2"/>
  <c r="Y651" i="2"/>
  <c r="Y650" i="2"/>
  <c r="Y649" i="2"/>
  <c r="Y648" i="2"/>
  <c r="Y647" i="2"/>
  <c r="Y646" i="2"/>
  <c r="Y645" i="2"/>
  <c r="Y644" i="2"/>
  <c r="Y642" i="2"/>
  <c r="Y640" i="2"/>
  <c r="Y639" i="2"/>
  <c r="Y638" i="2"/>
  <c r="Y637" i="2"/>
  <c r="Y636" i="2"/>
  <c r="Y635" i="2"/>
  <c r="Y634" i="2"/>
  <c r="Y633" i="2"/>
  <c r="Y632" i="2"/>
  <c r="Y631" i="2"/>
  <c r="Y630" i="2"/>
  <c r="Y629" i="2"/>
  <c r="Y628" i="2"/>
  <c r="Y627" i="2"/>
  <c r="Y626" i="2"/>
  <c r="Y625" i="2"/>
  <c r="Y624" i="2"/>
  <c r="Y623" i="2"/>
  <c r="Y622" i="2"/>
  <c r="Y619" i="2"/>
  <c r="Y618" i="2"/>
  <c r="Y617" i="2"/>
  <c r="Y616" i="2"/>
  <c r="Y615" i="2"/>
  <c r="Y614" i="2"/>
  <c r="Y613" i="2"/>
  <c r="Y612" i="2"/>
  <c r="Y611" i="2"/>
  <c r="Y610" i="2"/>
  <c r="Y609" i="2"/>
  <c r="Y608" i="2"/>
  <c r="Y607" i="2"/>
  <c r="Y606" i="2"/>
  <c r="Y605" i="2"/>
  <c r="Y604" i="2"/>
  <c r="Y603" i="2"/>
  <c r="Y602" i="2"/>
  <c r="Y601" i="2"/>
  <c r="Y600" i="2"/>
  <c r="Y599" i="2"/>
  <c r="Y598" i="2"/>
  <c r="Y597" i="2"/>
  <c r="Y596" i="2"/>
  <c r="Y595" i="2"/>
  <c r="Y594" i="2"/>
  <c r="Y593" i="2"/>
  <c r="Y592" i="2"/>
  <c r="Y591" i="2"/>
  <c r="Y590" i="2"/>
  <c r="Y589" i="2"/>
  <c r="Y588" i="2"/>
  <c r="Y586" i="2"/>
  <c r="Y584" i="2"/>
  <c r="Y583" i="2"/>
  <c r="Y582" i="2"/>
  <c r="Y581" i="2"/>
  <c r="Y580" i="2"/>
  <c r="Y579" i="2"/>
  <c r="Y578" i="2"/>
  <c r="Y577" i="2"/>
  <c r="Y576" i="2"/>
  <c r="Y575" i="2"/>
  <c r="Y574" i="2"/>
  <c r="Y573" i="2"/>
  <c r="Y572" i="2"/>
  <c r="Y571" i="2"/>
  <c r="Y570" i="2"/>
  <c r="Y569" i="2"/>
  <c r="Y568" i="2"/>
  <c r="Y567" i="2"/>
  <c r="Y566" i="2"/>
  <c r="Y565" i="2"/>
  <c r="Y562" i="2"/>
  <c r="Y561" i="2"/>
  <c r="Y559" i="2"/>
  <c r="Y558" i="2"/>
  <c r="Y557" i="2"/>
  <c r="Y556" i="2"/>
  <c r="Y555" i="2"/>
  <c r="Y554" i="2"/>
  <c r="Y553" i="2"/>
  <c r="Y551" i="2"/>
  <c r="Y549" i="2"/>
  <c r="Y548" i="2"/>
  <c r="Y547" i="2"/>
  <c r="Y546" i="2"/>
  <c r="Y545" i="2"/>
  <c r="Y544" i="2"/>
  <c r="Y543" i="2"/>
  <c r="Y542" i="2"/>
  <c r="Y541" i="2"/>
  <c r="Y540" i="2"/>
  <c r="Y539" i="2"/>
  <c r="Y538" i="2"/>
  <c r="Y537" i="2"/>
  <c r="Y536" i="2"/>
  <c r="Y535" i="2"/>
  <c r="Y534" i="2"/>
  <c r="Y533" i="2"/>
  <c r="Y532" i="2"/>
  <c r="Y531" i="2"/>
  <c r="Y528" i="2"/>
  <c r="Y527" i="2"/>
  <c r="Y525" i="2"/>
  <c r="Y524" i="2"/>
  <c r="Y523" i="2"/>
  <c r="Y522" i="2"/>
  <c r="Y521" i="2"/>
  <c r="Y520" i="2"/>
  <c r="Y519" i="2"/>
  <c r="Y518" i="2"/>
  <c r="Y517" i="2"/>
  <c r="Y516" i="2"/>
  <c r="Y515" i="2"/>
  <c r="Y514" i="2"/>
  <c r="Y513" i="2"/>
  <c r="Y512" i="2"/>
  <c r="Y511" i="2"/>
  <c r="Y510" i="2"/>
  <c r="Y509" i="2"/>
  <c r="Y508" i="2"/>
  <c r="Y507" i="2"/>
  <c r="Y505" i="2"/>
  <c r="Y503" i="2"/>
  <c r="Y502" i="2"/>
  <c r="Y501" i="2"/>
  <c r="Y500" i="2"/>
  <c r="Y498" i="2"/>
  <c r="Y497" i="2"/>
  <c r="Y496" i="2"/>
  <c r="Y495" i="2"/>
  <c r="Y494" i="2"/>
  <c r="Y493" i="2"/>
  <c r="Y492" i="2"/>
  <c r="Y491" i="2"/>
  <c r="Y490" i="2"/>
  <c r="Y489" i="2"/>
  <c r="Y488" i="2"/>
  <c r="Y487" i="2"/>
  <c r="Y486" i="2"/>
  <c r="Y485" i="2"/>
  <c r="Y482" i="2"/>
  <c r="Y481" i="2"/>
  <c r="Y480" i="2"/>
  <c r="Y479" i="2"/>
  <c r="Y478" i="2"/>
  <c r="Y477" i="2"/>
  <c r="Y475" i="2"/>
  <c r="Y474" i="2"/>
  <c r="Y473" i="2"/>
  <c r="Y472" i="2"/>
  <c r="Y471" i="2"/>
  <c r="Y470" i="2"/>
  <c r="Y469" i="2"/>
  <c r="Y468" i="2"/>
  <c r="Y466" i="2"/>
  <c r="Y465" i="2"/>
  <c r="Y464" i="2"/>
  <c r="Y463" i="2"/>
  <c r="Y462" i="2"/>
  <c r="Y461" i="2"/>
  <c r="Y460" i="2"/>
  <c r="Y459" i="2"/>
  <c r="Y458" i="2"/>
  <c r="Y457" i="2"/>
  <c r="Y456" i="2"/>
  <c r="Y455" i="2"/>
  <c r="Y454" i="2"/>
  <c r="Y453" i="2"/>
  <c r="Y452" i="2"/>
  <c r="Y451" i="2"/>
  <c r="Y450" i="2"/>
  <c r="Y449" i="2"/>
  <c r="Y447" i="2"/>
  <c r="Y446" i="2"/>
  <c r="Y445" i="2"/>
  <c r="Y444" i="2"/>
  <c r="Y443" i="2"/>
  <c r="Y442" i="2"/>
  <c r="Y441" i="2"/>
  <c r="Y439" i="2"/>
  <c r="Y438" i="2"/>
  <c r="Y437" i="2"/>
  <c r="Y436" i="2"/>
  <c r="Y435" i="2"/>
  <c r="Y434" i="2"/>
  <c r="Y433" i="2"/>
  <c r="Y432" i="2"/>
  <c r="Y431" i="2"/>
  <c r="Y430" i="2"/>
  <c r="Y429" i="2"/>
  <c r="Y428" i="2"/>
  <c r="Y427" i="2"/>
  <c r="Y426" i="2"/>
  <c r="Y423" i="2"/>
  <c r="Y422" i="2"/>
  <c r="Y421" i="2"/>
  <c r="Y420" i="2"/>
  <c r="Y418" i="2"/>
  <c r="Y417" i="2"/>
  <c r="Y416" i="2"/>
  <c r="Y415" i="2"/>
  <c r="Y413" i="2"/>
  <c r="Y411" i="2"/>
  <c r="Y410" i="2"/>
  <c r="Y409" i="2"/>
  <c r="Y408" i="2"/>
  <c r="Y407" i="2"/>
  <c r="Y406" i="2"/>
  <c r="Y405" i="2"/>
  <c r="Y403" i="2"/>
  <c r="Y402" i="2"/>
  <c r="Y401" i="2"/>
  <c r="Y400" i="2"/>
  <c r="Y399" i="2"/>
  <c r="Y398" i="2"/>
  <c r="Y397" i="2"/>
  <c r="Y396" i="2"/>
  <c r="Y395" i="2"/>
  <c r="Y394" i="2"/>
  <c r="Y393" i="2"/>
  <c r="Y392" i="2"/>
  <c r="Y391" i="2"/>
  <c r="Y388" i="2"/>
  <c r="Y387" i="2"/>
  <c r="Y386" i="2"/>
  <c r="Y385" i="2"/>
  <c r="Y383" i="2"/>
  <c r="Y382" i="2"/>
  <c r="Y381" i="2"/>
  <c r="Y380" i="2"/>
  <c r="Y379" i="2"/>
  <c r="Y378" i="2"/>
  <c r="Y377" i="2"/>
  <c r="Y375" i="2"/>
  <c r="Y374" i="2"/>
  <c r="Y373" i="2"/>
  <c r="Y372" i="2"/>
  <c r="Y370" i="2"/>
  <c r="Y369" i="2"/>
  <c r="Y368" i="2"/>
  <c r="Y367" i="2"/>
  <c r="Y366" i="2"/>
  <c r="Y365" i="2"/>
  <c r="Y364" i="2"/>
  <c r="Y363" i="2"/>
  <c r="Y362" i="2"/>
  <c r="Y361" i="2"/>
  <c r="Y360" i="2"/>
  <c r="Y359" i="2"/>
  <c r="Y358" i="2"/>
  <c r="Y357" i="2"/>
  <c r="Y355" i="2"/>
  <c r="Y354" i="2"/>
  <c r="Y353" i="2"/>
  <c r="Y352" i="2"/>
  <c r="Y351" i="2"/>
  <c r="Y350" i="2"/>
  <c r="Y349" i="2"/>
  <c r="Y348" i="2"/>
  <c r="Y347" i="2"/>
  <c r="Y346" i="2"/>
  <c r="Y345" i="2"/>
  <c r="Y344" i="2"/>
  <c r="Y343" i="2"/>
  <c r="Y342" i="2"/>
  <c r="Y339" i="2"/>
  <c r="Y337" i="2"/>
  <c r="Y336" i="2"/>
  <c r="Y335" i="2"/>
  <c r="Y334" i="2"/>
  <c r="Y332" i="2"/>
  <c r="Y331" i="2"/>
  <c r="Y330" i="2"/>
  <c r="Y329" i="2"/>
  <c r="Y328" i="2"/>
  <c r="Y327" i="2"/>
  <c r="Y325" i="2"/>
  <c r="Y324" i="2"/>
  <c r="Y322" i="2"/>
  <c r="Y321" i="2"/>
  <c r="Y320" i="2"/>
  <c r="Y319" i="2"/>
  <c r="Y317" i="2"/>
  <c r="Y316" i="2"/>
  <c r="Y315" i="2"/>
  <c r="Y314" i="2"/>
  <c r="Y313" i="2"/>
  <c r="Y312" i="2"/>
  <c r="Y311" i="2"/>
  <c r="Y310" i="2"/>
  <c r="Y309" i="2"/>
  <c r="Y308" i="2"/>
  <c r="Y307" i="2"/>
  <c r="Y306" i="2"/>
  <c r="Y305" i="2"/>
  <c r="Y304" i="2"/>
  <c r="Y300" i="2"/>
  <c r="Y299" i="2"/>
  <c r="Y298" i="2"/>
  <c r="Y297" i="2"/>
  <c r="Y296" i="2"/>
  <c r="Y295" i="2"/>
  <c r="Y293" i="2"/>
  <c r="Y292" i="2"/>
  <c r="Y291" i="2"/>
  <c r="Y290" i="2"/>
  <c r="Y289" i="2"/>
  <c r="Y288" i="2"/>
  <c r="Y286" i="2"/>
  <c r="Y285" i="2"/>
  <c r="Y284" i="2"/>
  <c r="Y283" i="2"/>
  <c r="Y282" i="2"/>
  <c r="Y280" i="2"/>
  <c r="Y279" i="2"/>
  <c r="Y278" i="2"/>
  <c r="Y277" i="2"/>
  <c r="Y276" i="2"/>
  <c r="Y275" i="2"/>
  <c r="Y274" i="2"/>
  <c r="Y273" i="2"/>
  <c r="Y272" i="2"/>
  <c r="Y271" i="2"/>
  <c r="Y270" i="2"/>
  <c r="Y269" i="2"/>
  <c r="Y268" i="2"/>
  <c r="Y267" i="2"/>
  <c r="Y265" i="2"/>
  <c r="Y264" i="2"/>
  <c r="Y263" i="2"/>
  <c r="Y262" i="2"/>
  <c r="Y261" i="2"/>
  <c r="Y260" i="2"/>
  <c r="Y259" i="2"/>
  <c r="Y258" i="2"/>
  <c r="Y257" i="2"/>
  <c r="Y256" i="2"/>
  <c r="Y255" i="2"/>
  <c r="Y254" i="2"/>
  <c r="Y253" i="2"/>
  <c r="Y252" i="2"/>
  <c r="Y249" i="2"/>
  <c r="Y248" i="2"/>
  <c r="Y247" i="2"/>
  <c r="Y246" i="2"/>
  <c r="Y245" i="2"/>
  <c r="Y244" i="2"/>
  <c r="Y243" i="2"/>
  <c r="Y242" i="2"/>
  <c r="Y241" i="2"/>
  <c r="Y240" i="2"/>
  <c r="Y239" i="2"/>
  <c r="Y238" i="2"/>
  <c r="Y237" i="2"/>
  <c r="Y236" i="2"/>
  <c r="Y235" i="2"/>
  <c r="Y234" i="2"/>
  <c r="Y233" i="2"/>
  <c r="Y231" i="2"/>
  <c r="Y230" i="2"/>
  <c r="Y228" i="2"/>
  <c r="Y227" i="2"/>
  <c r="Y226" i="2"/>
  <c r="Y225" i="2"/>
  <c r="Y224" i="2"/>
  <c r="Y222" i="2"/>
  <c r="Y221" i="2"/>
  <c r="Y220" i="2"/>
  <c r="Y219" i="2"/>
  <c r="Y218" i="2"/>
  <c r="Y217" i="2"/>
  <c r="Y215" i="2"/>
  <c r="Y214" i="2"/>
  <c r="Y213" i="2"/>
  <c r="Y212" i="2"/>
  <c r="Y211" i="2"/>
  <c r="Y210" i="2"/>
  <c r="Y209" i="2"/>
  <c r="Y208" i="2"/>
  <c r="Y207" i="2"/>
  <c r="Y206" i="2"/>
  <c r="Y205" i="2"/>
  <c r="Y204" i="2"/>
  <c r="Y203" i="2"/>
  <c r="Y202" i="2"/>
  <c r="Y199" i="2"/>
  <c r="Y198" i="2"/>
  <c r="Y197" i="2"/>
  <c r="Y196" i="2"/>
  <c r="Y194" i="2"/>
  <c r="Y193" i="2"/>
  <c r="Y192" i="2"/>
  <c r="Y191" i="2"/>
  <c r="Y190" i="2"/>
  <c r="Y188" i="2"/>
  <c r="Y187" i="2"/>
  <c r="Y185" i="2"/>
  <c r="Y184" i="2"/>
  <c r="Y183" i="2"/>
  <c r="Y182" i="2"/>
  <c r="Y181" i="2"/>
  <c r="Y180" i="2"/>
  <c r="Y179" i="2"/>
  <c r="Y177" i="2"/>
  <c r="Y176" i="2"/>
  <c r="Y175" i="2"/>
  <c r="Y174" i="2"/>
  <c r="Y173" i="2"/>
  <c r="Y172" i="2"/>
  <c r="Y171" i="2"/>
  <c r="Y170" i="2"/>
  <c r="Y169" i="2"/>
  <c r="Y168" i="2"/>
  <c r="Y167" i="2"/>
  <c r="Y166" i="2"/>
  <c r="Y165" i="2"/>
  <c r="Y164" i="2"/>
  <c r="Y161" i="2"/>
  <c r="Y160" i="2"/>
  <c r="Y159" i="2"/>
  <c r="Y158" i="2"/>
  <c r="Y157" i="2"/>
  <c r="Y156" i="2"/>
  <c r="Y155" i="2"/>
  <c r="Y153" i="2"/>
  <c r="Y152" i="2"/>
  <c r="Y151" i="2"/>
  <c r="Y150" i="2"/>
  <c r="Y149" i="2"/>
  <c r="Y148" i="2"/>
  <c r="Y147" i="2"/>
  <c r="Y146" i="2"/>
  <c r="Y144" i="2"/>
  <c r="Y143" i="2"/>
  <c r="Y142" i="2"/>
  <c r="Y141" i="2"/>
  <c r="Y140" i="2"/>
  <c r="Y139" i="2"/>
  <c r="Y138" i="2"/>
  <c r="Y137" i="2"/>
  <c r="Y136" i="2"/>
  <c r="Y135" i="2"/>
  <c r="Y134" i="2"/>
  <c r="Y133" i="2"/>
  <c r="Y132" i="2"/>
  <c r="Y131" i="2"/>
  <c r="Y130" i="2"/>
  <c r="Y129" i="2"/>
  <c r="Y127" i="2"/>
  <c r="Y126" i="2"/>
  <c r="Y125" i="2"/>
  <c r="Y124" i="2"/>
  <c r="Y123" i="2"/>
  <c r="Y122" i="2"/>
  <c r="Y121" i="2"/>
  <c r="Y120" i="2"/>
  <c r="Y119" i="2"/>
  <c r="Y118" i="2"/>
  <c r="Y117" i="2"/>
  <c r="Y116" i="2"/>
  <c r="Y115" i="2"/>
  <c r="Y114" i="2"/>
  <c r="Y113" i="2"/>
  <c r="Y112" i="2"/>
  <c r="Y111" i="2"/>
  <c r="Y110" i="2"/>
  <c r="Y109" i="2"/>
  <c r="Y108" i="2"/>
  <c r="Y107" i="2"/>
  <c r="Y106" i="2"/>
  <c r="Y105" i="2"/>
  <c r="Y104" i="2"/>
  <c r="Y103" i="2"/>
  <c r="Y102" i="2"/>
  <c r="Y101" i="2"/>
  <c r="Y100" i="2"/>
  <c r="Y98" i="2"/>
  <c r="Y97" i="2"/>
  <c r="Y96" i="2"/>
  <c r="Y95" i="2"/>
  <c r="Y94" i="2"/>
  <c r="Y93" i="2"/>
  <c r="Y92" i="2"/>
  <c r="Y91" i="2"/>
  <c r="Y90" i="2"/>
  <c r="Y89" i="2"/>
  <c r="Y88" i="2"/>
  <c r="Y87" i="2"/>
  <c r="Y86" i="2"/>
  <c r="Y85" i="2"/>
  <c r="Y82" i="2"/>
  <c r="Y80" i="2"/>
  <c r="Y79" i="2"/>
  <c r="Y78" i="2"/>
  <c r="Y77" i="2"/>
  <c r="Y76" i="2"/>
  <c r="Y75" i="2"/>
  <c r="Y74" i="2"/>
  <c r="Y73" i="2"/>
  <c r="Y72" i="2"/>
  <c r="Y71" i="2"/>
  <c r="Y70" i="2"/>
  <c r="Y69" i="2"/>
  <c r="Y68" i="2"/>
  <c r="Y67" i="2"/>
  <c r="Y66" i="2"/>
  <c r="Y65" i="2"/>
  <c r="Y64" i="2"/>
  <c r="Y63" i="2"/>
  <c r="Y62" i="2"/>
  <c r="Y61" i="2"/>
  <c r="Y60" i="2"/>
  <c r="Y59" i="2"/>
  <c r="Y58" i="2"/>
  <c r="Y57" i="2"/>
  <c r="Y56" i="2"/>
  <c r="Y55" i="2"/>
  <c r="Y54" i="2"/>
  <c r="Y53" i="2"/>
  <c r="Y52" i="2"/>
  <c r="Y51" i="2"/>
  <c r="Y49" i="2"/>
  <c r="Y48" i="2"/>
  <c r="Y47" i="2"/>
  <c r="Y46" i="2"/>
  <c r="Y45" i="2"/>
  <c r="Y43" i="2"/>
  <c r="Y42" i="2"/>
  <c r="Y41" i="2"/>
  <c r="Y39" i="2"/>
  <c r="Y38" i="2"/>
  <c r="Y37" i="2"/>
  <c r="Y36" i="2"/>
  <c r="Y35" i="2"/>
  <c r="Y34" i="2"/>
  <c r="Y33" i="2"/>
  <c r="Y32" i="2"/>
  <c r="Y31" i="2"/>
  <c r="Y30" i="2"/>
  <c r="Y29" i="2"/>
  <c r="Y28" i="2"/>
  <c r="Y27" i="2"/>
  <c r="Y25" i="2"/>
  <c r="Y24" i="2"/>
  <c r="Y23" i="2"/>
  <c r="Y22" i="2"/>
  <c r="Y21" i="2"/>
  <c r="Y20" i="2"/>
  <c r="Y19" i="2"/>
  <c r="Y18" i="2"/>
  <c r="Y17" i="2"/>
  <c r="Y16" i="2"/>
  <c r="Y15" i="2"/>
  <c r="Y14" i="2"/>
  <c r="Y13" i="2"/>
  <c r="Y12" i="2"/>
  <c r="K736" i="2"/>
  <c r="K734" i="2"/>
  <c r="Y725" i="2"/>
  <c r="K725" i="2"/>
  <c r="K723" i="2"/>
  <c r="K702" i="2"/>
  <c r="K700" i="2"/>
  <c r="K687" i="2"/>
  <c r="K683" i="2"/>
  <c r="K662" i="2"/>
  <c r="K657" i="2"/>
  <c r="Y643" i="2"/>
  <c r="K643" i="2"/>
  <c r="K641" i="2"/>
  <c r="K620" i="2"/>
  <c r="Y587" i="2"/>
  <c r="K587" i="2"/>
  <c r="K585" i="2"/>
  <c r="K563" i="2"/>
  <c r="K560" i="2"/>
  <c r="K552" i="2"/>
  <c r="K550" i="2"/>
  <c r="K529" i="2"/>
  <c r="K526" i="2"/>
  <c r="K506" i="2"/>
  <c r="K504" i="2"/>
  <c r="K499" i="2"/>
  <c r="K483" i="2"/>
  <c r="K476" i="2"/>
  <c r="K467" i="2"/>
  <c r="K448" i="2"/>
  <c r="K440" i="2"/>
  <c r="K424" i="2"/>
  <c r="K419" i="2"/>
  <c r="K414" i="2"/>
  <c r="K412" i="2"/>
  <c r="K404" i="2"/>
  <c r="K389" i="2"/>
  <c r="K384" i="2"/>
  <c r="K376" i="2"/>
  <c r="K371" i="2"/>
  <c r="K356" i="2"/>
  <c r="K340" i="2"/>
  <c r="K338" i="2"/>
  <c r="K333" i="2"/>
  <c r="K326" i="2"/>
  <c r="K323" i="2"/>
  <c r="K318" i="2"/>
  <c r="K301" i="2"/>
  <c r="K294" i="2"/>
  <c r="K287" i="2"/>
  <c r="K281" i="2"/>
  <c r="K266" i="2"/>
  <c r="K250" i="2"/>
  <c r="K232" i="2"/>
  <c r="K229" i="2"/>
  <c r="K223" i="2"/>
  <c r="K216" i="2"/>
  <c r="K200" i="2"/>
  <c r="K195" i="2"/>
  <c r="K189" i="2"/>
  <c r="K186" i="2"/>
  <c r="K178" i="2"/>
  <c r="K162" i="2"/>
  <c r="K154" i="2"/>
  <c r="K145" i="2"/>
  <c r="K128" i="2"/>
  <c r="K99" i="2"/>
  <c r="K83" i="2"/>
  <c r="K81" i="2"/>
  <c r="K50" i="2"/>
  <c r="K44" i="2"/>
  <c r="K40" i="2"/>
  <c r="K26" i="2"/>
  <c r="Y11" i="2"/>
  <c r="O731" i="2"/>
  <c r="O730" i="2"/>
  <c r="O729" i="2"/>
  <c r="O728" i="2"/>
  <c r="AA728" i="2" s="1"/>
  <c r="O727" i="2"/>
  <c r="O718" i="2"/>
  <c r="O717" i="2"/>
  <c r="O716" i="2"/>
  <c r="O715" i="2"/>
  <c r="O714" i="2"/>
  <c r="O713" i="2"/>
  <c r="O712" i="2"/>
  <c r="O711" i="2"/>
  <c r="O710" i="2"/>
  <c r="O709" i="2"/>
  <c r="O708" i="2"/>
  <c r="Z708" i="2" s="1"/>
  <c r="O707" i="2"/>
  <c r="O706" i="2"/>
  <c r="Z706" i="2" s="1"/>
  <c r="O705" i="2"/>
  <c r="O704" i="2"/>
  <c r="O701" i="2"/>
  <c r="O699" i="2"/>
  <c r="Z699" i="2" s="1"/>
  <c r="O698" i="2"/>
  <c r="Z698" i="2" s="1"/>
  <c r="O693" i="2"/>
  <c r="O692" i="2"/>
  <c r="O691" i="2"/>
  <c r="AA691" i="2" s="1"/>
  <c r="O690" i="2"/>
  <c r="O689" i="2"/>
  <c r="O688" i="2"/>
  <c r="O685" i="2"/>
  <c r="O682" i="2"/>
  <c r="O681" i="2"/>
  <c r="O680" i="2"/>
  <c r="O679" i="2"/>
  <c r="O677" i="2"/>
  <c r="O676" i="2"/>
  <c r="O674" i="2"/>
  <c r="O673" i="2"/>
  <c r="AA673" i="2" s="1"/>
  <c r="O672" i="2"/>
  <c r="O671" i="2"/>
  <c r="O670" i="2"/>
  <c r="O669" i="2"/>
  <c r="O668" i="2"/>
  <c r="O667" i="2"/>
  <c r="AA667" i="2" s="1"/>
  <c r="O666" i="2"/>
  <c r="O665" i="2"/>
  <c r="O664" i="2"/>
  <c r="O661" i="2"/>
  <c r="O660" i="2"/>
  <c r="O659" i="2"/>
  <c r="Z659" i="2" s="1"/>
  <c r="O658" i="2"/>
  <c r="O654" i="2"/>
  <c r="O653" i="2"/>
  <c r="O649" i="2"/>
  <c r="AA649" i="2" s="1"/>
  <c r="O648" i="2"/>
  <c r="O647" i="2"/>
  <c r="O646" i="2"/>
  <c r="O645" i="2"/>
  <c r="O636" i="2"/>
  <c r="O635" i="2"/>
  <c r="AA635" i="2" s="1"/>
  <c r="O634" i="2"/>
  <c r="O633" i="2"/>
  <c r="O632" i="2"/>
  <c r="Z632" i="2" s="1"/>
  <c r="O631" i="2"/>
  <c r="Z631" i="2" s="1"/>
  <c r="O630" i="2"/>
  <c r="O629" i="2"/>
  <c r="O628" i="2"/>
  <c r="O627" i="2"/>
  <c r="O626" i="2"/>
  <c r="O625" i="2"/>
  <c r="O624" i="2"/>
  <c r="AA624" i="2" s="1"/>
  <c r="O623" i="2"/>
  <c r="Z623" i="2" s="1"/>
  <c r="O622" i="2"/>
  <c r="O619" i="2"/>
  <c r="O618" i="2"/>
  <c r="O614" i="2"/>
  <c r="O613" i="2"/>
  <c r="O612" i="2"/>
  <c r="O607" i="2"/>
  <c r="O606" i="2"/>
  <c r="O605" i="2"/>
  <c r="O603" i="2"/>
  <c r="O602" i="2"/>
  <c r="O601" i="2"/>
  <c r="O600" i="2"/>
  <c r="Z600" i="2" s="1"/>
  <c r="O595" i="2"/>
  <c r="O594" i="2"/>
  <c r="AA594" i="2" s="1"/>
  <c r="O593" i="2"/>
  <c r="O591" i="2"/>
  <c r="O590" i="2"/>
  <c r="Z590" i="2" s="1"/>
  <c r="O589" i="2"/>
  <c r="O588" i="2"/>
  <c r="AA588" i="2" s="1"/>
  <c r="O586" i="2"/>
  <c r="O587" i="2" s="1"/>
  <c r="AA587" i="2" s="1"/>
  <c r="O584" i="2"/>
  <c r="O581" i="2"/>
  <c r="Z581" i="2" s="1"/>
  <c r="O579" i="2"/>
  <c r="Z579" i="2" s="1"/>
  <c r="O577" i="2"/>
  <c r="O576" i="2"/>
  <c r="O575" i="2"/>
  <c r="O574" i="2"/>
  <c r="Z574" i="2" s="1"/>
  <c r="O573" i="2"/>
  <c r="O572" i="2"/>
  <c r="O571" i="2"/>
  <c r="O570" i="2"/>
  <c r="O569" i="2"/>
  <c r="O568" i="2"/>
  <c r="AA568" i="2" s="1"/>
  <c r="O567" i="2"/>
  <c r="Z567" i="2" s="1"/>
  <c r="O566" i="2"/>
  <c r="O565" i="2"/>
  <c r="O559" i="2"/>
  <c r="O558" i="2"/>
  <c r="O557" i="2"/>
  <c r="AA557" i="2" s="1"/>
  <c r="O556" i="2"/>
  <c r="O555" i="2"/>
  <c r="O554" i="2"/>
  <c r="AA554" i="2" s="1"/>
  <c r="O553" i="2"/>
  <c r="AA553" i="2" s="1"/>
  <c r="O551" i="2"/>
  <c r="O546" i="2"/>
  <c r="O545" i="2"/>
  <c r="O544" i="2"/>
  <c r="O543" i="2"/>
  <c r="AA543" i="2" s="1"/>
  <c r="O542" i="2"/>
  <c r="O541" i="2"/>
  <c r="O540" i="2"/>
  <c r="O539" i="2"/>
  <c r="Z539" i="2" s="1"/>
  <c r="O538" i="2"/>
  <c r="O537" i="2"/>
  <c r="O536" i="2"/>
  <c r="O535" i="2"/>
  <c r="O534" i="2"/>
  <c r="O533" i="2"/>
  <c r="O532" i="2"/>
  <c r="Z532" i="2" s="1"/>
  <c r="O531" i="2"/>
  <c r="O525" i="2"/>
  <c r="O524" i="2"/>
  <c r="AA524" i="2" s="1"/>
  <c r="O523" i="2"/>
  <c r="O522" i="2"/>
  <c r="O518" i="2"/>
  <c r="O517" i="2"/>
  <c r="O516" i="2"/>
  <c r="O515" i="2"/>
  <c r="Z515" i="2" s="1"/>
  <c r="O514" i="2"/>
  <c r="O508" i="2"/>
  <c r="O505" i="2"/>
  <c r="O506" i="2" s="1"/>
  <c r="O500" i="2"/>
  <c r="O498" i="2"/>
  <c r="O497" i="2"/>
  <c r="O496" i="2"/>
  <c r="O495" i="2"/>
  <c r="O494" i="2"/>
  <c r="Z494" i="2" s="1"/>
  <c r="O492" i="2"/>
  <c r="O490" i="2"/>
  <c r="O489" i="2"/>
  <c r="O488" i="2"/>
  <c r="AA488" i="2" s="1"/>
  <c r="O487" i="2"/>
  <c r="Z487" i="2" s="1"/>
  <c r="O486" i="2"/>
  <c r="O485" i="2"/>
  <c r="O482" i="2"/>
  <c r="O480" i="2"/>
  <c r="O479" i="2"/>
  <c r="O478" i="2"/>
  <c r="O477" i="2"/>
  <c r="Z477" i="2" s="1"/>
  <c r="O472" i="2"/>
  <c r="O471" i="2"/>
  <c r="O470" i="2"/>
  <c r="O469" i="2"/>
  <c r="AA469" i="2" s="1"/>
  <c r="O468" i="2"/>
  <c r="O463" i="2"/>
  <c r="O462" i="2"/>
  <c r="O461" i="2"/>
  <c r="O460" i="2"/>
  <c r="AA460" i="2" s="1"/>
  <c r="O459" i="2"/>
  <c r="O458" i="2"/>
  <c r="O457" i="2"/>
  <c r="AA457" i="2" s="1"/>
  <c r="O456" i="2"/>
  <c r="AA456" i="2" s="1"/>
  <c r="O451" i="2"/>
  <c r="Z451" i="2" s="1"/>
  <c r="O450" i="2"/>
  <c r="O449" i="2"/>
  <c r="O447" i="2"/>
  <c r="AA447" i="2" s="1"/>
  <c r="O446" i="2"/>
  <c r="O439" i="2"/>
  <c r="O438" i="2"/>
  <c r="O437" i="2"/>
  <c r="O436" i="2"/>
  <c r="O435" i="2"/>
  <c r="Z435" i="2" s="1"/>
  <c r="O434" i="2"/>
  <c r="AA434" i="2" s="1"/>
  <c r="O433" i="2"/>
  <c r="O432" i="2"/>
  <c r="O431" i="2"/>
  <c r="O430" i="2"/>
  <c r="O429" i="2"/>
  <c r="Z429" i="2" s="1"/>
  <c r="O428" i="2"/>
  <c r="O427" i="2"/>
  <c r="O426" i="2"/>
  <c r="O423" i="2"/>
  <c r="Z423" i="2" s="1"/>
  <c r="O422" i="2"/>
  <c r="O421" i="2"/>
  <c r="O420" i="2"/>
  <c r="AA420" i="2" s="1"/>
  <c r="O418" i="2"/>
  <c r="O417" i="2"/>
  <c r="Z417" i="2" s="1"/>
  <c r="O416" i="2"/>
  <c r="O410" i="2"/>
  <c r="O408" i="2"/>
  <c r="O407" i="2"/>
  <c r="O406" i="2"/>
  <c r="AA406" i="2" s="1"/>
  <c r="O405" i="2"/>
  <c r="O403" i="2"/>
  <c r="O402" i="2"/>
  <c r="O401" i="2"/>
  <c r="AA401" i="2" s="1"/>
  <c r="O400" i="2"/>
  <c r="O399" i="2"/>
  <c r="Z399" i="2" s="1"/>
  <c r="O398" i="2"/>
  <c r="O397" i="2"/>
  <c r="O396" i="2"/>
  <c r="O395" i="2"/>
  <c r="AA395" i="2" s="1"/>
  <c r="O394" i="2"/>
  <c r="Z394" i="2" s="1"/>
  <c r="O393" i="2"/>
  <c r="O391" i="2"/>
  <c r="O388" i="2"/>
  <c r="O387" i="2"/>
  <c r="O386" i="2"/>
  <c r="Z386" i="2" s="1"/>
  <c r="O385" i="2"/>
  <c r="O383" i="2"/>
  <c r="O382" i="2"/>
  <c r="AA382" i="2" s="1"/>
  <c r="O381" i="2"/>
  <c r="O375" i="2"/>
  <c r="O374" i="2"/>
  <c r="O373" i="2"/>
  <c r="Z373" i="2" s="1"/>
  <c r="O372" i="2"/>
  <c r="O368" i="2"/>
  <c r="AA368" i="2" s="1"/>
  <c r="O366" i="2"/>
  <c r="O365" i="2"/>
  <c r="Z365" i="2" s="1"/>
  <c r="O364" i="2"/>
  <c r="O363" i="2"/>
  <c r="O362" i="2"/>
  <c r="O354" i="2"/>
  <c r="O353" i="2"/>
  <c r="O351" i="2"/>
  <c r="O350" i="2"/>
  <c r="AA350" i="2" s="1"/>
  <c r="O349" i="2"/>
  <c r="AA349" i="2" s="1"/>
  <c r="O348" i="2"/>
  <c r="O347" i="2"/>
  <c r="AA347" i="2" s="1"/>
  <c r="O346" i="2"/>
  <c r="Z346" i="2" s="1"/>
  <c r="O345" i="2"/>
  <c r="O344" i="2"/>
  <c r="O343" i="2"/>
  <c r="O342" i="2"/>
  <c r="O339" i="2"/>
  <c r="O340" i="2" s="1"/>
  <c r="O337" i="2"/>
  <c r="O335" i="2"/>
  <c r="Z335" i="2" s="1"/>
  <c r="O334" i="2"/>
  <c r="O330" i="2"/>
  <c r="Z330" i="2" s="1"/>
  <c r="O328" i="2"/>
  <c r="O327" i="2"/>
  <c r="AA327" i="2" s="1"/>
  <c r="O321" i="2"/>
  <c r="AA321" i="2" s="1"/>
  <c r="O320" i="2"/>
  <c r="Z320" i="2" s="1"/>
  <c r="O319" i="2"/>
  <c r="O317" i="2"/>
  <c r="O316" i="2"/>
  <c r="AA316" i="2" s="1"/>
  <c r="O315" i="2"/>
  <c r="AA315" i="2" s="1"/>
  <c r="O314" i="2"/>
  <c r="O313" i="2"/>
  <c r="O312" i="2"/>
  <c r="O311" i="2"/>
  <c r="O310" i="2"/>
  <c r="AA310" i="2" s="1"/>
  <c r="O308" i="2"/>
  <c r="Z308" i="2" s="1"/>
  <c r="O307" i="2"/>
  <c r="O306" i="2"/>
  <c r="O305" i="2"/>
  <c r="O304" i="2"/>
  <c r="Z304" i="2" s="1"/>
  <c r="O300" i="2"/>
  <c r="O299" i="2"/>
  <c r="AA299" i="2" s="1"/>
  <c r="O298" i="2"/>
  <c r="O296" i="2"/>
  <c r="O292" i="2"/>
  <c r="O291" i="2"/>
  <c r="O290" i="2"/>
  <c r="Z290" i="2" s="1"/>
  <c r="O286" i="2"/>
  <c r="O284" i="2"/>
  <c r="O283" i="2"/>
  <c r="O278" i="2"/>
  <c r="AA278" i="2" s="1"/>
  <c r="O277" i="2"/>
  <c r="Z277" i="2" s="1"/>
  <c r="O276" i="2"/>
  <c r="O273" i="2"/>
  <c r="AA273" i="2" s="1"/>
  <c r="O271" i="2"/>
  <c r="O270" i="2"/>
  <c r="O265" i="2"/>
  <c r="AA265" i="2" s="1"/>
  <c r="O264" i="2"/>
  <c r="O263" i="2"/>
  <c r="O262" i="2"/>
  <c r="O261" i="2"/>
  <c r="Z261" i="2" s="1"/>
  <c r="O260" i="2"/>
  <c r="Z260" i="2" s="1"/>
  <c r="O259" i="2"/>
  <c r="O257" i="2"/>
  <c r="O253" i="2"/>
  <c r="Z253" i="2" s="1"/>
  <c r="O252" i="2"/>
  <c r="O249" i="2"/>
  <c r="AA249" i="2" s="1"/>
  <c r="O248" i="2"/>
  <c r="O247" i="2"/>
  <c r="O246" i="2"/>
  <c r="AA246" i="2" s="1"/>
  <c r="O244" i="2"/>
  <c r="O239" i="2"/>
  <c r="AA239" i="2" s="1"/>
  <c r="O238" i="2"/>
  <c r="O237" i="2"/>
  <c r="O236" i="2"/>
  <c r="O235" i="2"/>
  <c r="Z235" i="2" s="1"/>
  <c r="O234" i="2"/>
  <c r="O233" i="2"/>
  <c r="O231" i="2"/>
  <c r="AA231" i="2" s="1"/>
  <c r="O226" i="2"/>
  <c r="AA226" i="2" s="1"/>
  <c r="O225" i="2"/>
  <c r="AA225" i="2" s="1"/>
  <c r="O224" i="2"/>
  <c r="O222" i="2"/>
  <c r="O219" i="2"/>
  <c r="AA219" i="2" s="1"/>
  <c r="O215" i="2"/>
  <c r="AA215" i="2" s="1"/>
  <c r="O214" i="2"/>
  <c r="O213" i="2"/>
  <c r="O212" i="2"/>
  <c r="AA212" i="2" s="1"/>
  <c r="O211" i="2"/>
  <c r="O210" i="2"/>
  <c r="AA210" i="2" s="1"/>
  <c r="O209" i="2"/>
  <c r="O208" i="2"/>
  <c r="O207" i="2"/>
  <c r="Z207" i="2" s="1"/>
  <c r="O206" i="2"/>
  <c r="AA206" i="2" s="1"/>
  <c r="O205" i="2"/>
  <c r="O204" i="2"/>
  <c r="O203" i="2"/>
  <c r="O202" i="2"/>
  <c r="O198" i="2"/>
  <c r="AA198" i="2" s="1"/>
  <c r="O197" i="2"/>
  <c r="AA197" i="2" s="1"/>
  <c r="O196" i="2"/>
  <c r="O194" i="2"/>
  <c r="O193" i="2"/>
  <c r="O191" i="2"/>
  <c r="O190" i="2"/>
  <c r="Z190" i="2" s="1"/>
  <c r="O188" i="2"/>
  <c r="AA188" i="2" s="1"/>
  <c r="O187" i="2"/>
  <c r="O181" i="2"/>
  <c r="AA181" i="2" s="1"/>
  <c r="O180" i="2"/>
  <c r="Z180" i="2" s="1"/>
  <c r="O179" i="2"/>
  <c r="Z179" i="2" s="1"/>
  <c r="O176" i="2"/>
  <c r="Z176" i="2" s="1"/>
  <c r="O175" i="2"/>
  <c r="O173" i="2"/>
  <c r="Z173" i="2" s="1"/>
  <c r="O172" i="2"/>
  <c r="Z172" i="2" s="1"/>
  <c r="O171" i="2"/>
  <c r="O170" i="2"/>
  <c r="AA170" i="2" s="1"/>
  <c r="O169" i="2"/>
  <c r="AA169" i="2" s="1"/>
  <c r="O168" i="2"/>
  <c r="O167" i="2"/>
  <c r="O164" i="2"/>
  <c r="X164" i="2" s="1"/>
  <c r="O161" i="2"/>
  <c r="Z161" i="2" s="1"/>
  <c r="O160" i="2"/>
  <c r="O159" i="2"/>
  <c r="O158" i="2"/>
  <c r="O156" i="2"/>
  <c r="O155" i="2"/>
  <c r="AA155" i="2" s="1"/>
  <c r="O152" i="2"/>
  <c r="AA152" i="2" s="1"/>
  <c r="O151" i="2"/>
  <c r="AA151" i="2" s="1"/>
  <c r="O150" i="2"/>
  <c r="O149" i="2"/>
  <c r="AA149" i="2" s="1"/>
  <c r="O148" i="2"/>
  <c r="O147" i="2"/>
  <c r="O143" i="2"/>
  <c r="O142" i="2"/>
  <c r="Z142" i="2" s="1"/>
  <c r="O141" i="2"/>
  <c r="Z141" i="2" s="1"/>
  <c r="O138" i="2"/>
  <c r="O137" i="2"/>
  <c r="Z137" i="2" s="1"/>
  <c r="O136" i="2"/>
  <c r="O135" i="2"/>
  <c r="O134" i="2"/>
  <c r="O133" i="2"/>
  <c r="O132" i="2"/>
  <c r="O127" i="2"/>
  <c r="Z127" i="2" s="1"/>
  <c r="O124" i="2"/>
  <c r="O123" i="2"/>
  <c r="Z123" i="2" s="1"/>
  <c r="O122" i="2"/>
  <c r="O120" i="2"/>
  <c r="O119" i="2"/>
  <c r="O118" i="2"/>
  <c r="Z118" i="2" s="1"/>
  <c r="O117" i="2"/>
  <c r="O112" i="2"/>
  <c r="Z112" i="2" s="1"/>
  <c r="O111" i="2"/>
  <c r="X111" i="2" s="1"/>
  <c r="O110" i="2"/>
  <c r="O108" i="2"/>
  <c r="O107" i="2"/>
  <c r="O106" i="2"/>
  <c r="Z106" i="2" s="1"/>
  <c r="O105" i="2"/>
  <c r="AA105" i="2" s="1"/>
  <c r="O101" i="2"/>
  <c r="Z101" i="2" s="1"/>
  <c r="O100" i="2"/>
  <c r="O97" i="2"/>
  <c r="O96" i="2"/>
  <c r="AA96" i="2" s="1"/>
  <c r="O95" i="2"/>
  <c r="Z95" i="2" s="1"/>
  <c r="O94" i="2"/>
  <c r="O93" i="2"/>
  <c r="Z93" i="2" s="1"/>
  <c r="O92" i="2"/>
  <c r="AA92" i="2" s="1"/>
  <c r="O91" i="2"/>
  <c r="O90" i="2"/>
  <c r="Z90" i="2" s="1"/>
  <c r="O89" i="2"/>
  <c r="O88" i="2"/>
  <c r="Z88" i="2" s="1"/>
  <c r="O87" i="2"/>
  <c r="O86" i="2"/>
  <c r="Z86" i="2" s="1"/>
  <c r="O85" i="2"/>
  <c r="O82" i="2"/>
  <c r="AA82" i="2" s="1"/>
  <c r="O80" i="2"/>
  <c r="O79" i="2"/>
  <c r="O74" i="2"/>
  <c r="AA74" i="2" s="1"/>
  <c r="O73" i="2"/>
  <c r="O72" i="2"/>
  <c r="AA72" i="2" s="1"/>
  <c r="O71" i="2"/>
  <c r="AA71" i="2" s="1"/>
  <c r="O70" i="2"/>
  <c r="O69" i="2"/>
  <c r="O68" i="2"/>
  <c r="O67" i="2"/>
  <c r="Z67" i="2" s="1"/>
  <c r="O62" i="2"/>
  <c r="O61" i="2"/>
  <c r="O60" i="2"/>
  <c r="O59" i="2"/>
  <c r="AA59" i="2" s="1"/>
  <c r="O58" i="2"/>
  <c r="O57" i="2"/>
  <c r="X57" i="2" s="1"/>
  <c r="O56" i="2"/>
  <c r="O55" i="2"/>
  <c r="O52" i="2"/>
  <c r="AA52" i="2" s="1"/>
  <c r="O49" i="2"/>
  <c r="O48" i="2"/>
  <c r="X48" i="2" s="1"/>
  <c r="O47" i="2"/>
  <c r="O46" i="2"/>
  <c r="O45" i="2"/>
  <c r="O39" i="2"/>
  <c r="AA39" i="2" s="1"/>
  <c r="O37" i="2"/>
  <c r="Z37" i="2" s="1"/>
  <c r="O36" i="2"/>
  <c r="O35" i="2"/>
  <c r="O34" i="2"/>
  <c r="O33" i="2"/>
  <c r="Z33" i="2" s="1"/>
  <c r="O27" i="2"/>
  <c r="AA27" i="2" s="1"/>
  <c r="O25" i="2"/>
  <c r="X25" i="2" s="1"/>
  <c r="O24" i="2"/>
  <c r="Z24" i="2" s="1"/>
  <c r="O23" i="2"/>
  <c r="AA23" i="2" s="1"/>
  <c r="O22" i="2"/>
  <c r="O21" i="2"/>
  <c r="O20" i="2"/>
  <c r="Z20" i="2" s="1"/>
  <c r="O19" i="2"/>
  <c r="AA19" i="2" s="1"/>
  <c r="O18" i="2"/>
  <c r="O17" i="2"/>
  <c r="Z17" i="2" s="1"/>
  <c r="O16" i="2"/>
  <c r="O15" i="2"/>
  <c r="AA15" i="2" s="1"/>
  <c r="O13" i="2"/>
  <c r="Z13" i="2" s="1"/>
  <c r="O12" i="2"/>
  <c r="AA12" i="2" s="1"/>
  <c r="O11" i="2"/>
  <c r="K201" i="2" l="1"/>
  <c r="AA655" i="3"/>
  <c r="Z655" i="3"/>
  <c r="AB655" i="3" s="1"/>
  <c r="O469" i="3"/>
  <c r="O359" i="3"/>
  <c r="O417" i="3"/>
  <c r="O247" i="3"/>
  <c r="O643" i="3"/>
  <c r="O656" i="3"/>
  <c r="AA508" i="3"/>
  <c r="Z109" i="3"/>
  <c r="AA82" i="3"/>
  <c r="AA54" i="3"/>
  <c r="AA379" i="3"/>
  <c r="AA386" i="3"/>
  <c r="AA546" i="3"/>
  <c r="Z571" i="3"/>
  <c r="X578" i="3"/>
  <c r="X11" i="3"/>
  <c r="X470" i="3"/>
  <c r="X123" i="3"/>
  <c r="AA26" i="3"/>
  <c r="AA270" i="3"/>
  <c r="AB270" i="3" s="1"/>
  <c r="AA296" i="3"/>
  <c r="X431" i="3"/>
  <c r="AA348" i="3"/>
  <c r="X646" i="3"/>
  <c r="X190" i="3"/>
  <c r="AA228" i="3"/>
  <c r="AA302" i="3"/>
  <c r="Z381" i="3"/>
  <c r="Z40" i="3"/>
  <c r="AA445" i="3"/>
  <c r="AA320" i="3"/>
  <c r="AA450" i="3"/>
  <c r="AA341" i="3"/>
  <c r="AA170" i="3"/>
  <c r="AA577" i="3"/>
  <c r="AB577" i="3" s="1"/>
  <c r="X586" i="3"/>
  <c r="X245" i="3"/>
  <c r="AA540" i="3"/>
  <c r="X546" i="3"/>
  <c r="Z142" i="3"/>
  <c r="AA142" i="3"/>
  <c r="X627" i="3"/>
  <c r="Z123" i="3"/>
  <c r="Z609" i="3"/>
  <c r="AB609" i="3" s="1"/>
  <c r="Z224" i="3"/>
  <c r="Z372" i="3"/>
  <c r="AA224" i="3"/>
  <c r="AA587" i="3"/>
  <c r="X331" i="3"/>
  <c r="Z496" i="3"/>
  <c r="AB496" i="3" s="1"/>
  <c r="Z305" i="3"/>
  <c r="Z174" i="3"/>
  <c r="Z601" i="3"/>
  <c r="AA305" i="3"/>
  <c r="AA174" i="3"/>
  <c r="Z505" i="3"/>
  <c r="Z410" i="3"/>
  <c r="Z498" i="3"/>
  <c r="Z435" i="3"/>
  <c r="AB435" i="3" s="1"/>
  <c r="X54" i="3"/>
  <c r="AA449" i="3"/>
  <c r="AA116" i="3"/>
  <c r="AB116" i="3" s="1"/>
  <c r="AA410" i="3"/>
  <c r="Z480" i="3"/>
  <c r="Z95" i="3"/>
  <c r="Z470" i="3"/>
  <c r="AA475" i="3"/>
  <c r="AA480" i="3"/>
  <c r="Z84" i="3"/>
  <c r="AA95" i="3"/>
  <c r="AA268" i="3"/>
  <c r="AB268" i="3" s="1"/>
  <c r="AA71" i="3"/>
  <c r="AB71" i="3" s="1"/>
  <c r="Z445" i="3"/>
  <c r="AA339" i="3"/>
  <c r="AB339" i="3" s="1"/>
  <c r="AA123" i="3"/>
  <c r="X401" i="3"/>
  <c r="X597" i="3"/>
  <c r="AA601" i="3"/>
  <c r="Z245" i="3"/>
  <c r="AB245" i="3" s="1"/>
  <c r="Z427" i="3"/>
  <c r="AA117" i="3"/>
  <c r="Z189" i="3"/>
  <c r="AB189" i="3" s="1"/>
  <c r="Z401" i="3"/>
  <c r="AB401" i="3" s="1"/>
  <c r="AA597" i="3"/>
  <c r="AB597" i="3" s="1"/>
  <c r="X429" i="3"/>
  <c r="Z475" i="3"/>
  <c r="Z326" i="3"/>
  <c r="AB326" i="3" s="1"/>
  <c r="AA547" i="3"/>
  <c r="AB547" i="3" s="1"/>
  <c r="Z584" i="3"/>
  <c r="AA498" i="3"/>
  <c r="X496" i="3"/>
  <c r="Z508" i="3"/>
  <c r="X296" i="3"/>
  <c r="Z325" i="3"/>
  <c r="AB325" i="3" s="1"/>
  <c r="X454" i="3"/>
  <c r="Z540" i="3"/>
  <c r="Z154" i="3"/>
  <c r="Z587" i="3"/>
  <c r="X46" i="3"/>
  <c r="AA433" i="3"/>
  <c r="AB433" i="3" s="1"/>
  <c r="Z386" i="3"/>
  <c r="X327" i="3"/>
  <c r="X455" i="3"/>
  <c r="Z403" i="3"/>
  <c r="Z150" i="3"/>
  <c r="Z170" i="3"/>
  <c r="AA590" i="3"/>
  <c r="Z595" i="3"/>
  <c r="AB595" i="3" s="1"/>
  <c r="Z228" i="3"/>
  <c r="Z429" i="3"/>
  <c r="AB429" i="3" s="1"/>
  <c r="Z292" i="3"/>
  <c r="Z296" i="3"/>
  <c r="Z301" i="3"/>
  <c r="AA81" i="3"/>
  <c r="AB81" i="3" s="1"/>
  <c r="AA403" i="3"/>
  <c r="Z141" i="3"/>
  <c r="Z185" i="3"/>
  <c r="AA586" i="3"/>
  <c r="AB586" i="3" s="1"/>
  <c r="AA492" i="3"/>
  <c r="AB492" i="3" s="1"/>
  <c r="AA292" i="3"/>
  <c r="AA301" i="3"/>
  <c r="AA446" i="3"/>
  <c r="Z455" i="3"/>
  <c r="AB455" i="3" s="1"/>
  <c r="Z166" i="3"/>
  <c r="Z180" i="3"/>
  <c r="AA185" i="3"/>
  <c r="AA218" i="3"/>
  <c r="Z239" i="3"/>
  <c r="AA275" i="3"/>
  <c r="AA280" i="3"/>
  <c r="AB280" i="3" s="1"/>
  <c r="Z513" i="3"/>
  <c r="AB513" i="3" s="1"/>
  <c r="Z535" i="3"/>
  <c r="AB535" i="3" s="1"/>
  <c r="Z119" i="3"/>
  <c r="Z146" i="3"/>
  <c r="Z348" i="3"/>
  <c r="Z572" i="3"/>
  <c r="Z652" i="3"/>
  <c r="AB652" i="3" s="1"/>
  <c r="AA239" i="3"/>
  <c r="AA572" i="3"/>
  <c r="AA489" i="3"/>
  <c r="AB489" i="3" s="1"/>
  <c r="AA372" i="3"/>
  <c r="AA427" i="3"/>
  <c r="X49" i="3"/>
  <c r="Z294" i="3"/>
  <c r="Z314" i="3"/>
  <c r="Z341" i="3"/>
  <c r="Z573" i="3"/>
  <c r="AA584" i="3"/>
  <c r="Z616" i="3"/>
  <c r="Z236" i="3"/>
  <c r="AB236" i="3" s="1"/>
  <c r="X349" i="3"/>
  <c r="AA484" i="3"/>
  <c r="AB484" i="3" s="1"/>
  <c r="Z34" i="3"/>
  <c r="AB34" i="3" s="1"/>
  <c r="AA277" i="3"/>
  <c r="AB277" i="3" s="1"/>
  <c r="AA288" i="3"/>
  <c r="AB288" i="3" s="1"/>
  <c r="X501" i="3"/>
  <c r="Z44" i="3"/>
  <c r="AB44" i="3" s="1"/>
  <c r="Z432" i="3"/>
  <c r="Z382" i="3"/>
  <c r="Z100" i="3"/>
  <c r="X326" i="3"/>
  <c r="Z143" i="3"/>
  <c r="AA349" i="3"/>
  <c r="AB349" i="3" s="1"/>
  <c r="Z158" i="3"/>
  <c r="AA573" i="3"/>
  <c r="Z178" i="3"/>
  <c r="AA616" i="3"/>
  <c r="X34" i="3"/>
  <c r="AA499" i="3"/>
  <c r="AA432" i="3"/>
  <c r="AA382" i="3"/>
  <c r="Z449" i="3"/>
  <c r="Z117" i="3"/>
  <c r="AA411" i="3"/>
  <c r="Z164" i="3"/>
  <c r="AA178" i="3"/>
  <c r="Z598" i="3"/>
  <c r="AB598" i="3" s="1"/>
  <c r="X418" i="3"/>
  <c r="AA644" i="3"/>
  <c r="X506" i="3"/>
  <c r="X80" i="3"/>
  <c r="X212" i="3"/>
  <c r="X216" i="3"/>
  <c r="Z248" i="3"/>
  <c r="X261" i="3"/>
  <c r="X289" i="3"/>
  <c r="Z437" i="3"/>
  <c r="Z308" i="3"/>
  <c r="Z313" i="3"/>
  <c r="AB313" i="3" s="1"/>
  <c r="Z316" i="3"/>
  <c r="X330" i="3"/>
  <c r="X334" i="3"/>
  <c r="AA544" i="3"/>
  <c r="Z400" i="3"/>
  <c r="AB400" i="3" s="1"/>
  <c r="X416" i="3"/>
  <c r="AA352" i="3"/>
  <c r="X596" i="3"/>
  <c r="X599" i="3"/>
  <c r="Z223" i="3"/>
  <c r="AB223" i="3" s="1"/>
  <c r="X625" i="3"/>
  <c r="Z253" i="3"/>
  <c r="AB253" i="3" s="1"/>
  <c r="Z418" i="3"/>
  <c r="AA470" i="3"/>
  <c r="Z506" i="3"/>
  <c r="AB506" i="3" s="1"/>
  <c r="X433" i="3"/>
  <c r="AA437" i="3"/>
  <c r="Z525" i="3"/>
  <c r="AB525" i="3" s="1"/>
  <c r="AA308" i="3"/>
  <c r="AA528" i="3"/>
  <c r="Z82" i="3"/>
  <c r="AA444" i="3"/>
  <c r="Z451" i="3"/>
  <c r="AB451" i="3" s="1"/>
  <c r="X339" i="3"/>
  <c r="X341" i="3"/>
  <c r="Z412" i="3"/>
  <c r="Z147" i="3"/>
  <c r="Z160" i="3"/>
  <c r="X352" i="3"/>
  <c r="Z353" i="3"/>
  <c r="X588" i="3"/>
  <c r="X607" i="3"/>
  <c r="X613" i="3"/>
  <c r="Z212" i="3"/>
  <c r="AB212" i="3" s="1"/>
  <c r="Z216" i="3"/>
  <c r="AB216" i="3" s="1"/>
  <c r="Z219" i="3"/>
  <c r="X234" i="3"/>
  <c r="AA418" i="3"/>
  <c r="AA261" i="3"/>
  <c r="Z289" i="3"/>
  <c r="AA380" i="3"/>
  <c r="AB380" i="3" s="1"/>
  <c r="Z439" i="3"/>
  <c r="Z86" i="3"/>
  <c r="AA316" i="3"/>
  <c r="Z330" i="3"/>
  <c r="AB330" i="3" s="1"/>
  <c r="Z114" i="3"/>
  <c r="Z409" i="3"/>
  <c r="AB409" i="3" s="1"/>
  <c r="AA412" i="3"/>
  <c r="Z552" i="3"/>
  <c r="AA151" i="3"/>
  <c r="Z175" i="3"/>
  <c r="Z179" i="3"/>
  <c r="AB179" i="3" s="1"/>
  <c r="Z183" i="3"/>
  <c r="AA353" i="3"/>
  <c r="Z585" i="3"/>
  <c r="AB585" i="3" s="1"/>
  <c r="Z596" i="3"/>
  <c r="AB596" i="3" s="1"/>
  <c r="Z599" i="3"/>
  <c r="AB599" i="3" s="1"/>
  <c r="Z622" i="3"/>
  <c r="X209" i="3"/>
  <c r="AA219" i="3"/>
  <c r="Z625" i="3"/>
  <c r="AB625" i="3" s="1"/>
  <c r="Z237" i="3"/>
  <c r="X249" i="3"/>
  <c r="X494" i="3"/>
  <c r="X32" i="3"/>
  <c r="X430" i="3"/>
  <c r="X40" i="3"/>
  <c r="AA289" i="3"/>
  <c r="AA431" i="3"/>
  <c r="X66" i="3"/>
  <c r="AA439" i="3"/>
  <c r="AA86" i="3"/>
  <c r="X110" i="3"/>
  <c r="Z546" i="3"/>
  <c r="Z352" i="3"/>
  <c r="AA175" i="3"/>
  <c r="AA183" i="3"/>
  <c r="Z578" i="3"/>
  <c r="Z588" i="3"/>
  <c r="AB588" i="3" s="1"/>
  <c r="Z607" i="3"/>
  <c r="AB607" i="3" s="1"/>
  <c r="AA613" i="3"/>
  <c r="AB613" i="3" s="1"/>
  <c r="AA622" i="3"/>
  <c r="X217" i="3"/>
  <c r="Z234" i="3"/>
  <c r="AB234" i="3" s="1"/>
  <c r="AA237" i="3"/>
  <c r="X610" i="3"/>
  <c r="X654" i="3"/>
  <c r="Z494" i="3"/>
  <c r="AB494" i="3" s="1"/>
  <c r="Z32" i="3"/>
  <c r="AB32" i="3" s="1"/>
  <c r="Z363" i="3"/>
  <c r="AA423" i="3"/>
  <c r="Z430" i="3"/>
  <c r="AB430" i="3" s="1"/>
  <c r="AA66" i="3"/>
  <c r="AB66" i="3" s="1"/>
  <c r="X381" i="3"/>
  <c r="X320" i="3"/>
  <c r="X328" i="3"/>
  <c r="X396" i="3"/>
  <c r="X336" i="3"/>
  <c r="X571" i="3"/>
  <c r="X648" i="3"/>
  <c r="X583" i="3"/>
  <c r="X619" i="3"/>
  <c r="Z217" i="3"/>
  <c r="AB217" i="3" s="1"/>
  <c r="X235" i="3"/>
  <c r="X420" i="3"/>
  <c r="AA490" i="3"/>
  <c r="AB490" i="3" s="1"/>
  <c r="X423" i="3"/>
  <c r="AA40" i="3"/>
  <c r="AA294" i="3"/>
  <c r="Z431" i="3"/>
  <c r="X63" i="3"/>
  <c r="Z298" i="3"/>
  <c r="X518" i="3"/>
  <c r="Z522" i="3"/>
  <c r="AB522" i="3" s="1"/>
  <c r="Z68" i="3"/>
  <c r="Z72" i="3"/>
  <c r="Z302" i="3"/>
  <c r="Z315" i="3"/>
  <c r="Z389" i="3"/>
  <c r="Z105" i="3"/>
  <c r="X398" i="3"/>
  <c r="Z162" i="3"/>
  <c r="AA180" i="3"/>
  <c r="Z184" i="3"/>
  <c r="Z188" i="3"/>
  <c r="AA578" i="3"/>
  <c r="Z600" i="3"/>
  <c r="Z610" i="3"/>
  <c r="Z210" i="3"/>
  <c r="AB210" i="3" s="1"/>
  <c r="X631" i="3"/>
  <c r="Z654" i="3"/>
  <c r="Z238" i="3"/>
  <c r="X246" i="3"/>
  <c r="AA72" i="3"/>
  <c r="AA315" i="3"/>
  <c r="AA389" i="3"/>
  <c r="Z534" i="3"/>
  <c r="Z101" i="3"/>
  <c r="Z320" i="3"/>
  <c r="Z328" i="3"/>
  <c r="AB328" i="3" s="1"/>
  <c r="Z396" i="3"/>
  <c r="AB396" i="3" s="1"/>
  <c r="Z397" i="3"/>
  <c r="Z350" i="3"/>
  <c r="Z574" i="3"/>
  <c r="AA173" i="3"/>
  <c r="AB173" i="3" s="1"/>
  <c r="AA184" i="3"/>
  <c r="AA188" i="3"/>
  <c r="Z583" i="3"/>
  <c r="AB583" i="3" s="1"/>
  <c r="AA600" i="3"/>
  <c r="AA610" i="3"/>
  <c r="AA619" i="3"/>
  <c r="AB619" i="3" s="1"/>
  <c r="AA654" i="3"/>
  <c r="Z235" i="3"/>
  <c r="AB235" i="3" s="1"/>
  <c r="AA238" i="3"/>
  <c r="Z24" i="3"/>
  <c r="Z420" i="3"/>
  <c r="AB420" i="3" s="1"/>
  <c r="AA476" i="3"/>
  <c r="AA486" i="3"/>
  <c r="AB486" i="3" s="1"/>
  <c r="Z423" i="3"/>
  <c r="AA500" i="3"/>
  <c r="X435" i="3"/>
  <c r="Z63" i="3"/>
  <c r="AB63" i="3" s="1"/>
  <c r="Z67" i="3"/>
  <c r="AB67" i="3" s="1"/>
  <c r="AA381" i="3"/>
  <c r="Z436" i="3"/>
  <c r="Z518" i="3"/>
  <c r="AB518" i="3" s="1"/>
  <c r="X386" i="3"/>
  <c r="AA101" i="3"/>
  <c r="X547" i="3"/>
  <c r="Z137" i="3"/>
  <c r="AA350" i="3"/>
  <c r="AA574" i="3"/>
  <c r="Z631" i="3"/>
  <c r="AB631" i="3" s="1"/>
  <c r="X228" i="3"/>
  <c r="Z246" i="3"/>
  <c r="AB246" i="3" s="1"/>
  <c r="X360" i="3"/>
  <c r="X645" i="3"/>
  <c r="AA571" i="3"/>
  <c r="Z476" i="3"/>
  <c r="AA37" i="3"/>
  <c r="AB37" i="3" s="1"/>
  <c r="AA298" i="3"/>
  <c r="AA24" i="3"/>
  <c r="Z499" i="3"/>
  <c r="Z275" i="3"/>
  <c r="X280" i="3"/>
  <c r="AA505" i="3"/>
  <c r="Z379" i="3"/>
  <c r="Z54" i="3"/>
  <c r="X69" i="3"/>
  <c r="AA84" i="3"/>
  <c r="X391" i="3"/>
  <c r="Z446" i="3"/>
  <c r="AA337" i="3"/>
  <c r="AB337" i="3" s="1"/>
  <c r="Z466" i="3"/>
  <c r="AB466" i="3" s="1"/>
  <c r="X348" i="3"/>
  <c r="Z168" i="3"/>
  <c r="Z590" i="3"/>
  <c r="X652" i="3"/>
  <c r="Z211" i="3"/>
  <c r="AB211" i="3" s="1"/>
  <c r="Z218" i="3"/>
  <c r="Z627" i="3"/>
  <c r="AB627" i="3" s="1"/>
  <c r="AA358" i="3"/>
  <c r="AA594" i="3"/>
  <c r="Z594" i="3"/>
  <c r="X222" i="3"/>
  <c r="AA229" i="3"/>
  <c r="Z229" i="3"/>
  <c r="X252" i="3"/>
  <c r="X422" i="3"/>
  <c r="X377" i="3"/>
  <c r="AA441" i="3"/>
  <c r="Z441" i="3"/>
  <c r="X447" i="3"/>
  <c r="Z151" i="3"/>
  <c r="X169" i="3"/>
  <c r="AA169" i="3"/>
  <c r="Z169" i="3"/>
  <c r="Z579" i="3"/>
  <c r="X579" i="3"/>
  <c r="X594" i="3"/>
  <c r="Z603" i="3"/>
  <c r="X603" i="3"/>
  <c r="X229" i="3"/>
  <c r="Z12" i="3"/>
  <c r="Z16" i="3"/>
  <c r="AB16" i="3" s="1"/>
  <c r="Z474" i="3"/>
  <c r="X477" i="3"/>
  <c r="Z479" i="3"/>
  <c r="Z482" i="3"/>
  <c r="AB482" i="3" s="1"/>
  <c r="Z488" i="3"/>
  <c r="AB488" i="3" s="1"/>
  <c r="Z497" i="3"/>
  <c r="AA39" i="3"/>
  <c r="AB39" i="3" s="1"/>
  <c r="X265" i="3"/>
  <c r="X365" i="3"/>
  <c r="Z369" i="3"/>
  <c r="X425" i="3"/>
  <c r="X52" i="3"/>
  <c r="Z295" i="3"/>
  <c r="AB295" i="3" s="1"/>
  <c r="Z434" i="3"/>
  <c r="X434" i="3"/>
  <c r="Z56" i="3"/>
  <c r="X56" i="3"/>
  <c r="AA299" i="3"/>
  <c r="Z299" i="3"/>
  <c r="X515" i="3"/>
  <c r="X441" i="3"/>
  <c r="X94" i="3"/>
  <c r="Z94" i="3"/>
  <c r="Z98" i="3"/>
  <c r="X98" i="3"/>
  <c r="X324" i="3"/>
  <c r="X112" i="3"/>
  <c r="AA112" i="3"/>
  <c r="AA115" i="3"/>
  <c r="AA335" i="3"/>
  <c r="Z335" i="3"/>
  <c r="X458" i="3"/>
  <c r="AA345" i="3"/>
  <c r="Z345" i="3"/>
  <c r="X399" i="3"/>
  <c r="AA404" i="3"/>
  <c r="AB404" i="3" s="1"/>
  <c r="X408" i="3"/>
  <c r="AA414" i="3"/>
  <c r="Z414" i="3"/>
  <c r="Z549" i="3"/>
  <c r="AB549" i="3" s="1"/>
  <c r="AA351" i="3"/>
  <c r="Z351" i="3"/>
  <c r="X165" i="3"/>
  <c r="Z165" i="3"/>
  <c r="AA591" i="3"/>
  <c r="Z591" i="3"/>
  <c r="Z615" i="3"/>
  <c r="AA615" i="3"/>
  <c r="AA650" i="3"/>
  <c r="Z650" i="3"/>
  <c r="X650" i="3"/>
  <c r="Z222" i="3"/>
  <c r="AB222" i="3" s="1"/>
  <c r="Z226" i="3"/>
  <c r="X226" i="3"/>
  <c r="AA623" i="3"/>
  <c r="Z623" i="3"/>
  <c r="X233" i="3"/>
  <c r="AA242" i="3"/>
  <c r="Z242" i="3"/>
  <c r="AA93" i="3"/>
  <c r="X93" i="3"/>
  <c r="AA333" i="3"/>
  <c r="Z333" i="3"/>
  <c r="X333" i="3"/>
  <c r="AA131" i="3"/>
  <c r="Z131" i="3"/>
  <c r="X344" i="3"/>
  <c r="AA344" i="3"/>
  <c r="X413" i="3"/>
  <c r="AA413" i="3"/>
  <c r="X618" i="3"/>
  <c r="AA618" i="3"/>
  <c r="Z618" i="3"/>
  <c r="X482" i="3"/>
  <c r="X488" i="3"/>
  <c r="X282" i="3"/>
  <c r="X295" i="3"/>
  <c r="AA384" i="3"/>
  <c r="Z384" i="3"/>
  <c r="X88" i="3"/>
  <c r="AA88" i="3"/>
  <c r="Z88" i="3"/>
  <c r="AA338" i="3"/>
  <c r="X338" i="3"/>
  <c r="X404" i="3"/>
  <c r="X549" i="3"/>
  <c r="AA606" i="3"/>
  <c r="Z606" i="3"/>
  <c r="X614" i="3"/>
  <c r="AA614" i="3"/>
  <c r="Z614" i="3"/>
  <c r="AA65" i="3"/>
  <c r="Z65" i="3"/>
  <c r="X68" i="3"/>
  <c r="Z93" i="3"/>
  <c r="Z115" i="3"/>
  <c r="AA575" i="3"/>
  <c r="Z575" i="3"/>
  <c r="X582" i="3"/>
  <c r="AA12" i="3"/>
  <c r="AA252" i="3"/>
  <c r="AB252" i="3" s="1"/>
  <c r="X256" i="3"/>
  <c r="Z422" i="3"/>
  <c r="AB422" i="3" s="1"/>
  <c r="Z472" i="3"/>
  <c r="AA474" i="3"/>
  <c r="AA479" i="3"/>
  <c r="X486" i="3"/>
  <c r="X492" i="3"/>
  <c r="AA497" i="3"/>
  <c r="Z644" i="3"/>
  <c r="Z269" i="3"/>
  <c r="AB269" i="3" s="1"/>
  <c r="X283" i="3"/>
  <c r="AA369" i="3"/>
  <c r="X378" i="3"/>
  <c r="Z378" i="3"/>
  <c r="X290" i="3"/>
  <c r="AA509" i="3"/>
  <c r="Z509" i="3"/>
  <c r="X299" i="3"/>
  <c r="AA511" i="3"/>
  <c r="Z511" i="3"/>
  <c r="X529" i="3"/>
  <c r="Z533" i="3"/>
  <c r="AB533" i="3" s="1"/>
  <c r="Z444" i="3"/>
  <c r="AA447" i="3"/>
  <c r="AB447" i="3" s="1"/>
  <c r="AA394" i="3"/>
  <c r="Z394" i="3"/>
  <c r="X335" i="3"/>
  <c r="X345" i="3"/>
  <c r="Z405" i="3"/>
  <c r="X405" i="3"/>
  <c r="X414" i="3"/>
  <c r="X351" i="3"/>
  <c r="X152" i="3"/>
  <c r="Z152" i="3"/>
  <c r="X157" i="3"/>
  <c r="AA157" i="3"/>
  <c r="Z157" i="3"/>
  <c r="X173" i="3"/>
  <c r="AA579" i="3"/>
  <c r="Z582" i="3"/>
  <c r="AB582" i="3" s="1"/>
  <c r="X591" i="3"/>
  <c r="AA603" i="3"/>
  <c r="X615" i="3"/>
  <c r="Z213" i="3"/>
  <c r="X213" i="3"/>
  <c r="X623" i="3"/>
  <c r="X242" i="3"/>
  <c r="AA209" i="3"/>
  <c r="Z209" i="3"/>
  <c r="X269" i="3"/>
  <c r="Z413" i="3"/>
  <c r="X156" i="3"/>
  <c r="Z156" i="3"/>
  <c r="Z22" i="3"/>
  <c r="AA472" i="3"/>
  <c r="Z477" i="3"/>
  <c r="AB477" i="3" s="1"/>
  <c r="Z30" i="3"/>
  <c r="X37" i="3"/>
  <c r="X288" i="3"/>
  <c r="X370" i="3"/>
  <c r="Z370" i="3"/>
  <c r="AB370" i="3" s="1"/>
  <c r="AA425" i="3"/>
  <c r="AB425" i="3" s="1"/>
  <c r="X44" i="3"/>
  <c r="Z52" i="3"/>
  <c r="AB52" i="3" s="1"/>
  <c r="Z293" i="3"/>
  <c r="AA434" i="3"/>
  <c r="X509" i="3"/>
  <c r="AA56" i="3"/>
  <c r="Z62" i="3"/>
  <c r="X62" i="3"/>
  <c r="X511" i="3"/>
  <c r="Z520" i="3"/>
  <c r="AA520" i="3"/>
  <c r="Z73" i="3"/>
  <c r="AA73" i="3"/>
  <c r="X387" i="3"/>
  <c r="AA387" i="3"/>
  <c r="Z387" i="3"/>
  <c r="Z85" i="3"/>
  <c r="AA98" i="3"/>
  <c r="AA321" i="3"/>
  <c r="Z321" i="3"/>
  <c r="AA324" i="3"/>
  <c r="AB324" i="3" s="1"/>
  <c r="X394" i="3"/>
  <c r="Z112" i="3"/>
  <c r="AA459" i="3"/>
  <c r="Z459" i="3"/>
  <c r="AA342" i="3"/>
  <c r="Z342" i="3"/>
  <c r="Z399" i="3"/>
  <c r="AB399" i="3" s="1"/>
  <c r="Z402" i="3"/>
  <c r="Z408" i="3"/>
  <c r="AB408" i="3" s="1"/>
  <c r="AA576" i="3"/>
  <c r="Z576" i="3"/>
  <c r="X176" i="3"/>
  <c r="AA176" i="3"/>
  <c r="Z176" i="3"/>
  <c r="X186" i="3"/>
  <c r="AA186" i="3"/>
  <c r="Z186" i="3"/>
  <c r="X595" i="3"/>
  <c r="Z611" i="3"/>
  <c r="AA611" i="3"/>
  <c r="X611" i="3"/>
  <c r="AA651" i="3"/>
  <c r="Z651" i="3"/>
  <c r="X210" i="3"/>
  <c r="AA226" i="3"/>
  <c r="Z230" i="3"/>
  <c r="AB230" i="3" s="1"/>
  <c r="X230" i="3"/>
  <c r="Z233" i="3"/>
  <c r="AB233" i="3" s="1"/>
  <c r="X655" i="3"/>
  <c r="Z51" i="3"/>
  <c r="AA51" i="3"/>
  <c r="Z64" i="3"/>
  <c r="AA64" i="3"/>
  <c r="Z528" i="3"/>
  <c r="X528" i="3"/>
  <c r="Z225" i="3"/>
  <c r="AB225" i="3" s="1"/>
  <c r="X225" i="3"/>
  <c r="X16" i="3"/>
  <c r="X39" i="3"/>
  <c r="Z43" i="3"/>
  <c r="AB43" i="3" s="1"/>
  <c r="X43" i="3"/>
  <c r="X172" i="3"/>
  <c r="AA172" i="3"/>
  <c r="Z172" i="3"/>
  <c r="AA255" i="3"/>
  <c r="AB255" i="3" s="1"/>
  <c r="X533" i="3"/>
  <c r="Z344" i="3"/>
  <c r="X182" i="3"/>
  <c r="AA182" i="3"/>
  <c r="Z182" i="3"/>
  <c r="X606" i="3"/>
  <c r="AA22" i="3"/>
  <c r="X253" i="3"/>
  <c r="AA256" i="3"/>
  <c r="AB256" i="3" s="1"/>
  <c r="X483" i="3"/>
  <c r="AA30" i="3"/>
  <c r="Z261" i="3"/>
  <c r="X270" i="3"/>
  <c r="AA283" i="3"/>
  <c r="AB283" i="3" s="1"/>
  <c r="Z290" i="3"/>
  <c r="AB290" i="3" s="1"/>
  <c r="AA293" i="3"/>
  <c r="AA300" i="3"/>
  <c r="Z300" i="3"/>
  <c r="X520" i="3"/>
  <c r="X73" i="3"/>
  <c r="Z78" i="3"/>
  <c r="AA78" i="3"/>
  <c r="X78" i="3"/>
  <c r="X442" i="3"/>
  <c r="Z529" i="3"/>
  <c r="AB529" i="3" s="1"/>
  <c r="AA85" i="3"/>
  <c r="Z544" i="3"/>
  <c r="AA402" i="3"/>
  <c r="AA405" i="3"/>
  <c r="Z411" i="3"/>
  <c r="X139" i="3"/>
  <c r="Z139" i="3"/>
  <c r="AA416" i="3"/>
  <c r="Z416" i="3"/>
  <c r="AA646" i="3"/>
  <c r="Z646" i="3"/>
  <c r="X153" i="3"/>
  <c r="Z153" i="3"/>
  <c r="AA580" i="3"/>
  <c r="Z580" i="3"/>
  <c r="AA604" i="3"/>
  <c r="Z604" i="3"/>
  <c r="X620" i="3"/>
  <c r="AA620" i="3"/>
  <c r="Z620" i="3"/>
  <c r="AA213" i="3"/>
  <c r="AA220" i="3"/>
  <c r="Z220" i="3"/>
  <c r="AA227" i="3"/>
  <c r="Z227" i="3"/>
  <c r="AA243" i="3"/>
  <c r="Z243" i="3"/>
  <c r="AA291" i="3"/>
  <c r="Z291" i="3"/>
  <c r="AA517" i="3"/>
  <c r="Z517" i="3"/>
  <c r="X70" i="3"/>
  <c r="AA70" i="3"/>
  <c r="X99" i="3"/>
  <c r="AA99" i="3"/>
  <c r="Z125" i="3"/>
  <c r="X125" i="3"/>
  <c r="AA177" i="3"/>
  <c r="Z177" i="3"/>
  <c r="AA187" i="3"/>
  <c r="Z187" i="3"/>
  <c r="Z589" i="3"/>
  <c r="X589" i="3"/>
  <c r="Z592" i="3"/>
  <c r="X592" i="3"/>
  <c r="X612" i="3"/>
  <c r="AA612" i="3"/>
  <c r="Z612" i="3"/>
  <c r="Z214" i="3"/>
  <c r="X214" i="3"/>
  <c r="X14" i="3"/>
  <c r="X473" i="3"/>
  <c r="X31" i="3"/>
  <c r="X375" i="3"/>
  <c r="X41" i="3"/>
  <c r="X53" i="3"/>
  <c r="X291" i="3"/>
  <c r="X436" i="3"/>
  <c r="AA74" i="3"/>
  <c r="Z74" i="3"/>
  <c r="X306" i="3"/>
  <c r="AA306" i="3"/>
  <c r="Z388" i="3"/>
  <c r="X388" i="3"/>
  <c r="AA83" i="3"/>
  <c r="Z83" i="3"/>
  <c r="AA322" i="3"/>
  <c r="Z322" i="3"/>
  <c r="AA332" i="3"/>
  <c r="Z332" i="3"/>
  <c r="Z395" i="3"/>
  <c r="X395" i="3"/>
  <c r="AA340" i="3"/>
  <c r="X340" i="3"/>
  <c r="AA460" i="3"/>
  <c r="Z460" i="3"/>
  <c r="AA135" i="3"/>
  <c r="Z135" i="3"/>
  <c r="Z343" i="3"/>
  <c r="X343" i="3"/>
  <c r="AA347" i="3"/>
  <c r="Z347" i="3"/>
  <c r="X406" i="3"/>
  <c r="Z551" i="3"/>
  <c r="X551" i="3"/>
  <c r="X177" i="3"/>
  <c r="X187" i="3"/>
  <c r="Z621" i="3"/>
  <c r="AA621" i="3"/>
  <c r="AA231" i="3"/>
  <c r="Z231" i="3"/>
  <c r="Z240" i="3"/>
  <c r="X240" i="3"/>
  <c r="X484" i="3"/>
  <c r="X487" i="3"/>
  <c r="X490" i="3"/>
  <c r="X38" i="3"/>
  <c r="X363" i="3"/>
  <c r="X380" i="3"/>
  <c r="Z297" i="3"/>
  <c r="Z70" i="3"/>
  <c r="X74" i="3"/>
  <c r="X443" i="3"/>
  <c r="Z99" i="3"/>
  <c r="X322" i="3"/>
  <c r="X332" i="3"/>
  <c r="X456" i="3"/>
  <c r="X460" i="3"/>
  <c r="AA125" i="3"/>
  <c r="X135" i="3"/>
  <c r="X347" i="3"/>
  <c r="X149" i="3"/>
  <c r="Z149" i="3"/>
  <c r="X577" i="3"/>
  <c r="AA171" i="3"/>
  <c r="Z171" i="3"/>
  <c r="AA581" i="3"/>
  <c r="Z581" i="3"/>
  <c r="AA589" i="3"/>
  <c r="AA592" i="3"/>
  <c r="AA605" i="3"/>
  <c r="Z605" i="3"/>
  <c r="X608" i="3"/>
  <c r="X621" i="3"/>
  <c r="AA214" i="3"/>
  <c r="AA221" i="3"/>
  <c r="Z221" i="3"/>
  <c r="X231" i="3"/>
  <c r="Z473" i="3"/>
  <c r="AB473" i="3" s="1"/>
  <c r="Z478" i="3"/>
  <c r="AB478" i="3" s="1"/>
  <c r="AA31" i="3"/>
  <c r="AB31" i="3" s="1"/>
  <c r="X268" i="3"/>
  <c r="AA375" i="3"/>
  <c r="AB375" i="3" s="1"/>
  <c r="X502" i="3"/>
  <c r="AA41" i="3"/>
  <c r="AB41" i="3" s="1"/>
  <c r="Z50" i="3"/>
  <c r="AA53" i="3"/>
  <c r="AB53" i="3" s="1"/>
  <c r="AA297" i="3"/>
  <c r="X383" i="3"/>
  <c r="AA383" i="3"/>
  <c r="AB383" i="3" s="1"/>
  <c r="AA436" i="3"/>
  <c r="Z303" i="3"/>
  <c r="AB303" i="3" s="1"/>
  <c r="Z306" i="3"/>
  <c r="AA388" i="3"/>
  <c r="X316" i="3"/>
  <c r="Z391" i="3"/>
  <c r="AA395" i="3"/>
  <c r="AA110" i="3"/>
  <c r="Z110" i="3"/>
  <c r="X337" i="3"/>
  <c r="AA343" i="3"/>
  <c r="Z406" i="3"/>
  <c r="AB406" i="3" s="1"/>
  <c r="Z548" i="3"/>
  <c r="AA548" i="3"/>
  <c r="X548" i="3"/>
  <c r="AA551" i="3"/>
  <c r="AA647" i="3"/>
  <c r="X647" i="3"/>
  <c r="Z163" i="3"/>
  <c r="X171" i="3"/>
  <c r="AA181" i="3"/>
  <c r="Z181" i="3"/>
  <c r="X581" i="3"/>
  <c r="AA593" i="3"/>
  <c r="Z593" i="3"/>
  <c r="X605" i="3"/>
  <c r="Z617" i="3"/>
  <c r="AA617" i="3"/>
  <c r="X617" i="3"/>
  <c r="AA215" i="3"/>
  <c r="Z215" i="3"/>
  <c r="X221" i="3"/>
  <c r="AA240" i="3"/>
  <c r="AA244" i="3"/>
  <c r="Z244" i="3"/>
  <c r="X478" i="3"/>
  <c r="AA254" i="3"/>
  <c r="AB254" i="3" s="1"/>
  <c r="AA258" i="3"/>
  <c r="AB258" i="3" s="1"/>
  <c r="Z487" i="3"/>
  <c r="AB487" i="3" s="1"/>
  <c r="AA38" i="3"/>
  <c r="AB38" i="3" s="1"/>
  <c r="AA285" i="3"/>
  <c r="AB285" i="3" s="1"/>
  <c r="AA50" i="3"/>
  <c r="AA527" i="3"/>
  <c r="X527" i="3"/>
  <c r="X304" i="3"/>
  <c r="Z304" i="3"/>
  <c r="AB304" i="3" s="1"/>
  <c r="Z440" i="3"/>
  <c r="AA440" i="3"/>
  <c r="AA443" i="3"/>
  <c r="AB443" i="3" s="1"/>
  <c r="AA391" i="3"/>
  <c r="AA453" i="3"/>
  <c r="Z453" i="3"/>
  <c r="AA398" i="3"/>
  <c r="Z398" i="3"/>
  <c r="AA407" i="3"/>
  <c r="Z407" i="3"/>
  <c r="X145" i="3"/>
  <c r="Z145" i="3"/>
  <c r="Z159" i="3"/>
  <c r="AA163" i="3"/>
  <c r="Z602" i="3"/>
  <c r="AB602" i="3" s="1"/>
  <c r="X602" i="3"/>
  <c r="Z608" i="3"/>
  <c r="AB608" i="3" s="1"/>
  <c r="X653" i="3"/>
  <c r="AA653" i="3"/>
  <c r="Z653" i="3"/>
  <c r="Z629" i="3"/>
  <c r="AB629" i="3" s="1"/>
  <c r="X629" i="3"/>
  <c r="Z633" i="3"/>
  <c r="AB633" i="3" s="1"/>
  <c r="X633" i="3"/>
  <c r="AA232" i="3"/>
  <c r="Z232" i="3"/>
  <c r="Z241" i="3"/>
  <c r="AB241" i="3" s="1"/>
  <c r="X241" i="3"/>
  <c r="X244" i="3"/>
  <c r="X67" i="3"/>
  <c r="X81" i="3"/>
  <c r="X116" i="3"/>
  <c r="X400" i="3"/>
  <c r="X409" i="3"/>
  <c r="X179" i="3"/>
  <c r="X189" i="3"/>
  <c r="X585" i="3"/>
  <c r="X598" i="3"/>
  <c r="X609" i="3"/>
  <c r="X211" i="3"/>
  <c r="X223" i="3"/>
  <c r="X236" i="3"/>
  <c r="X358" i="3"/>
  <c r="AA100" i="3"/>
  <c r="AA109" i="3"/>
  <c r="Z327" i="3"/>
  <c r="AB327" i="3" s="1"/>
  <c r="Z454" i="3"/>
  <c r="AB454" i="3" s="1"/>
  <c r="AA146" i="3"/>
  <c r="AA150" i="3"/>
  <c r="X513" i="3"/>
  <c r="X525" i="3"/>
  <c r="X532" i="3"/>
  <c r="X325" i="3"/>
  <c r="X451" i="3"/>
  <c r="X313" i="3"/>
  <c r="Z120" i="3"/>
  <c r="AB120" i="3" s="1"/>
  <c r="AA531" i="3"/>
  <c r="Z531" i="3"/>
  <c r="AA89" i="3"/>
  <c r="Z89" i="3"/>
  <c r="X319" i="3"/>
  <c r="AA319" i="3"/>
  <c r="Z319" i="3"/>
  <c r="AA96" i="3"/>
  <c r="Z96" i="3"/>
  <c r="X96" i="3"/>
  <c r="X102" i="3"/>
  <c r="AA102" i="3"/>
  <c r="Z102" i="3"/>
  <c r="X248" i="3"/>
  <c r="X13" i="3"/>
  <c r="X18" i="3"/>
  <c r="Z20" i="3"/>
  <c r="AA250" i="3"/>
  <c r="AB250" i="3" s="1"/>
  <c r="X257" i="3"/>
  <c r="Z361" i="3"/>
  <c r="Z419" i="3"/>
  <c r="Z421" i="3"/>
  <c r="Z471" i="3"/>
  <c r="X491" i="3"/>
  <c r="Z495" i="3"/>
  <c r="X33" i="3"/>
  <c r="X262" i="3"/>
  <c r="AA266" i="3"/>
  <c r="AB266" i="3" s="1"/>
  <c r="X271" i="3"/>
  <c r="Z273" i="3"/>
  <c r="AA278" i="3"/>
  <c r="AB278" i="3" s="1"/>
  <c r="X281" i="3"/>
  <c r="AA286" i="3"/>
  <c r="AB286" i="3" s="1"/>
  <c r="X373" i="3"/>
  <c r="X376" i="3"/>
  <c r="AA376" i="3"/>
  <c r="Z376" i="3"/>
  <c r="X424" i="3"/>
  <c r="Z428" i="3"/>
  <c r="AB428" i="3" s="1"/>
  <c r="X48" i="3"/>
  <c r="Z58" i="3"/>
  <c r="X58" i="3"/>
  <c r="X61" i="3"/>
  <c r="AA76" i="3"/>
  <c r="Z76" i="3"/>
  <c r="X76" i="3"/>
  <c r="X531" i="3"/>
  <c r="X89" i="3"/>
  <c r="X107" i="3"/>
  <c r="AA107" i="3"/>
  <c r="Z107" i="3"/>
  <c r="AA452" i="3"/>
  <c r="Z452" i="3"/>
  <c r="X111" i="3"/>
  <c r="AA111" i="3"/>
  <c r="Z111" i="3"/>
  <c r="X121" i="3"/>
  <c r="AA121" i="3"/>
  <c r="Z121" i="3"/>
  <c r="AA542" i="3"/>
  <c r="Z542" i="3"/>
  <c r="AA562" i="3"/>
  <c r="X562" i="3"/>
  <c r="Z562" i="3"/>
  <c r="X426" i="3"/>
  <c r="AA11" i="3"/>
  <c r="Z11" i="3"/>
  <c r="AA20" i="3"/>
  <c r="AA23" i="3"/>
  <c r="Z23" i="3"/>
  <c r="AA248" i="3"/>
  <c r="X255" i="3"/>
  <c r="Z259" i="3"/>
  <c r="AA361" i="3"/>
  <c r="AA419" i="3"/>
  <c r="AA421" i="3"/>
  <c r="AA471" i="3"/>
  <c r="X489" i="3"/>
  <c r="Z493" i="3"/>
  <c r="AA495" i="3"/>
  <c r="X26" i="3"/>
  <c r="Z28" i="3"/>
  <c r="AA35" i="3"/>
  <c r="AB35" i="3" s="1"/>
  <c r="AA264" i="3"/>
  <c r="AB264" i="3" s="1"/>
  <c r="AA273" i="3"/>
  <c r="X276" i="3"/>
  <c r="X284" i="3"/>
  <c r="Z368" i="3"/>
  <c r="Z426" i="3"/>
  <c r="AB426" i="3" s="1"/>
  <c r="Z504" i="3"/>
  <c r="X103" i="3"/>
  <c r="AA103" i="3"/>
  <c r="Z103" i="3"/>
  <c r="X452" i="3"/>
  <c r="X542" i="3"/>
  <c r="X134" i="3"/>
  <c r="AA134" i="3"/>
  <c r="Z134" i="3"/>
  <c r="X161" i="3"/>
  <c r="Z161" i="3"/>
  <c r="AA161" i="3"/>
  <c r="X35" i="3"/>
  <c r="Z18" i="3"/>
  <c r="AB18" i="3" s="1"/>
  <c r="Z257" i="3"/>
  <c r="AB257" i="3" s="1"/>
  <c r="AA259" i="3"/>
  <c r="Z491" i="3"/>
  <c r="AB491" i="3" s="1"/>
  <c r="AA493" i="3"/>
  <c r="AA28" i="3"/>
  <c r="AA33" i="3"/>
  <c r="AB33" i="3" s="1"/>
  <c r="AA262" i="3"/>
  <c r="AB262" i="3" s="1"/>
  <c r="Z271" i="3"/>
  <c r="AB271" i="3" s="1"/>
  <c r="AA281" i="3"/>
  <c r="AB281" i="3" s="1"/>
  <c r="AA368" i="3"/>
  <c r="Z371" i="3"/>
  <c r="AB371" i="3" s="1"/>
  <c r="X371" i="3"/>
  <c r="Z373" i="3"/>
  <c r="AB373" i="3" s="1"/>
  <c r="Z424" i="3"/>
  <c r="AB424" i="3" s="1"/>
  <c r="AA504" i="3"/>
  <c r="Z48" i="3"/>
  <c r="AB48" i="3" s="1"/>
  <c r="AA58" i="3"/>
  <c r="Z61" i="3"/>
  <c r="AB61" i="3" s="1"/>
  <c r="AA390" i="3"/>
  <c r="Z390" i="3"/>
  <c r="X390" i="3"/>
  <c r="X90" i="3"/>
  <c r="AA90" i="3"/>
  <c r="Z90" i="3"/>
  <c r="X97" i="3"/>
  <c r="AA97" i="3"/>
  <c r="Z97" i="3"/>
  <c r="AA108" i="3"/>
  <c r="Z108" i="3"/>
  <c r="X108" i="3"/>
  <c r="AA323" i="3"/>
  <c r="Z323" i="3"/>
  <c r="AA122" i="3"/>
  <c r="Z122" i="3"/>
  <c r="X122" i="3"/>
  <c r="AA21" i="3"/>
  <c r="Z21" i="3"/>
  <c r="X251" i="3"/>
  <c r="X485" i="3"/>
  <c r="Z26" i="3"/>
  <c r="X267" i="3"/>
  <c r="X274" i="3"/>
  <c r="AA276" i="3"/>
  <c r="AB276" i="3" s="1"/>
  <c r="X279" i="3"/>
  <c r="AA284" i="3"/>
  <c r="AB284" i="3" s="1"/>
  <c r="X287" i="3"/>
  <c r="X507" i="3"/>
  <c r="AA512" i="3"/>
  <c r="Z512" i="3"/>
  <c r="X512" i="3"/>
  <c r="AA526" i="3"/>
  <c r="Z526" i="3"/>
  <c r="Z77" i="3"/>
  <c r="AA77" i="3"/>
  <c r="AA87" i="3"/>
  <c r="Z87" i="3"/>
  <c r="X87" i="3"/>
  <c r="Z104" i="3"/>
  <c r="AA104" i="3"/>
  <c r="X323" i="3"/>
  <c r="AA118" i="3"/>
  <c r="Z118" i="3"/>
  <c r="AA127" i="3"/>
  <c r="AB127" i="3" s="1"/>
  <c r="X127" i="3"/>
  <c r="AA15" i="3"/>
  <c r="Z15" i="3"/>
  <c r="Z42" i="3"/>
  <c r="X42" i="3"/>
  <c r="AA311" i="3"/>
  <c r="Z311" i="3"/>
  <c r="AA538" i="3"/>
  <c r="Z538" i="3"/>
  <c r="X538" i="3"/>
  <c r="AA457" i="3"/>
  <c r="Z457" i="3"/>
  <c r="X457" i="3"/>
  <c r="AA464" i="3"/>
  <c r="Z464" i="3"/>
  <c r="X15" i="3"/>
  <c r="X250" i="3"/>
  <c r="X266" i="3"/>
  <c r="X278" i="3"/>
  <c r="X286" i="3"/>
  <c r="X428" i="3"/>
  <c r="X385" i="3"/>
  <c r="AA385" i="3"/>
  <c r="Z385" i="3"/>
  <c r="AA514" i="3"/>
  <c r="Z514" i="3"/>
  <c r="Z75" i="3"/>
  <c r="AA75" i="3"/>
  <c r="X75" i="3"/>
  <c r="Z79" i="3"/>
  <c r="AA79" i="3"/>
  <c r="X311" i="3"/>
  <c r="AA133" i="3"/>
  <c r="Z133" i="3"/>
  <c r="X464" i="3"/>
  <c r="AA42" i="3"/>
  <c r="Z45" i="3"/>
  <c r="AB45" i="3" s="1"/>
  <c r="X45" i="3"/>
  <c r="Z55" i="3"/>
  <c r="AB55" i="3" s="1"/>
  <c r="X55" i="3"/>
  <c r="X514" i="3"/>
  <c r="AA521" i="3"/>
  <c r="Z521" i="3"/>
  <c r="Z29" i="3"/>
  <c r="AA29" i="3"/>
  <c r="X374" i="3"/>
  <c r="Z374" i="3"/>
  <c r="AA59" i="3"/>
  <c r="Z59" i="3"/>
  <c r="AA309" i="3"/>
  <c r="Z309" i="3"/>
  <c r="AA91" i="3"/>
  <c r="Z91" i="3"/>
  <c r="AA19" i="3"/>
  <c r="Z19" i="3"/>
  <c r="Z251" i="3"/>
  <c r="AB251" i="3" s="1"/>
  <c r="X260" i="3"/>
  <c r="Z362" i="3"/>
  <c r="X481" i="3"/>
  <c r="Z485" i="3"/>
  <c r="AB485" i="3" s="1"/>
  <c r="X29" i="3"/>
  <c r="Z36" i="3"/>
  <c r="X263" i="3"/>
  <c r="Z267" i="3"/>
  <c r="AB267" i="3" s="1"/>
  <c r="X272" i="3"/>
  <c r="AA274" i="3"/>
  <c r="AB274" i="3" s="1"/>
  <c r="AA279" i="3"/>
  <c r="AB279" i="3" s="1"/>
  <c r="AA287" i="3"/>
  <c r="AB287" i="3" s="1"/>
  <c r="Z507" i="3"/>
  <c r="Z510" i="3"/>
  <c r="AB510" i="3" s="1"/>
  <c r="X510" i="3"/>
  <c r="X59" i="3"/>
  <c r="AA519" i="3"/>
  <c r="Z519" i="3"/>
  <c r="X519" i="3"/>
  <c r="AA523" i="3"/>
  <c r="AB523" i="3" s="1"/>
  <c r="X523" i="3"/>
  <c r="X309" i="3"/>
  <c r="X91" i="3"/>
  <c r="AA536" i="3"/>
  <c r="Z536" i="3"/>
  <c r="AA393" i="3"/>
  <c r="Z393" i="3"/>
  <c r="AA637" i="3"/>
  <c r="Z637" i="3"/>
  <c r="X637" i="3"/>
  <c r="AA13" i="3"/>
  <c r="Z13" i="3"/>
  <c r="AA25" i="3"/>
  <c r="Z25" i="3"/>
  <c r="X264" i="3"/>
  <c r="Z14" i="3"/>
  <c r="AB14" i="3" s="1"/>
  <c r="X19" i="3"/>
  <c r="Z249" i="3"/>
  <c r="AB249" i="3" s="1"/>
  <c r="X258" i="3"/>
  <c r="Z360" i="3"/>
  <c r="AA362" i="3"/>
  <c r="Z483" i="3"/>
  <c r="AB483" i="3" s="1"/>
  <c r="Z27" i="3"/>
  <c r="AA27" i="3"/>
  <c r="AA36" i="3"/>
  <c r="Z265" i="3"/>
  <c r="AB265" i="3" s="1"/>
  <c r="X277" i="3"/>
  <c r="AA282" i="3"/>
  <c r="AB282" i="3" s="1"/>
  <c r="X285" i="3"/>
  <c r="AA363" i="3"/>
  <c r="Z366" i="3"/>
  <c r="AA374" i="3"/>
  <c r="Z377" i="3"/>
  <c r="AB377" i="3" s="1"/>
  <c r="Z502" i="3"/>
  <c r="AB502" i="3" s="1"/>
  <c r="AA46" i="3"/>
  <c r="AB46" i="3" s="1"/>
  <c r="AA507" i="3"/>
  <c r="Z516" i="3"/>
  <c r="X536" i="3"/>
  <c r="AA329" i="3"/>
  <c r="Z329" i="3"/>
  <c r="X329" i="3"/>
  <c r="X393" i="3"/>
  <c r="X113" i="3"/>
  <c r="AA113" i="3"/>
  <c r="AB113" i="3" s="1"/>
  <c r="AA198" i="3"/>
  <c r="Z198" i="3"/>
  <c r="AA208" i="3"/>
  <c r="Z208" i="3"/>
  <c r="X208" i="3"/>
  <c r="AA17" i="3"/>
  <c r="Z17" i="3"/>
  <c r="AA260" i="3"/>
  <c r="AB260" i="3" s="1"/>
  <c r="AA360" i="3"/>
  <c r="Z481" i="3"/>
  <c r="AB481" i="3" s="1"/>
  <c r="Z263" i="3"/>
  <c r="AB263" i="3" s="1"/>
  <c r="AA272" i="3"/>
  <c r="AB272" i="3" s="1"/>
  <c r="AA366" i="3"/>
  <c r="Z500" i="3"/>
  <c r="AA503" i="3"/>
  <c r="AB503" i="3" s="1"/>
  <c r="X503" i="3"/>
  <c r="Z47" i="3"/>
  <c r="AA47" i="3"/>
  <c r="Z60" i="3"/>
  <c r="AA60" i="3"/>
  <c r="AA516" i="3"/>
  <c r="X310" i="3"/>
  <c r="AA310" i="3"/>
  <c r="Z310" i="3"/>
  <c r="AA448" i="3"/>
  <c r="Z448" i="3"/>
  <c r="X17" i="3"/>
  <c r="X254" i="3"/>
  <c r="X644" i="3"/>
  <c r="X364" i="3"/>
  <c r="AA364" i="3"/>
  <c r="AB364" i="3" s="1"/>
  <c r="AA367" i="3"/>
  <c r="AB367" i="3" s="1"/>
  <c r="X367" i="3"/>
  <c r="X500" i="3"/>
  <c r="X47" i="3"/>
  <c r="AA57" i="3"/>
  <c r="Z57" i="3"/>
  <c r="X60" i="3"/>
  <c r="AA524" i="3"/>
  <c r="Z524" i="3"/>
  <c r="X524" i="3"/>
  <c r="AA307" i="3"/>
  <c r="Z307" i="3"/>
  <c r="X307" i="3"/>
  <c r="AA438" i="3"/>
  <c r="Z438" i="3"/>
  <c r="X438" i="3"/>
  <c r="AA530" i="3"/>
  <c r="Z530" i="3"/>
  <c r="X530" i="3"/>
  <c r="AA318" i="3"/>
  <c r="Z318" i="3"/>
  <c r="X318" i="3"/>
  <c r="AA537" i="3"/>
  <c r="Z537" i="3"/>
  <c r="X537" i="3"/>
  <c r="AA68" i="3"/>
  <c r="X317" i="3"/>
  <c r="Z317" i="3"/>
  <c r="AB317" i="3" s="1"/>
  <c r="X450" i="3"/>
  <c r="AA545" i="3"/>
  <c r="Z545" i="3"/>
  <c r="X545" i="3"/>
  <c r="AA461" i="3"/>
  <c r="X461" i="3"/>
  <c r="AA567" i="3"/>
  <c r="Z567" i="3"/>
  <c r="AA641" i="3"/>
  <c r="Z641" i="3"/>
  <c r="X379" i="3"/>
  <c r="X128" i="3"/>
  <c r="AA128" i="3"/>
  <c r="AB128" i="3" s="1"/>
  <c r="X136" i="3"/>
  <c r="AA136" i="3"/>
  <c r="AB136" i="3" s="1"/>
  <c r="X346" i="3"/>
  <c r="AA346" i="3"/>
  <c r="Z346" i="3"/>
  <c r="AA468" i="3"/>
  <c r="Z468" i="3"/>
  <c r="X468" i="3"/>
  <c r="X140" i="3"/>
  <c r="Z140" i="3"/>
  <c r="AB140" i="3" s="1"/>
  <c r="AA563" i="3"/>
  <c r="Z563" i="3"/>
  <c r="X563" i="3"/>
  <c r="X567" i="3"/>
  <c r="AA204" i="3"/>
  <c r="Z204" i="3"/>
  <c r="X641" i="3"/>
  <c r="X51" i="3"/>
  <c r="X64" i="3"/>
  <c r="X517" i="3"/>
  <c r="X522" i="3"/>
  <c r="X71" i="3"/>
  <c r="X303" i="3"/>
  <c r="X83" i="3"/>
  <c r="X444" i="3"/>
  <c r="X534" i="3"/>
  <c r="AA645" i="3"/>
  <c r="Z645" i="3"/>
  <c r="Z450" i="3"/>
  <c r="X453" i="3"/>
  <c r="AA541" i="3"/>
  <c r="Z541" i="3"/>
  <c r="X397" i="3"/>
  <c r="X131" i="3"/>
  <c r="Z461" i="3"/>
  <c r="AA559" i="3"/>
  <c r="Z559" i="3"/>
  <c r="X559" i="3"/>
  <c r="X204" i="3"/>
  <c r="AA462" i="3"/>
  <c r="Z462" i="3"/>
  <c r="AA465" i="3"/>
  <c r="X465" i="3"/>
  <c r="Z465" i="3"/>
  <c r="AA200" i="3"/>
  <c r="Z200" i="3"/>
  <c r="Z365" i="3"/>
  <c r="AB365" i="3" s="1"/>
  <c r="AA378" i="3"/>
  <c r="Z501" i="3"/>
  <c r="AB501" i="3" s="1"/>
  <c r="AA49" i="3"/>
  <c r="AB49" i="3" s="1"/>
  <c r="AA62" i="3"/>
  <c r="AA69" i="3"/>
  <c r="AB69" i="3" s="1"/>
  <c r="Z80" i="3"/>
  <c r="AB80" i="3" s="1"/>
  <c r="Z312" i="3"/>
  <c r="AA314" i="3"/>
  <c r="Z442" i="3"/>
  <c r="AB442" i="3" s="1"/>
  <c r="Z532" i="3"/>
  <c r="AB532" i="3" s="1"/>
  <c r="Z92" i="3"/>
  <c r="AA94" i="3"/>
  <c r="Z392" i="3"/>
  <c r="AA534" i="3"/>
  <c r="AA105" i="3"/>
  <c r="Z331" i="3"/>
  <c r="AB331" i="3" s="1"/>
  <c r="Z456" i="3"/>
  <c r="AB456" i="3" s="1"/>
  <c r="AA539" i="3"/>
  <c r="Z539" i="3"/>
  <c r="AA114" i="3"/>
  <c r="AA119" i="3"/>
  <c r="Z334" i="3"/>
  <c r="Z336" i="3"/>
  <c r="AB336" i="3" s="1"/>
  <c r="Z338" i="3"/>
  <c r="Z340" i="3"/>
  <c r="AA397" i="3"/>
  <c r="X126" i="3"/>
  <c r="AA126" i="3"/>
  <c r="AB126" i="3" s="1"/>
  <c r="AA129" i="3"/>
  <c r="Z129" i="3"/>
  <c r="X144" i="3"/>
  <c r="AA144" i="3"/>
  <c r="Z144" i="3"/>
  <c r="AA191" i="3"/>
  <c r="X191" i="3"/>
  <c r="Z191" i="3"/>
  <c r="Z626" i="3"/>
  <c r="X626" i="3"/>
  <c r="AA626" i="3"/>
  <c r="Z515" i="3"/>
  <c r="AB515" i="3" s="1"/>
  <c r="Z527" i="3"/>
  <c r="AA312" i="3"/>
  <c r="AA92" i="3"/>
  <c r="AA392" i="3"/>
  <c r="AA334" i="3"/>
  <c r="AA458" i="3"/>
  <c r="AB458" i="3" s="1"/>
  <c r="X129" i="3"/>
  <c r="X138" i="3"/>
  <c r="AA138" i="3"/>
  <c r="AB138" i="3" s="1"/>
  <c r="X148" i="3"/>
  <c r="Z148" i="3"/>
  <c r="AA148" i="3"/>
  <c r="AA569" i="3"/>
  <c r="Z569" i="3"/>
  <c r="X569" i="3"/>
  <c r="AA106" i="3"/>
  <c r="Z106" i="3"/>
  <c r="AA415" i="3"/>
  <c r="Z415" i="3"/>
  <c r="X415" i="3"/>
  <c r="X302" i="3"/>
  <c r="X82" i="3"/>
  <c r="X106" i="3"/>
  <c r="X120" i="3"/>
  <c r="X124" i="3"/>
  <c r="AA124" i="3"/>
  <c r="AB124" i="3" s="1"/>
  <c r="X155" i="3"/>
  <c r="Z155" i="3"/>
  <c r="AB155" i="3" s="1"/>
  <c r="AA639" i="3"/>
  <c r="Z639" i="3"/>
  <c r="X639" i="3"/>
  <c r="AA649" i="3"/>
  <c r="X649" i="3"/>
  <c r="Z649" i="3"/>
  <c r="AA357" i="3"/>
  <c r="Z357" i="3"/>
  <c r="X357" i="3"/>
  <c r="Z632" i="3"/>
  <c r="X632" i="3"/>
  <c r="AA632" i="3"/>
  <c r="Z550" i="3"/>
  <c r="AB550" i="3" s="1"/>
  <c r="X550" i="3"/>
  <c r="AA556" i="3"/>
  <c r="X556" i="3"/>
  <c r="Z556" i="3"/>
  <c r="AA196" i="3"/>
  <c r="Z196" i="3"/>
  <c r="Z354" i="3"/>
  <c r="X354" i="3"/>
  <c r="AA354" i="3"/>
  <c r="X535" i="3"/>
  <c r="AA543" i="3"/>
  <c r="Z543" i="3"/>
  <c r="X132" i="3"/>
  <c r="AA132" i="3"/>
  <c r="AB132" i="3" s="1"/>
  <c r="X342" i="3"/>
  <c r="X167" i="3"/>
  <c r="Z167" i="3"/>
  <c r="AB167" i="3" s="1"/>
  <c r="X196" i="3"/>
  <c r="AA206" i="3"/>
  <c r="Z206" i="3"/>
  <c r="AA355" i="3"/>
  <c r="Z355" i="3"/>
  <c r="X355" i="3"/>
  <c r="AA635" i="3"/>
  <c r="Z635" i="3"/>
  <c r="AA553" i="3"/>
  <c r="Z553" i="3"/>
  <c r="X553" i="3"/>
  <c r="X635" i="3"/>
  <c r="X130" i="3"/>
  <c r="AA130" i="3"/>
  <c r="AB130" i="3" s="1"/>
  <c r="AA202" i="3"/>
  <c r="Z202" i="3"/>
  <c r="X466" i="3"/>
  <c r="AA565" i="3"/>
  <c r="Z565" i="3"/>
  <c r="AA194" i="3"/>
  <c r="Z194" i="3"/>
  <c r="Z630" i="3"/>
  <c r="AB630" i="3" s="1"/>
  <c r="X630" i="3"/>
  <c r="AA467" i="3"/>
  <c r="AB467" i="3" s="1"/>
  <c r="X467" i="3"/>
  <c r="AA566" i="3"/>
  <c r="AB566" i="3" s="1"/>
  <c r="X566" i="3"/>
  <c r="AA195" i="3"/>
  <c r="AB195" i="3" s="1"/>
  <c r="X195" i="3"/>
  <c r="AA356" i="3"/>
  <c r="Z356" i="3"/>
  <c r="AA192" i="3"/>
  <c r="Z192" i="3"/>
  <c r="AA199" i="3"/>
  <c r="Z199" i="3"/>
  <c r="X199" i="3"/>
  <c r="AA203" i="3"/>
  <c r="Z203" i="3"/>
  <c r="X203" i="3"/>
  <c r="AA207" i="3"/>
  <c r="Z207" i="3"/>
  <c r="X207" i="3"/>
  <c r="Z628" i="3"/>
  <c r="AB628" i="3" s="1"/>
  <c r="X628" i="3"/>
  <c r="AA636" i="3"/>
  <c r="Z636" i="3"/>
  <c r="X636" i="3"/>
  <c r="AA640" i="3"/>
  <c r="Z640" i="3"/>
  <c r="X640" i="3"/>
  <c r="AA554" i="3"/>
  <c r="AB554" i="3" s="1"/>
  <c r="X554" i="3"/>
  <c r="AA557" i="3"/>
  <c r="Z557" i="3"/>
  <c r="AA560" i="3"/>
  <c r="AB560" i="3" s="1"/>
  <c r="X560" i="3"/>
  <c r="AA570" i="3"/>
  <c r="AB570" i="3" s="1"/>
  <c r="X570" i="3"/>
  <c r="X192" i="3"/>
  <c r="AA564" i="3"/>
  <c r="AB564" i="3" s="1"/>
  <c r="X564" i="3"/>
  <c r="Z647" i="3"/>
  <c r="AA153" i="3"/>
  <c r="AA159" i="3"/>
  <c r="AA165" i="3"/>
  <c r="AA648" i="3"/>
  <c r="Z648" i="3"/>
  <c r="X353" i="3"/>
  <c r="AA193" i="3"/>
  <c r="AB193" i="3" s="1"/>
  <c r="X193" i="3"/>
  <c r="Z624" i="3"/>
  <c r="AB624" i="3" s="1"/>
  <c r="X624" i="3"/>
  <c r="AA463" i="3"/>
  <c r="AB463" i="3" s="1"/>
  <c r="X463" i="3"/>
  <c r="AA552" i="3"/>
  <c r="X552" i="3"/>
  <c r="AA555" i="3"/>
  <c r="Z555" i="3"/>
  <c r="AA558" i="3"/>
  <c r="AB558" i="3" s="1"/>
  <c r="X558" i="3"/>
  <c r="AA561" i="3"/>
  <c r="Z561" i="3"/>
  <c r="X151" i="3"/>
  <c r="AA190" i="3"/>
  <c r="Z190" i="3"/>
  <c r="AA568" i="3"/>
  <c r="AB568" i="3" s="1"/>
  <c r="X568" i="3"/>
  <c r="AA197" i="3"/>
  <c r="Z197" i="3"/>
  <c r="X197" i="3"/>
  <c r="AA201" i="3"/>
  <c r="Z201" i="3"/>
  <c r="X201" i="3"/>
  <c r="AA205" i="3"/>
  <c r="Z205" i="3"/>
  <c r="X205" i="3"/>
  <c r="Z634" i="3"/>
  <c r="AB634" i="3" s="1"/>
  <c r="X634" i="3"/>
  <c r="AA638" i="3"/>
  <c r="Z638" i="3"/>
  <c r="X638" i="3"/>
  <c r="AA642" i="3"/>
  <c r="Z642" i="3"/>
  <c r="X642" i="3"/>
  <c r="AA137" i="3"/>
  <c r="AA139" i="3"/>
  <c r="AA141" i="3"/>
  <c r="AA143" i="3"/>
  <c r="AA145" i="3"/>
  <c r="AA147" i="3"/>
  <c r="AA149" i="3"/>
  <c r="AA152" i="3"/>
  <c r="AA154" i="3"/>
  <c r="AA156" i="3"/>
  <c r="AA158" i="3"/>
  <c r="AA160" i="3"/>
  <c r="AA162" i="3"/>
  <c r="AA164" i="3"/>
  <c r="AA166" i="3"/>
  <c r="AA168" i="3"/>
  <c r="X651" i="3"/>
  <c r="X170" i="3"/>
  <c r="X137" i="3"/>
  <c r="K163" i="2"/>
  <c r="K84" i="2"/>
  <c r="K663" i="2"/>
  <c r="K621" i="2"/>
  <c r="K564" i="2"/>
  <c r="O192" i="2"/>
  <c r="AA192" i="2" s="1"/>
  <c r="O512" i="2"/>
  <c r="X512" i="2" s="1"/>
  <c r="O165" i="2"/>
  <c r="Z165" i="2" s="1"/>
  <c r="O675" i="2"/>
  <c r="AA675" i="2" s="1"/>
  <c r="O359" i="2"/>
  <c r="Z359" i="2" s="1"/>
  <c r="O288" i="2"/>
  <c r="AA288" i="2" s="1"/>
  <c r="K484" i="2"/>
  <c r="Z246" i="2"/>
  <c r="AB246" i="2" s="1"/>
  <c r="Z316" i="2"/>
  <c r="AB316" i="2" s="1"/>
  <c r="K737" i="2"/>
  <c r="Y178" i="2"/>
  <c r="Y195" i="2"/>
  <c r="AA37" i="2"/>
  <c r="AB37" i="2" s="1"/>
  <c r="AA103" i="2"/>
  <c r="AB103" i="2" s="1"/>
  <c r="AA335" i="2"/>
  <c r="AB335" i="2" s="1"/>
  <c r="Y84" i="2"/>
  <c r="Y414" i="2"/>
  <c r="Z71" i="2"/>
  <c r="AB71" i="2" s="1"/>
  <c r="Z528" i="2"/>
  <c r="AB528" i="2" s="1"/>
  <c r="Y734" i="2"/>
  <c r="AA451" i="2"/>
  <c r="AB451" i="2" s="1"/>
  <c r="AA112" i="2"/>
  <c r="AB112" i="2" s="1"/>
  <c r="Z164" i="2"/>
  <c r="AA322" i="2"/>
  <c r="AB322" i="2" s="1"/>
  <c r="AA53" i="2"/>
  <c r="AB53" i="2" s="1"/>
  <c r="Z63" i="2"/>
  <c r="AB63" i="2" s="1"/>
  <c r="AA142" i="2"/>
  <c r="AB142" i="2" s="1"/>
  <c r="Z415" i="2"/>
  <c r="AB415" i="2" s="1"/>
  <c r="AA491" i="2"/>
  <c r="AB491" i="2" s="1"/>
  <c r="Z673" i="2"/>
  <c r="AB673" i="2" s="1"/>
  <c r="AA20" i="2"/>
  <c r="AB20" i="2" s="1"/>
  <c r="AA352" i="2"/>
  <c r="AB352" i="2" s="1"/>
  <c r="AA164" i="2"/>
  <c r="O326" i="2"/>
  <c r="Z326" i="2" s="1"/>
  <c r="AA38" i="2"/>
  <c r="AB38" i="2" s="1"/>
  <c r="AA86" i="2"/>
  <c r="AB86" i="2" s="1"/>
  <c r="Z131" i="2"/>
  <c r="AB131" i="2" s="1"/>
  <c r="AA261" i="2"/>
  <c r="AB261" i="2" s="1"/>
  <c r="AA632" i="2"/>
  <c r="AB632" i="2" s="1"/>
  <c r="Z157" i="2"/>
  <c r="AB157" i="2" s="1"/>
  <c r="AA365" i="2"/>
  <c r="AB365" i="2" s="1"/>
  <c r="Y326" i="2"/>
  <c r="Y338" i="2"/>
  <c r="Y340" i="2"/>
  <c r="Z206" i="2"/>
  <c r="AB206" i="2" s="1"/>
  <c r="AA241" i="2"/>
  <c r="AB241" i="2" s="1"/>
  <c r="AA379" i="2"/>
  <c r="AB379" i="2" s="1"/>
  <c r="Z456" i="2"/>
  <c r="AB456" i="2" s="1"/>
  <c r="AA574" i="2"/>
  <c r="AB574" i="2" s="1"/>
  <c r="AA599" i="2"/>
  <c r="AB599" i="2" s="1"/>
  <c r="Y371" i="2"/>
  <c r="Y412" i="2"/>
  <c r="Y424" i="2"/>
  <c r="Y467" i="2"/>
  <c r="Y504" i="2"/>
  <c r="Y550" i="2"/>
  <c r="AA33" i="2"/>
  <c r="AB33" i="2" s="1"/>
  <c r="AA77" i="2"/>
  <c r="AB77" i="2" s="1"/>
  <c r="AA330" i="2"/>
  <c r="AB330" i="2" s="1"/>
  <c r="AA394" i="2"/>
  <c r="AB394" i="2" s="1"/>
  <c r="Z469" i="2"/>
  <c r="AB469" i="2" s="1"/>
  <c r="Z170" i="2"/>
  <c r="AB170" i="2" s="1"/>
  <c r="AA207" i="2"/>
  <c r="AB207" i="2" s="1"/>
  <c r="Z219" i="2"/>
  <c r="AB219" i="2" s="1"/>
  <c r="Z267" i="2"/>
  <c r="AB267" i="2" s="1"/>
  <c r="Z92" i="2"/>
  <c r="AB92" i="2" s="1"/>
  <c r="AA137" i="2"/>
  <c r="AB137" i="2" s="1"/>
  <c r="AA435" i="2"/>
  <c r="AB435" i="2" s="1"/>
  <c r="Z678" i="2"/>
  <c r="AB678" i="2" s="1"/>
  <c r="Z691" i="2"/>
  <c r="AB691" i="2" s="1"/>
  <c r="Y50" i="2"/>
  <c r="Y154" i="2"/>
  <c r="Y356" i="2"/>
  <c r="Y389" i="2"/>
  <c r="Y419" i="2"/>
  <c r="Y448" i="2"/>
  <c r="Y483" i="2"/>
  <c r="O200" i="2"/>
  <c r="Z200" i="2" s="1"/>
  <c r="Z59" i="2"/>
  <c r="AB59" i="2" s="1"/>
  <c r="AA183" i="2"/>
  <c r="AB183" i="2" s="1"/>
  <c r="AA268" i="2"/>
  <c r="AB268" i="2" s="1"/>
  <c r="Z309" i="2"/>
  <c r="AB309" i="2" s="1"/>
  <c r="Z347" i="2"/>
  <c r="AB347" i="2" s="1"/>
  <c r="AA567" i="2"/>
  <c r="AB567" i="2" s="1"/>
  <c r="Y376" i="2"/>
  <c r="Y476" i="2"/>
  <c r="Z25" i="2"/>
  <c r="Z116" i="2"/>
  <c r="AA235" i="2"/>
  <c r="AB235" i="2" s="1"/>
  <c r="Y201" i="2"/>
  <c r="Z42" i="2"/>
  <c r="AB42" i="2" s="1"/>
  <c r="Z72" i="2"/>
  <c r="AB72" i="2" s="1"/>
  <c r="AA101" i="2"/>
  <c r="AB101" i="2" s="1"/>
  <c r="AA116" i="2"/>
  <c r="AA125" i="2"/>
  <c r="AB125" i="2" s="1"/>
  <c r="AA581" i="2"/>
  <c r="AB581" i="2" s="1"/>
  <c r="Z152" i="2"/>
  <c r="AB152" i="2" s="1"/>
  <c r="O154" i="2"/>
  <c r="Z154" i="2" s="1"/>
  <c r="Y318" i="2"/>
  <c r="AA25" i="2"/>
  <c r="Z54" i="2"/>
  <c r="AB54" i="2" s="1"/>
  <c r="Z212" i="2"/>
  <c r="AB212" i="2" s="1"/>
  <c r="Z273" i="2"/>
  <c r="AB273" i="2" s="1"/>
  <c r="Z297" i="2"/>
  <c r="AB297" i="2" s="1"/>
  <c r="AA373" i="2"/>
  <c r="AB373" i="2" s="1"/>
  <c r="Z444" i="2"/>
  <c r="AB444" i="2" s="1"/>
  <c r="Z488" i="2"/>
  <c r="AB488" i="2" s="1"/>
  <c r="Z524" i="2"/>
  <c r="AB524" i="2" s="1"/>
  <c r="Z594" i="2"/>
  <c r="AB594" i="2" s="1"/>
  <c r="Z652" i="2"/>
  <c r="AB652" i="2" s="1"/>
  <c r="AA699" i="2"/>
  <c r="AB699" i="2" s="1"/>
  <c r="AA172" i="2"/>
  <c r="AB172" i="2" s="1"/>
  <c r="K530" i="2"/>
  <c r="AA93" i="2"/>
  <c r="AB93" i="2" s="1"/>
  <c r="Z111" i="2"/>
  <c r="AA126" i="2"/>
  <c r="AB126" i="2" s="1"/>
  <c r="AA221" i="2"/>
  <c r="AB221" i="2" s="1"/>
  <c r="AA255" i="2"/>
  <c r="AB255" i="2" s="1"/>
  <c r="Z310" i="2"/>
  <c r="AB310" i="2" s="1"/>
  <c r="Z464" i="2"/>
  <c r="AB464" i="2" s="1"/>
  <c r="Z728" i="2"/>
  <c r="AB728" i="2" s="1"/>
  <c r="AA180" i="2"/>
  <c r="AB180" i="2" s="1"/>
  <c r="Z382" i="2"/>
  <c r="AB382" i="2" s="1"/>
  <c r="Y506" i="2"/>
  <c r="Z19" i="2"/>
  <c r="AB19" i="2" s="1"/>
  <c r="AA111" i="2"/>
  <c r="AA118" i="2"/>
  <c r="AB118" i="2" s="1"/>
  <c r="AA346" i="2"/>
  <c r="AB346" i="2" s="1"/>
  <c r="AA386" i="2"/>
  <c r="AB386" i="2" s="1"/>
  <c r="AA477" i="2"/>
  <c r="AB477" i="2" s="1"/>
  <c r="AA515" i="2"/>
  <c r="AB515" i="2" s="1"/>
  <c r="AA539" i="2"/>
  <c r="AB539" i="2" s="1"/>
  <c r="Z667" i="2"/>
  <c r="AB667" i="2" s="1"/>
  <c r="Y529" i="2"/>
  <c r="Y563" i="2"/>
  <c r="AA67" i="2"/>
  <c r="AB67" i="2" s="1"/>
  <c r="AA76" i="2"/>
  <c r="AB76" i="2" s="1"/>
  <c r="AA95" i="2"/>
  <c r="AB95" i="2" s="1"/>
  <c r="Y145" i="2"/>
  <c r="AA13" i="2"/>
  <c r="AB13" i="2" s="1"/>
  <c r="Z177" i="2"/>
  <c r="AB177" i="2" s="1"/>
  <c r="AA184" i="2"/>
  <c r="AB184" i="2" s="1"/>
  <c r="Z215" i="2"/>
  <c r="AB215" i="2" s="1"/>
  <c r="Z225" i="2"/>
  <c r="AB225" i="2" s="1"/>
  <c r="AA304" i="2"/>
  <c r="AB304" i="2" s="1"/>
  <c r="AA358" i="2"/>
  <c r="AB358" i="2" s="1"/>
  <c r="Z401" i="2"/>
  <c r="AB401" i="2" s="1"/>
  <c r="Z447" i="2"/>
  <c r="AB447" i="2" s="1"/>
  <c r="Z588" i="2"/>
  <c r="AB588" i="2" s="1"/>
  <c r="Y560" i="2"/>
  <c r="Z14" i="2"/>
  <c r="AB14" i="2" s="1"/>
  <c r="AA32" i="2"/>
  <c r="AB32" i="2" s="1"/>
  <c r="AA106" i="2"/>
  <c r="AB106" i="2" s="1"/>
  <c r="Z185" i="2"/>
  <c r="AB185" i="2" s="1"/>
  <c r="Z226" i="2"/>
  <c r="AB226" i="2" s="1"/>
  <c r="Z315" i="2"/>
  <c r="AB315" i="2" s="1"/>
  <c r="Z349" i="2"/>
  <c r="AB349" i="2" s="1"/>
  <c r="Z368" i="2"/>
  <c r="AB368" i="2" s="1"/>
  <c r="Z543" i="2"/>
  <c r="AB543" i="2" s="1"/>
  <c r="Z554" i="2"/>
  <c r="AB554" i="2" s="1"/>
  <c r="Z611" i="2"/>
  <c r="AB611" i="2" s="1"/>
  <c r="Z624" i="2"/>
  <c r="AB624" i="2" s="1"/>
  <c r="AA659" i="2"/>
  <c r="AB659" i="2" s="1"/>
  <c r="Z733" i="2"/>
  <c r="AB733" i="2" s="1"/>
  <c r="Y526" i="2"/>
  <c r="Y585" i="2"/>
  <c r="Z278" i="2"/>
  <c r="AB278" i="2" s="1"/>
  <c r="Y621" i="2"/>
  <c r="Z52" i="2"/>
  <c r="AB52" i="2" s="1"/>
  <c r="AA90" i="2"/>
  <c r="AB90" i="2" s="1"/>
  <c r="Z98" i="2"/>
  <c r="AB98" i="2" s="1"/>
  <c r="AA115" i="2"/>
  <c r="AB115" i="2" s="1"/>
  <c r="AA141" i="2"/>
  <c r="AB141" i="2" s="1"/>
  <c r="Z151" i="2"/>
  <c r="AB151" i="2" s="1"/>
  <c r="Z198" i="2"/>
  <c r="AB198" i="2" s="1"/>
  <c r="Z249" i="2"/>
  <c r="AB249" i="2" s="1"/>
  <c r="AA279" i="2"/>
  <c r="AB279" i="2" s="1"/>
  <c r="Z360" i="2"/>
  <c r="AB360" i="2" s="1"/>
  <c r="AA429" i="2"/>
  <c r="AB429" i="2" s="1"/>
  <c r="Z460" i="2"/>
  <c r="AB460" i="2" s="1"/>
  <c r="Z568" i="2"/>
  <c r="AB568" i="2" s="1"/>
  <c r="Z649" i="2"/>
  <c r="AB649" i="2" s="1"/>
  <c r="AA134" i="2"/>
  <c r="Z134" i="2"/>
  <c r="Z328" i="2"/>
  <c r="AA328" i="2"/>
  <c r="Z398" i="2"/>
  <c r="AA398" i="2"/>
  <c r="X466" i="2"/>
  <c r="AA466" i="2"/>
  <c r="Z466" i="2"/>
  <c r="O550" i="2"/>
  <c r="AA536" i="2"/>
  <c r="Z536" i="2"/>
  <c r="O643" i="2"/>
  <c r="AA642" i="2"/>
  <c r="Z642" i="2"/>
  <c r="Z670" i="2"/>
  <c r="AA670" i="2"/>
  <c r="O725" i="2"/>
  <c r="AA724" i="2"/>
  <c r="Z724" i="2"/>
  <c r="Z18" i="2"/>
  <c r="AA18" i="2"/>
  <c r="AA45" i="2"/>
  <c r="Z45" i="2"/>
  <c r="X85" i="2"/>
  <c r="AA85" i="2"/>
  <c r="Z85" i="2"/>
  <c r="Z122" i="2"/>
  <c r="AA122" i="2"/>
  <c r="Z175" i="2"/>
  <c r="AA175" i="2"/>
  <c r="AA218" i="2"/>
  <c r="Z218" i="2"/>
  <c r="AA259" i="2"/>
  <c r="Z259" i="2"/>
  <c r="AA314" i="2"/>
  <c r="Z314" i="2"/>
  <c r="Z385" i="2"/>
  <c r="AA385" i="2"/>
  <c r="AA468" i="2"/>
  <c r="Z468" i="2"/>
  <c r="Z549" i="2"/>
  <c r="AA549" i="2"/>
  <c r="AA630" i="2"/>
  <c r="Z630" i="2"/>
  <c r="AA494" i="2"/>
  <c r="AB494" i="2" s="1"/>
  <c r="Z615" i="2"/>
  <c r="AB615" i="2" s="1"/>
  <c r="AA21" i="2"/>
  <c r="Z21" i="2"/>
  <c r="AA34" i="2"/>
  <c r="Z34" i="2"/>
  <c r="AA61" i="2"/>
  <c r="Z61" i="2"/>
  <c r="AA138" i="2"/>
  <c r="Z138" i="2"/>
  <c r="O186" i="2"/>
  <c r="AA179" i="2"/>
  <c r="AB179" i="2" s="1"/>
  <c r="Z193" i="2"/>
  <c r="AA193" i="2"/>
  <c r="Z236" i="2"/>
  <c r="AA236" i="2"/>
  <c r="AA248" i="2"/>
  <c r="Z248" i="2"/>
  <c r="AA262" i="2"/>
  <c r="Z262" i="2"/>
  <c r="Z275" i="2"/>
  <c r="AA275" i="2"/>
  <c r="Z289" i="2"/>
  <c r="AA289" i="2"/>
  <c r="Z305" i="2"/>
  <c r="AA305" i="2"/>
  <c r="AA317" i="2"/>
  <c r="Z317" i="2"/>
  <c r="AA332" i="2"/>
  <c r="Z332" i="2"/>
  <c r="AA348" i="2"/>
  <c r="Z348" i="2"/>
  <c r="X361" i="2"/>
  <c r="Z361" i="2"/>
  <c r="O376" i="2"/>
  <c r="AA374" i="2"/>
  <c r="Z374" i="2"/>
  <c r="AA388" i="2"/>
  <c r="Z388" i="2"/>
  <c r="AA402" i="2"/>
  <c r="Z402" i="2"/>
  <c r="Z432" i="2"/>
  <c r="AA432" i="2"/>
  <c r="AA445" i="2"/>
  <c r="Z445" i="2"/>
  <c r="Z458" i="2"/>
  <c r="AA458" i="2"/>
  <c r="O476" i="2"/>
  <c r="Z471" i="2"/>
  <c r="AA471" i="2"/>
  <c r="AA486" i="2"/>
  <c r="Z486" i="2"/>
  <c r="AA498" i="2"/>
  <c r="Z498" i="2"/>
  <c r="Z513" i="2"/>
  <c r="AA513" i="2"/>
  <c r="AA525" i="2"/>
  <c r="Z525" i="2"/>
  <c r="AA540" i="2"/>
  <c r="Z540" i="2"/>
  <c r="AA569" i="2"/>
  <c r="Z569" i="2"/>
  <c r="Z595" i="2"/>
  <c r="AA595" i="2"/>
  <c r="AA607" i="2"/>
  <c r="Z607" i="2"/>
  <c r="AA619" i="2"/>
  <c r="Z619" i="2"/>
  <c r="AA633" i="2"/>
  <c r="Z633" i="2"/>
  <c r="AA647" i="2"/>
  <c r="Z647" i="2"/>
  <c r="X660" i="2"/>
  <c r="Z660" i="2"/>
  <c r="Z674" i="2"/>
  <c r="AA674" i="2"/>
  <c r="AA688" i="2"/>
  <c r="Z688" i="2"/>
  <c r="O702" i="2"/>
  <c r="Z701" i="2"/>
  <c r="AA701" i="2"/>
  <c r="Z715" i="2"/>
  <c r="AA715" i="2"/>
  <c r="Z729" i="2"/>
  <c r="AA729" i="2"/>
  <c r="Z48" i="2"/>
  <c r="AA166" i="2"/>
  <c r="AB166" i="2" s="1"/>
  <c r="Z188" i="2"/>
  <c r="AB188" i="2" s="1"/>
  <c r="Z285" i="2"/>
  <c r="AB285" i="2" s="1"/>
  <c r="AA660" i="2"/>
  <c r="O281" i="2"/>
  <c r="AA271" i="2"/>
  <c r="Z271" i="2"/>
  <c r="AA383" i="2"/>
  <c r="Z383" i="2"/>
  <c r="AA565" i="2"/>
  <c r="Z565" i="2"/>
  <c r="Z629" i="2"/>
  <c r="AA629" i="2"/>
  <c r="AA17" i="2"/>
  <c r="AB17" i="2" s="1"/>
  <c r="AA31" i="2"/>
  <c r="Z31" i="2"/>
  <c r="Z97" i="2"/>
  <c r="AA97" i="2"/>
  <c r="Z148" i="2"/>
  <c r="AA148" i="2"/>
  <c r="AA205" i="2"/>
  <c r="Z205" i="2"/>
  <c r="Z442" i="2"/>
  <c r="AA442" i="2"/>
  <c r="Z510" i="2"/>
  <c r="AA510" i="2"/>
  <c r="AA671" i="2"/>
  <c r="Z671" i="2"/>
  <c r="Z712" i="2"/>
  <c r="AA712" i="2"/>
  <c r="AA399" i="2"/>
  <c r="AB399" i="2" s="1"/>
  <c r="Z231" i="2"/>
  <c r="AB231" i="2" s="1"/>
  <c r="AA73" i="2"/>
  <c r="Z73" i="2"/>
  <c r="AA113" i="2"/>
  <c r="Z113" i="2"/>
  <c r="AA208" i="2"/>
  <c r="Z208" i="2"/>
  <c r="AA22" i="2"/>
  <c r="Z22" i="2"/>
  <c r="Z35" i="2"/>
  <c r="AA35" i="2"/>
  <c r="X49" i="2"/>
  <c r="Z49" i="2"/>
  <c r="AA49" i="2"/>
  <c r="Z62" i="2"/>
  <c r="AA62" i="2"/>
  <c r="Z89" i="2"/>
  <c r="AA89" i="2"/>
  <c r="AA102" i="2"/>
  <c r="Z102" i="2"/>
  <c r="Z114" i="2"/>
  <c r="AA114" i="2"/>
  <c r="Z139" i="2"/>
  <c r="AA139" i="2"/>
  <c r="AA167" i="2"/>
  <c r="Z167" i="2"/>
  <c r="AA194" i="2"/>
  <c r="Z194" i="2"/>
  <c r="AA209" i="2"/>
  <c r="Z209" i="2"/>
  <c r="Z222" i="2"/>
  <c r="AA222" i="2"/>
  <c r="Z237" i="2"/>
  <c r="AA237" i="2"/>
  <c r="AA263" i="2"/>
  <c r="Z263" i="2"/>
  <c r="AA276" i="2"/>
  <c r="Z276" i="2"/>
  <c r="Z306" i="2"/>
  <c r="AA306" i="2"/>
  <c r="O323" i="2"/>
  <c r="AA319" i="2"/>
  <c r="Z319" i="2"/>
  <c r="O338" i="2"/>
  <c r="AA334" i="2"/>
  <c r="Z334" i="2"/>
  <c r="AA362" i="2"/>
  <c r="Z362" i="2"/>
  <c r="AA375" i="2"/>
  <c r="Z375" i="2"/>
  <c r="Z391" i="2"/>
  <c r="AA391" i="2"/>
  <c r="AA403" i="2"/>
  <c r="Z403" i="2"/>
  <c r="X418" i="2"/>
  <c r="AA418" i="2"/>
  <c r="Z418" i="2"/>
  <c r="AA433" i="2"/>
  <c r="Z433" i="2"/>
  <c r="X446" i="2"/>
  <c r="AA446" i="2"/>
  <c r="Z446" i="2"/>
  <c r="AA459" i="2"/>
  <c r="Z459" i="2"/>
  <c r="AA472" i="2"/>
  <c r="Z472" i="2"/>
  <c r="O504" i="2"/>
  <c r="AA500" i="2"/>
  <c r="Z500" i="2"/>
  <c r="AA514" i="2"/>
  <c r="Z514" i="2"/>
  <c r="AA527" i="2"/>
  <c r="O529" i="2"/>
  <c r="Z527" i="2"/>
  <c r="Z541" i="2"/>
  <c r="AA541" i="2"/>
  <c r="Z555" i="2"/>
  <c r="AA555" i="2"/>
  <c r="Z570" i="2"/>
  <c r="AA570" i="2"/>
  <c r="AA582" i="2"/>
  <c r="Z582" i="2"/>
  <c r="AA596" i="2"/>
  <c r="Z596" i="2"/>
  <c r="AA608" i="2"/>
  <c r="Z608" i="2"/>
  <c r="Z622" i="2"/>
  <c r="AA622" i="2"/>
  <c r="AA634" i="2"/>
  <c r="Z634" i="2"/>
  <c r="AA648" i="2"/>
  <c r="Z648" i="2"/>
  <c r="AA661" i="2"/>
  <c r="Z661" i="2"/>
  <c r="AA689" i="2"/>
  <c r="Z689" i="2"/>
  <c r="AA704" i="2"/>
  <c r="Z704" i="2"/>
  <c r="X716" i="2"/>
  <c r="AA716" i="2"/>
  <c r="Z716" i="2"/>
  <c r="Z730" i="2"/>
  <c r="AA730" i="2"/>
  <c r="AA48" i="2"/>
  <c r="Z121" i="2"/>
  <c r="AB121" i="2" s="1"/>
  <c r="AA361" i="2"/>
  <c r="AA487" i="2"/>
  <c r="AB487" i="2" s="1"/>
  <c r="AA616" i="2"/>
  <c r="AB616" i="2" s="1"/>
  <c r="AA160" i="2"/>
  <c r="Z160" i="2"/>
  <c r="AA284" i="2"/>
  <c r="Z284" i="2"/>
  <c r="O448" i="2"/>
  <c r="AA441" i="2"/>
  <c r="Z441" i="2"/>
  <c r="Z655" i="2"/>
  <c r="AA655" i="2"/>
  <c r="AA370" i="2"/>
  <c r="Z370" i="2"/>
  <c r="Z57" i="2"/>
  <c r="Z147" i="2"/>
  <c r="AA161" i="2"/>
  <c r="AB161" i="2" s="1"/>
  <c r="AA190" i="2"/>
  <c r="AB190" i="2" s="1"/>
  <c r="Z15" i="2"/>
  <c r="AB15" i="2" s="1"/>
  <c r="AA28" i="2"/>
  <c r="AB28" i="2" s="1"/>
  <c r="AA57" i="2"/>
  <c r="AA88" i="2"/>
  <c r="AB88" i="2" s="1"/>
  <c r="AA147" i="2"/>
  <c r="Z69" i="2"/>
  <c r="AA69" i="2"/>
  <c r="O216" i="2"/>
  <c r="AA204" i="2"/>
  <c r="Z204" i="2"/>
  <c r="O266" i="2"/>
  <c r="AA258" i="2"/>
  <c r="Z258" i="2"/>
  <c r="Z344" i="2"/>
  <c r="AA344" i="2"/>
  <c r="AA369" i="2"/>
  <c r="Z369" i="2"/>
  <c r="Z454" i="2"/>
  <c r="AA454" i="2"/>
  <c r="AA577" i="2"/>
  <c r="Z577" i="2"/>
  <c r="Z711" i="2"/>
  <c r="AA711" i="2"/>
  <c r="Z506" i="2"/>
  <c r="AA506" i="2"/>
  <c r="AA174" i="2"/>
  <c r="AB174" i="2" s="1"/>
  <c r="Z736" i="2"/>
  <c r="AA736" i="2"/>
  <c r="Y216" i="2"/>
  <c r="Y223" i="2"/>
  <c r="Y229" i="2"/>
  <c r="Y232" i="2"/>
  <c r="Y250" i="2"/>
  <c r="Y266" i="2"/>
  <c r="Y281" i="2"/>
  <c r="Y287" i="2"/>
  <c r="Y294" i="2"/>
  <c r="Y301" i="2"/>
  <c r="Y323" i="2"/>
  <c r="AA43" i="2"/>
  <c r="AB43" i="2" s="1"/>
  <c r="AA242" i="2"/>
  <c r="AB242" i="2" s="1"/>
  <c r="O223" i="2"/>
  <c r="AA217" i="2"/>
  <c r="Z217" i="2"/>
  <c r="AA313" i="2"/>
  <c r="Z313" i="2"/>
  <c r="Z411" i="2"/>
  <c r="AA411" i="2"/>
  <c r="AA509" i="2"/>
  <c r="Z509" i="2"/>
  <c r="AA591" i="2"/>
  <c r="Z591" i="2"/>
  <c r="Z696" i="2"/>
  <c r="AA696" i="2"/>
  <c r="AA58" i="2"/>
  <c r="Z58" i="2"/>
  <c r="AA233" i="2"/>
  <c r="Z233" i="2"/>
  <c r="AA329" i="2"/>
  <c r="Z329" i="2"/>
  <c r="AA455" i="2"/>
  <c r="Z455" i="2"/>
  <c r="Z495" i="2"/>
  <c r="AA495" i="2"/>
  <c r="Z522" i="2"/>
  <c r="AA522" i="2"/>
  <c r="AA566" i="2"/>
  <c r="Z566" i="2"/>
  <c r="AA578" i="2"/>
  <c r="Z578" i="2"/>
  <c r="AA604" i="2"/>
  <c r="Z604" i="2"/>
  <c r="Z644" i="2"/>
  <c r="AA644" i="2"/>
  <c r="Z684" i="2"/>
  <c r="O687" i="2"/>
  <c r="AA684" i="2"/>
  <c r="AA697" i="2"/>
  <c r="Z697" i="2"/>
  <c r="AA726" i="2"/>
  <c r="Z726" i="2"/>
  <c r="O734" i="2"/>
  <c r="AA94" i="2"/>
  <c r="Z94" i="2"/>
  <c r="AA119" i="2"/>
  <c r="Z119" i="2"/>
  <c r="AA144" i="2"/>
  <c r="Z144" i="2"/>
  <c r="Z214" i="2"/>
  <c r="AA214" i="2"/>
  <c r="AA269" i="2"/>
  <c r="Z269" i="2"/>
  <c r="X296" i="2"/>
  <c r="Z296" i="2"/>
  <c r="AA296" i="2"/>
  <c r="AA325" i="2"/>
  <c r="Z325" i="2"/>
  <c r="AA354" i="2"/>
  <c r="Z354" i="2"/>
  <c r="AA381" i="2"/>
  <c r="Z381" i="2"/>
  <c r="AA409" i="2"/>
  <c r="Z409" i="2"/>
  <c r="AA438" i="2"/>
  <c r="Z438" i="2"/>
  <c r="AA452" i="2"/>
  <c r="Z452" i="2"/>
  <c r="AA478" i="2"/>
  <c r="Z478" i="2"/>
  <c r="AA507" i="2"/>
  <c r="Z507" i="2"/>
  <c r="AA534" i="2"/>
  <c r="Z534" i="2"/>
  <c r="AA561" i="2"/>
  <c r="O563" i="2"/>
  <c r="Z561" i="2"/>
  <c r="AA613" i="2"/>
  <c r="Z613" i="2"/>
  <c r="AA680" i="2"/>
  <c r="Z680" i="2"/>
  <c r="Y333" i="2"/>
  <c r="K425" i="2"/>
  <c r="Z74" i="2"/>
  <c r="AB74" i="2" s="1"/>
  <c r="AA290" i="2"/>
  <c r="AB290" i="2" s="1"/>
  <c r="AA590" i="2"/>
  <c r="AB590" i="2" s="1"/>
  <c r="Z721" i="2"/>
  <c r="AB721" i="2" s="1"/>
  <c r="AA109" i="2"/>
  <c r="Z109" i="2"/>
  <c r="Z244" i="2"/>
  <c r="AA244" i="2"/>
  <c r="O301" i="2"/>
  <c r="AA298" i="2"/>
  <c r="Z298" i="2"/>
  <c r="AA357" i="2"/>
  <c r="Z357" i="2"/>
  <c r="AA428" i="2"/>
  <c r="Z428" i="2"/>
  <c r="O483" i="2"/>
  <c r="AA480" i="2"/>
  <c r="Z480" i="2"/>
  <c r="AA521" i="2"/>
  <c r="Z521" i="2"/>
  <c r="AA548" i="2"/>
  <c r="Z548" i="2"/>
  <c r="AA603" i="2"/>
  <c r="Z603" i="2"/>
  <c r="Z682" i="2"/>
  <c r="AA682" i="2"/>
  <c r="Z30" i="2"/>
  <c r="AB30" i="2" s="1"/>
  <c r="Z82" i="2"/>
  <c r="AB82" i="2" s="1"/>
  <c r="Z70" i="2"/>
  <c r="AA70" i="2"/>
  <c r="AA110" i="2"/>
  <c r="Z110" i="2"/>
  <c r="AA135" i="2"/>
  <c r="Z135" i="2"/>
  <c r="Z245" i="2"/>
  <c r="AA245" i="2"/>
  <c r="AA345" i="2"/>
  <c r="Z345" i="2"/>
  <c r="AA413" i="2"/>
  <c r="Z413" i="2"/>
  <c r="O414" i="2"/>
  <c r="Z481" i="2"/>
  <c r="AA481" i="2"/>
  <c r="AA537" i="2"/>
  <c r="Z537" i="2"/>
  <c r="Z592" i="2"/>
  <c r="AA592" i="2"/>
  <c r="Z656" i="2"/>
  <c r="AA656" i="2"/>
  <c r="AA41" i="2"/>
  <c r="Z41" i="2"/>
  <c r="AA55" i="2"/>
  <c r="Z55" i="2"/>
  <c r="Z79" i="2"/>
  <c r="AA79" i="2"/>
  <c r="AA107" i="2"/>
  <c r="Z107" i="2"/>
  <c r="X132" i="2"/>
  <c r="Z132" i="2"/>
  <c r="AA132" i="2"/>
  <c r="Z158" i="2"/>
  <c r="AA158" i="2"/>
  <c r="Z202" i="2"/>
  <c r="AA202" i="2"/>
  <c r="Z256" i="2"/>
  <c r="AA256" i="2"/>
  <c r="O287" i="2"/>
  <c r="Z282" i="2"/>
  <c r="AA282" i="2"/>
  <c r="Z311" i="2"/>
  <c r="AA311" i="2"/>
  <c r="AA342" i="2"/>
  <c r="Z342" i="2"/>
  <c r="Z367" i="2"/>
  <c r="AA367" i="2"/>
  <c r="AA396" i="2"/>
  <c r="Z396" i="2"/>
  <c r="AA426" i="2"/>
  <c r="Z426" i="2"/>
  <c r="AA492" i="2"/>
  <c r="Z492" i="2"/>
  <c r="AA519" i="2"/>
  <c r="Z519" i="2"/>
  <c r="Z546" i="2"/>
  <c r="AA546" i="2"/>
  <c r="AA575" i="2"/>
  <c r="Z575" i="2"/>
  <c r="AA589" i="2"/>
  <c r="Z589" i="2"/>
  <c r="AA601" i="2"/>
  <c r="Z601" i="2"/>
  <c r="Z627" i="2"/>
  <c r="AA627" i="2"/>
  <c r="AA639" i="2"/>
  <c r="Z639" i="2"/>
  <c r="Z653" i="2"/>
  <c r="AA653" i="2"/>
  <c r="AA668" i="2"/>
  <c r="Z668" i="2"/>
  <c r="AA694" i="2"/>
  <c r="Z694" i="2"/>
  <c r="AA709" i="2"/>
  <c r="Z709" i="2"/>
  <c r="AA16" i="2"/>
  <c r="Z16" i="2"/>
  <c r="AA29" i="2"/>
  <c r="Z29" i="2"/>
  <c r="Z56" i="2"/>
  <c r="AA56" i="2"/>
  <c r="AA68" i="2"/>
  <c r="Z68" i="2"/>
  <c r="AA80" i="2"/>
  <c r="Z80" i="2"/>
  <c r="AA108" i="2"/>
  <c r="Z108" i="2"/>
  <c r="AA120" i="2"/>
  <c r="Z120" i="2"/>
  <c r="AA133" i="2"/>
  <c r="Z133" i="2"/>
  <c r="X146" i="2"/>
  <c r="AA146" i="2"/>
  <c r="Z146" i="2"/>
  <c r="AA159" i="2"/>
  <c r="Z159" i="2"/>
  <c r="X173" i="2"/>
  <c r="AA173" i="2"/>
  <c r="AB173" i="2" s="1"/>
  <c r="AA187" i="2"/>
  <c r="Z187" i="2"/>
  <c r="AA203" i="2"/>
  <c r="Z203" i="2"/>
  <c r="Z230" i="2"/>
  <c r="AA230" i="2"/>
  <c r="Z257" i="2"/>
  <c r="AA257" i="2"/>
  <c r="Z270" i="2"/>
  <c r="AA270" i="2"/>
  <c r="AA283" i="2"/>
  <c r="Z283" i="2"/>
  <c r="AA312" i="2"/>
  <c r="Z312" i="2"/>
  <c r="O333" i="2"/>
  <c r="Z327" i="2"/>
  <c r="AB327" i="2" s="1"/>
  <c r="X343" i="2"/>
  <c r="AA343" i="2"/>
  <c r="Z343" i="2"/>
  <c r="AA355" i="2"/>
  <c r="Z355" i="2"/>
  <c r="Z397" i="2"/>
  <c r="AA397" i="2"/>
  <c r="AA410" i="2"/>
  <c r="Z410" i="2"/>
  <c r="AA427" i="2"/>
  <c r="Z427" i="2"/>
  <c r="AA439" i="2"/>
  <c r="Z439" i="2"/>
  <c r="AA453" i="2"/>
  <c r="Z453" i="2"/>
  <c r="X465" i="2"/>
  <c r="AA465" i="2"/>
  <c r="Z465" i="2"/>
  <c r="AA479" i="2"/>
  <c r="Z479" i="2"/>
  <c r="AA493" i="2"/>
  <c r="Z493" i="2"/>
  <c r="Z508" i="2"/>
  <c r="AA508" i="2"/>
  <c r="Z520" i="2"/>
  <c r="AA520" i="2"/>
  <c r="Z535" i="2"/>
  <c r="AA535" i="2"/>
  <c r="AA547" i="2"/>
  <c r="Z547" i="2"/>
  <c r="Z562" i="2"/>
  <c r="AA562" i="2"/>
  <c r="Z576" i="2"/>
  <c r="AA576" i="2"/>
  <c r="AA602" i="2"/>
  <c r="Z602" i="2"/>
  <c r="AA614" i="2"/>
  <c r="Z614" i="2"/>
  <c r="Z628" i="2"/>
  <c r="AA628" i="2"/>
  <c r="AA640" i="2"/>
  <c r="Z640" i="2"/>
  <c r="AA654" i="2"/>
  <c r="Z654" i="2"/>
  <c r="Z669" i="2"/>
  <c r="AA669" i="2"/>
  <c r="AA681" i="2"/>
  <c r="Z681" i="2"/>
  <c r="AA695" i="2"/>
  <c r="Z695" i="2"/>
  <c r="AA710" i="2"/>
  <c r="Z710" i="2"/>
  <c r="Z722" i="2"/>
  <c r="AA722" i="2"/>
  <c r="X68" i="2"/>
  <c r="Y384" i="2"/>
  <c r="Y404" i="2"/>
  <c r="Y440" i="2"/>
  <c r="Y499" i="2"/>
  <c r="Z96" i="2"/>
  <c r="AB96" i="2" s="1"/>
  <c r="Z228" i="2"/>
  <c r="AB228" i="2" s="1"/>
  <c r="Z243" i="2"/>
  <c r="AB243" i="2" s="1"/>
  <c r="AA272" i="2"/>
  <c r="AB272" i="2" s="1"/>
  <c r="Z299" i="2"/>
  <c r="AB299" i="2" s="1"/>
  <c r="AA417" i="2"/>
  <c r="AB417" i="2" s="1"/>
  <c r="X46" i="2"/>
  <c r="AA46" i="2"/>
  <c r="X123" i="2"/>
  <c r="AA123" i="2"/>
  <c r="AB123" i="2" s="1"/>
  <c r="X136" i="2"/>
  <c r="AA136" i="2"/>
  <c r="Z136" i="2"/>
  <c r="AA191" i="2"/>
  <c r="Z191" i="2"/>
  <c r="AA234" i="2"/>
  <c r="Z234" i="2"/>
  <c r="AA286" i="2"/>
  <c r="Z286" i="2"/>
  <c r="Z300" i="2"/>
  <c r="AA300" i="2"/>
  <c r="AA372" i="2"/>
  <c r="Z372" i="2"/>
  <c r="AA400" i="2"/>
  <c r="Z400" i="2"/>
  <c r="Z430" i="2"/>
  <c r="AA430" i="2"/>
  <c r="AA443" i="2"/>
  <c r="Z443" i="2"/>
  <c r="AA482" i="2"/>
  <c r="Z482" i="2"/>
  <c r="AA496" i="2"/>
  <c r="Z496" i="2"/>
  <c r="AA511" i="2"/>
  <c r="Z511" i="2"/>
  <c r="Z523" i="2"/>
  <c r="AA523" i="2"/>
  <c r="AA538" i="2"/>
  <c r="Z538" i="2"/>
  <c r="O552" i="2"/>
  <c r="AA551" i="2"/>
  <c r="Z551" i="2"/>
  <c r="Z593" i="2"/>
  <c r="AA593" i="2"/>
  <c r="AA605" i="2"/>
  <c r="Z605" i="2"/>
  <c r="Z645" i="2"/>
  <c r="AA645" i="2"/>
  <c r="AA658" i="2"/>
  <c r="Z658" i="2"/>
  <c r="AA672" i="2"/>
  <c r="Z672" i="2"/>
  <c r="Z685" i="2"/>
  <c r="AA685" i="2"/>
  <c r="AA713" i="2"/>
  <c r="Z713" i="2"/>
  <c r="AA727" i="2"/>
  <c r="Z727" i="2"/>
  <c r="AA340" i="2"/>
  <c r="Z340" i="2"/>
  <c r="Y552" i="2"/>
  <c r="AA127" i="2"/>
  <c r="AB127" i="2" s="1"/>
  <c r="Z197" i="2"/>
  <c r="AB197" i="2" s="1"/>
  <c r="Z239" i="2"/>
  <c r="AB239" i="2" s="1"/>
  <c r="AA423" i="2"/>
  <c r="AB423" i="2" s="1"/>
  <c r="Z553" i="2"/>
  <c r="AB553" i="2" s="1"/>
  <c r="AA600" i="2"/>
  <c r="AB600" i="2" s="1"/>
  <c r="Z635" i="2"/>
  <c r="AB635" i="2" s="1"/>
  <c r="AA720" i="2"/>
  <c r="AB720" i="2" s="1"/>
  <c r="AA47" i="2"/>
  <c r="Z47" i="2"/>
  <c r="AA60" i="2"/>
  <c r="Z60" i="2"/>
  <c r="AA87" i="2"/>
  <c r="Z87" i="2"/>
  <c r="AA100" i="2"/>
  <c r="Z100" i="2"/>
  <c r="AA124" i="2"/>
  <c r="Z124" i="2"/>
  <c r="Z150" i="2"/>
  <c r="AA150" i="2"/>
  <c r="AA220" i="2"/>
  <c r="Z220" i="2"/>
  <c r="AA247" i="2"/>
  <c r="Z247" i="2"/>
  <c r="AA331" i="2"/>
  <c r="Z331" i="2"/>
  <c r="Z387" i="2"/>
  <c r="AA387" i="2"/>
  <c r="AA416" i="2"/>
  <c r="Z416" i="2"/>
  <c r="AA431" i="2"/>
  <c r="Z431" i="2"/>
  <c r="Z470" i="2"/>
  <c r="AA470" i="2"/>
  <c r="Z485" i="2"/>
  <c r="AA485" i="2"/>
  <c r="Z497" i="2"/>
  <c r="AA497" i="2"/>
  <c r="AA580" i="2"/>
  <c r="Z580" i="2"/>
  <c r="AA606" i="2"/>
  <c r="Z606" i="2"/>
  <c r="AA618" i="2"/>
  <c r="Z618" i="2"/>
  <c r="Z646" i="2"/>
  <c r="AA646" i="2"/>
  <c r="AA686" i="2"/>
  <c r="Z686" i="2"/>
  <c r="AA714" i="2"/>
  <c r="Z714" i="2"/>
  <c r="Y26" i="2"/>
  <c r="Z169" i="2"/>
  <c r="AB169" i="2" s="1"/>
  <c r="AA274" i="2"/>
  <c r="AB274" i="2" s="1"/>
  <c r="AA280" i="2"/>
  <c r="AB280" i="2" s="1"/>
  <c r="Z293" i="2"/>
  <c r="AB293" i="2" s="1"/>
  <c r="Z336" i="2"/>
  <c r="AB336" i="2" s="1"/>
  <c r="Z395" i="2"/>
  <c r="AB395" i="2" s="1"/>
  <c r="AA617" i="2"/>
  <c r="AB617" i="2" s="1"/>
  <c r="X36" i="2"/>
  <c r="AA36" i="2"/>
  <c r="Z36" i="2"/>
  <c r="Z75" i="2"/>
  <c r="AA75" i="2"/>
  <c r="Z140" i="2"/>
  <c r="AA140" i="2"/>
  <c r="AA153" i="2"/>
  <c r="Z153" i="2"/>
  <c r="AA168" i="2"/>
  <c r="Z168" i="2"/>
  <c r="AA196" i="2"/>
  <c r="Z196" i="2"/>
  <c r="O229" i="2"/>
  <c r="Z224" i="2"/>
  <c r="AA238" i="2"/>
  <c r="Z238" i="2"/>
  <c r="AA252" i="2"/>
  <c r="Z252" i="2"/>
  <c r="AA264" i="2"/>
  <c r="Z264" i="2"/>
  <c r="AA291" i="2"/>
  <c r="Z291" i="2"/>
  <c r="Z307" i="2"/>
  <c r="AA307" i="2"/>
  <c r="Z363" i="2"/>
  <c r="AA363" i="2"/>
  <c r="AA405" i="2"/>
  <c r="Z405" i="2"/>
  <c r="O424" i="2"/>
  <c r="AA473" i="2"/>
  <c r="Z473" i="2"/>
  <c r="Z501" i="2"/>
  <c r="AA501" i="2"/>
  <c r="Z542" i="2"/>
  <c r="AA542" i="2"/>
  <c r="AA556" i="2"/>
  <c r="Z556" i="2"/>
  <c r="Z571" i="2"/>
  <c r="AA571" i="2"/>
  <c r="AA583" i="2"/>
  <c r="Z583" i="2"/>
  <c r="Z609" i="2"/>
  <c r="AA609" i="2"/>
  <c r="AA664" i="2"/>
  <c r="Z664" i="2"/>
  <c r="Z676" i="2"/>
  <c r="AA676" i="2"/>
  <c r="Z690" i="2"/>
  <c r="AA690" i="2"/>
  <c r="Z705" i="2"/>
  <c r="AA705" i="2"/>
  <c r="Z717" i="2"/>
  <c r="AA717" i="2"/>
  <c r="AA731" i="2"/>
  <c r="Z731" i="2"/>
  <c r="Z12" i="2"/>
  <c r="AB12" i="2" s="1"/>
  <c r="Z23" i="2"/>
  <c r="AB23" i="2" s="1"/>
  <c r="Z65" i="2"/>
  <c r="AB65" i="2" s="1"/>
  <c r="Z149" i="2"/>
  <c r="AB149" i="2" s="1"/>
  <c r="AA253" i="2"/>
  <c r="AB253" i="2" s="1"/>
  <c r="Z457" i="2"/>
  <c r="AB457" i="2" s="1"/>
  <c r="AA638" i="2"/>
  <c r="AB638" i="2" s="1"/>
  <c r="AA706" i="2"/>
  <c r="AB706" i="2" s="1"/>
  <c r="Y736" i="2"/>
  <c r="Z587" i="2"/>
  <c r="AB587" i="2" s="1"/>
  <c r="X24" i="2"/>
  <c r="AA24" i="2"/>
  <c r="AB24" i="2" s="1"/>
  <c r="AA64" i="2"/>
  <c r="Z64" i="2"/>
  <c r="Z91" i="2"/>
  <c r="AA91" i="2"/>
  <c r="Z104" i="2"/>
  <c r="AA104" i="2"/>
  <c r="O145" i="2"/>
  <c r="AA182" i="2"/>
  <c r="Z182" i="2"/>
  <c r="AA211" i="2"/>
  <c r="Z211" i="2"/>
  <c r="AA292" i="2"/>
  <c r="Z292" i="2"/>
  <c r="X321" i="2"/>
  <c r="Z321" i="2"/>
  <c r="AB321" i="2" s="1"/>
  <c r="Z351" i="2"/>
  <c r="AA351" i="2"/>
  <c r="AA364" i="2"/>
  <c r="Z364" i="2"/>
  <c r="AA378" i="2"/>
  <c r="Z378" i="2"/>
  <c r="AA393" i="2"/>
  <c r="Z393" i="2"/>
  <c r="AA421" i="2"/>
  <c r="Z421" i="2"/>
  <c r="O467" i="2"/>
  <c r="Z449" i="2"/>
  <c r="X461" i="2"/>
  <c r="Z461" i="2"/>
  <c r="AA461" i="2"/>
  <c r="AA474" i="2"/>
  <c r="Z474" i="2"/>
  <c r="Z489" i="2"/>
  <c r="AA489" i="2"/>
  <c r="Z516" i="2"/>
  <c r="AA516" i="2"/>
  <c r="AA531" i="2"/>
  <c r="Z531" i="2"/>
  <c r="AA572" i="2"/>
  <c r="Z572" i="2"/>
  <c r="AA584" i="2"/>
  <c r="Z584" i="2"/>
  <c r="AA598" i="2"/>
  <c r="Z598" i="2"/>
  <c r="AA610" i="2"/>
  <c r="Z610" i="2"/>
  <c r="AA636" i="2"/>
  <c r="Z636" i="2"/>
  <c r="Z650" i="2"/>
  <c r="AA650" i="2"/>
  <c r="AA665" i="2"/>
  <c r="Z665" i="2"/>
  <c r="AA677" i="2"/>
  <c r="Z677" i="2"/>
  <c r="AA718" i="2"/>
  <c r="Z718" i="2"/>
  <c r="AA732" i="2"/>
  <c r="Z732" i="2"/>
  <c r="Z46" i="2"/>
  <c r="AA129" i="2"/>
  <c r="AB129" i="2" s="1"/>
  <c r="AA176" i="2"/>
  <c r="AB176" i="2" s="1"/>
  <c r="Z181" i="2"/>
  <c r="AB181" i="2" s="1"/>
  <c r="Z210" i="2"/>
  <c r="AB210" i="2" s="1"/>
  <c r="Z265" i="2"/>
  <c r="AB265" i="2" s="1"/>
  <c r="Z350" i="2"/>
  <c r="AB350" i="2" s="1"/>
  <c r="Z377" i="2"/>
  <c r="AB377" i="2" s="1"/>
  <c r="AA449" i="2"/>
  <c r="AA579" i="2"/>
  <c r="AB579" i="2" s="1"/>
  <c r="AA117" i="2"/>
  <c r="Z117" i="2"/>
  <c r="AA130" i="2"/>
  <c r="Z130" i="2"/>
  <c r="AA156" i="2"/>
  <c r="Z156" i="2"/>
  <c r="AA240" i="2"/>
  <c r="Z240" i="2"/>
  <c r="AA337" i="2"/>
  <c r="Z337" i="2"/>
  <c r="AA407" i="2"/>
  <c r="Z407" i="2"/>
  <c r="Z422" i="2"/>
  <c r="AA422" i="2"/>
  <c r="Z436" i="2"/>
  <c r="AA436" i="2"/>
  <c r="Z450" i="2"/>
  <c r="AA450" i="2"/>
  <c r="AA462" i="2"/>
  <c r="Z462" i="2"/>
  <c r="Z475" i="2"/>
  <c r="AA475" i="2"/>
  <c r="Z490" i="2"/>
  <c r="AA490" i="2"/>
  <c r="Z503" i="2"/>
  <c r="AA503" i="2"/>
  <c r="Z517" i="2"/>
  <c r="AA517" i="2"/>
  <c r="AA544" i="2"/>
  <c r="Z544" i="2"/>
  <c r="Z558" i="2"/>
  <c r="AA558" i="2"/>
  <c r="AA573" i="2"/>
  <c r="Z573" i="2"/>
  <c r="AA586" i="2"/>
  <c r="Z586" i="2"/>
  <c r="Z625" i="2"/>
  <c r="AA625" i="2"/>
  <c r="Z637" i="2"/>
  <c r="AA637" i="2"/>
  <c r="AA651" i="2"/>
  <c r="Z651" i="2"/>
  <c r="Z666" i="2"/>
  <c r="AA666" i="2"/>
  <c r="AA692" i="2"/>
  <c r="Z692" i="2"/>
  <c r="AA707" i="2"/>
  <c r="Z707" i="2"/>
  <c r="Z719" i="2"/>
  <c r="AA719" i="2"/>
  <c r="Y40" i="2"/>
  <c r="Y44" i="2"/>
  <c r="Y81" i="2"/>
  <c r="Y83" i="2"/>
  <c r="Y99" i="2"/>
  <c r="Y128" i="2"/>
  <c r="Z27" i="2"/>
  <c r="AB27" i="2" s="1"/>
  <c r="AA51" i="2"/>
  <c r="AB51" i="2" s="1"/>
  <c r="Z105" i="2"/>
  <c r="AB105" i="2" s="1"/>
  <c r="Z155" i="2"/>
  <c r="AB155" i="2" s="1"/>
  <c r="Z254" i="2"/>
  <c r="AB254" i="2" s="1"/>
  <c r="AA277" i="2"/>
  <c r="AB277" i="2" s="1"/>
  <c r="Z406" i="2"/>
  <c r="AB406" i="2" s="1"/>
  <c r="Z434" i="2"/>
  <c r="AB434" i="2" s="1"/>
  <c r="Z502" i="2"/>
  <c r="AB502" i="2" s="1"/>
  <c r="AA532" i="2"/>
  <c r="AB532" i="2" s="1"/>
  <c r="AA623" i="2"/>
  <c r="AB623" i="2" s="1"/>
  <c r="AA631" i="2"/>
  <c r="AB631" i="2" s="1"/>
  <c r="X39" i="2"/>
  <c r="Z39" i="2"/>
  <c r="AB39" i="2" s="1"/>
  <c r="X66" i="2"/>
  <c r="Z66" i="2"/>
  <c r="X78" i="2"/>
  <c r="AA78" i="2"/>
  <c r="AB78" i="2" s="1"/>
  <c r="AA143" i="2"/>
  <c r="Z143" i="2"/>
  <c r="AA171" i="2"/>
  <c r="Z171" i="2"/>
  <c r="AA199" i="2"/>
  <c r="Z199" i="2"/>
  <c r="AA213" i="2"/>
  <c r="Z213" i="2"/>
  <c r="AA227" i="2"/>
  <c r="Z227" i="2"/>
  <c r="AA295" i="2"/>
  <c r="Z295" i="2"/>
  <c r="X324" i="2"/>
  <c r="AA324" i="2"/>
  <c r="Z324" i="2"/>
  <c r="AA339" i="2"/>
  <c r="Z339" i="2"/>
  <c r="AA353" i="2"/>
  <c r="Z353" i="2"/>
  <c r="Z366" i="2"/>
  <c r="AA366" i="2"/>
  <c r="AA380" i="2"/>
  <c r="Z380" i="2"/>
  <c r="AA408" i="2"/>
  <c r="Z408" i="2"/>
  <c r="Z437" i="2"/>
  <c r="AA437" i="2"/>
  <c r="AA463" i="2"/>
  <c r="Z463" i="2"/>
  <c r="AA505" i="2"/>
  <c r="Z505" i="2"/>
  <c r="AA518" i="2"/>
  <c r="Z518" i="2"/>
  <c r="Z533" i="2"/>
  <c r="AA533" i="2"/>
  <c r="AA545" i="2"/>
  <c r="Z545" i="2"/>
  <c r="AA559" i="2"/>
  <c r="Z559" i="2"/>
  <c r="AA612" i="2"/>
  <c r="Z612" i="2"/>
  <c r="AA626" i="2"/>
  <c r="Z626" i="2"/>
  <c r="AA679" i="2"/>
  <c r="Z679" i="2"/>
  <c r="AA693" i="2"/>
  <c r="Z693" i="2"/>
  <c r="AA735" i="2"/>
  <c r="Z735" i="2"/>
  <c r="Y162" i="2"/>
  <c r="Y186" i="2"/>
  <c r="Y189" i="2"/>
  <c r="Y200" i="2"/>
  <c r="K251" i="2"/>
  <c r="K303" i="2" s="1"/>
  <c r="K302" i="2"/>
  <c r="AA66" i="2"/>
  <c r="AA224" i="2"/>
  <c r="AA260" i="2"/>
  <c r="AB260" i="2" s="1"/>
  <c r="AA308" i="2"/>
  <c r="AB308" i="2" s="1"/>
  <c r="AA320" i="2"/>
  <c r="AB320" i="2" s="1"/>
  <c r="AA392" i="2"/>
  <c r="AB392" i="2" s="1"/>
  <c r="Z420" i="2"/>
  <c r="AB420" i="2" s="1"/>
  <c r="Z557" i="2"/>
  <c r="AB557" i="2" s="1"/>
  <c r="Z597" i="2"/>
  <c r="AB597" i="2" s="1"/>
  <c r="AA698" i="2"/>
  <c r="AB698" i="2" s="1"/>
  <c r="AA708" i="2"/>
  <c r="AB708" i="2" s="1"/>
  <c r="Y620" i="2"/>
  <c r="Y641" i="2"/>
  <c r="Y657" i="2"/>
  <c r="Y662" i="2"/>
  <c r="Y683" i="2"/>
  <c r="Y687" i="2"/>
  <c r="K703" i="2"/>
  <c r="Y700" i="2"/>
  <c r="Y702" i="2"/>
  <c r="Y723" i="2"/>
  <c r="K341" i="2"/>
  <c r="O40" i="2"/>
  <c r="O83" i="2"/>
  <c r="X160" i="2"/>
  <c r="O162" i="2"/>
  <c r="X188" i="2"/>
  <c r="O189" i="2"/>
  <c r="O232" i="2"/>
  <c r="O620" i="2"/>
  <c r="O250" i="2"/>
  <c r="O389" i="2"/>
  <c r="O662" i="2"/>
  <c r="K390" i="2"/>
  <c r="O318" i="2"/>
  <c r="O499" i="2"/>
  <c r="O560" i="2"/>
  <c r="X417" i="2"/>
  <c r="O419" i="2"/>
  <c r="O404" i="2"/>
  <c r="O641" i="2"/>
  <c r="O723" i="2"/>
  <c r="O50" i="2"/>
  <c r="O585" i="2"/>
  <c r="X21" i="2"/>
  <c r="X34" i="2"/>
  <c r="X61" i="2"/>
  <c r="O128" i="2"/>
  <c r="X138" i="2"/>
  <c r="O657" i="2"/>
  <c r="O700" i="2"/>
  <c r="X35" i="2"/>
  <c r="O26" i="2"/>
  <c r="O384" i="2"/>
  <c r="O412" i="2"/>
  <c r="O81" i="2"/>
  <c r="O99" i="2"/>
  <c r="O440" i="2"/>
  <c r="X12" i="2"/>
  <c r="X240" i="2"/>
  <c r="O44" i="2"/>
  <c r="O356" i="2"/>
  <c r="X15" i="2"/>
  <c r="X43" i="2"/>
  <c r="X82" i="2"/>
  <c r="X83" i="2" s="1"/>
  <c r="X378" i="2"/>
  <c r="X73" i="2"/>
  <c r="X393" i="2"/>
  <c r="X17" i="2"/>
  <c r="X56" i="2"/>
  <c r="X98" i="2"/>
  <c r="X110" i="2"/>
  <c r="X76" i="2"/>
  <c r="X112" i="2"/>
  <c r="X177" i="2"/>
  <c r="X247" i="2"/>
  <c r="X347" i="2"/>
  <c r="X373" i="2"/>
  <c r="X401" i="2"/>
  <c r="X431" i="2"/>
  <c r="X457" i="2"/>
  <c r="X485" i="2"/>
  <c r="X497" i="2"/>
  <c r="X524" i="2"/>
  <c r="X553" i="2"/>
  <c r="X580" i="2"/>
  <c r="X606" i="2"/>
  <c r="X632" i="2"/>
  <c r="X673" i="2"/>
  <c r="X74" i="2"/>
  <c r="X126" i="2"/>
  <c r="X152" i="2"/>
  <c r="X167" i="2"/>
  <c r="X194" i="2"/>
  <c r="X209" i="2"/>
  <c r="X222" i="2"/>
  <c r="X249" i="2"/>
  <c r="X263" i="2"/>
  <c r="X276" i="2"/>
  <c r="X22" i="2"/>
  <c r="X65" i="2"/>
  <c r="X89" i="2"/>
  <c r="X122" i="2"/>
  <c r="X139" i="2"/>
  <c r="X63" i="2"/>
  <c r="X103" i="2"/>
  <c r="X115" i="2"/>
  <c r="X127" i="2"/>
  <c r="X140" i="2"/>
  <c r="X153" i="2"/>
  <c r="X210" i="2"/>
  <c r="X224" i="2"/>
  <c r="X238" i="2"/>
  <c r="X252" i="2"/>
  <c r="X264" i="2"/>
  <c r="X277" i="2"/>
  <c r="X291" i="2"/>
  <c r="X307" i="2"/>
  <c r="X320" i="2"/>
  <c r="X335" i="2"/>
  <c r="X350" i="2"/>
  <c r="X363" i="2"/>
  <c r="X377" i="2"/>
  <c r="X392" i="2"/>
  <c r="X405" i="2"/>
  <c r="X420" i="2"/>
  <c r="X434" i="2"/>
  <c r="X447" i="2"/>
  <c r="X460" i="2"/>
  <c r="X473" i="2"/>
  <c r="X501" i="2"/>
  <c r="X515" i="2"/>
  <c r="X528" i="2"/>
  <c r="X542" i="2"/>
  <c r="X556" i="2"/>
  <c r="X571" i="2"/>
  <c r="X583" i="2"/>
  <c r="X597" i="2"/>
  <c r="X609" i="2"/>
  <c r="X623" i="2"/>
  <c r="X635" i="2"/>
  <c r="X649" i="2"/>
  <c r="X664" i="2"/>
  <c r="X676" i="2"/>
  <c r="X690" i="2"/>
  <c r="X705" i="2"/>
  <c r="X717" i="2"/>
  <c r="X731" i="2"/>
  <c r="X13" i="2"/>
  <c r="X19" i="2"/>
  <c r="X53" i="2"/>
  <c r="X94" i="2"/>
  <c r="X52" i="2"/>
  <c r="X91" i="2"/>
  <c r="X104" i="2"/>
  <c r="X155" i="2"/>
  <c r="X169" i="2"/>
  <c r="X182" i="2"/>
  <c r="X197" i="2"/>
  <c r="X211" i="2"/>
  <c r="X239" i="2"/>
  <c r="X253" i="2"/>
  <c r="X292" i="2"/>
  <c r="X308" i="2"/>
  <c r="X16" i="2"/>
  <c r="X30" i="2"/>
  <c r="X33" i="2"/>
  <c r="X45" i="2"/>
  <c r="X70" i="2"/>
  <c r="X129" i="2"/>
  <c r="X180" i="2"/>
  <c r="X196" i="2"/>
  <c r="X488" i="2"/>
  <c r="X77" i="2"/>
  <c r="X105" i="2"/>
  <c r="X117" i="2"/>
  <c r="X198" i="2"/>
  <c r="X212" i="2"/>
  <c r="X226" i="2"/>
  <c r="X254" i="2"/>
  <c r="X267" i="2"/>
  <c r="X279" i="2"/>
  <c r="X293" i="2"/>
  <c r="X309" i="2"/>
  <c r="X322" i="2"/>
  <c r="X337" i="2"/>
  <c r="X352" i="2"/>
  <c r="X365" i="2"/>
  <c r="X379" i="2"/>
  <c r="X394" i="2"/>
  <c r="X407" i="2"/>
  <c r="X422" i="2"/>
  <c r="X436" i="2"/>
  <c r="X450" i="2"/>
  <c r="X462" i="2"/>
  <c r="X475" i="2"/>
  <c r="X490" i="2"/>
  <c r="X503" i="2"/>
  <c r="X517" i="2"/>
  <c r="X532" i="2"/>
  <c r="X544" i="2"/>
  <c r="X558" i="2"/>
  <c r="X573" i="2"/>
  <c r="X586" i="2"/>
  <c r="X587" i="2" s="1"/>
  <c r="X599" i="2"/>
  <c r="X611" i="2"/>
  <c r="X637" i="2"/>
  <c r="X666" i="2"/>
  <c r="X678" i="2"/>
  <c r="X692" i="2"/>
  <c r="X707" i="2"/>
  <c r="X719" i="2"/>
  <c r="X733" i="2"/>
  <c r="X62" i="2"/>
  <c r="X141" i="2"/>
  <c r="X187" i="2"/>
  <c r="X265" i="2"/>
  <c r="X316" i="2"/>
  <c r="X27" i="2"/>
  <c r="X93" i="2"/>
  <c r="X106" i="2"/>
  <c r="X118" i="2"/>
  <c r="X131" i="2"/>
  <c r="X143" i="2"/>
  <c r="X171" i="2"/>
  <c r="X184" i="2"/>
  <c r="X213" i="2"/>
  <c r="X227" i="2"/>
  <c r="X241" i="2"/>
  <c r="X255" i="2"/>
  <c r="X268" i="2"/>
  <c r="X280" i="2"/>
  <c r="X295" i="2"/>
  <c r="X310" i="2"/>
  <c r="X339" i="2"/>
  <c r="X340" i="2" s="1"/>
  <c r="X353" i="2"/>
  <c r="X366" i="2"/>
  <c r="X380" i="2"/>
  <c r="X395" i="2"/>
  <c r="X408" i="2"/>
  <c r="X423" i="2"/>
  <c r="X437" i="2"/>
  <c r="X451" i="2"/>
  <c r="X463" i="2"/>
  <c r="X477" i="2"/>
  <c r="X491" i="2"/>
  <c r="X505" i="2"/>
  <c r="X506" i="2" s="1"/>
  <c r="X518" i="2"/>
  <c r="X533" i="2"/>
  <c r="X545" i="2"/>
  <c r="X559" i="2"/>
  <c r="X574" i="2"/>
  <c r="X588" i="2"/>
  <c r="X600" i="2"/>
  <c r="X612" i="2"/>
  <c r="X626" i="2"/>
  <c r="X638" i="2"/>
  <c r="X652" i="2"/>
  <c r="X667" i="2"/>
  <c r="X679" i="2"/>
  <c r="X693" i="2"/>
  <c r="X708" i="2"/>
  <c r="X720" i="2"/>
  <c r="X735" i="2"/>
  <c r="X736" i="2" s="1"/>
  <c r="X23" i="2"/>
  <c r="X37" i="2"/>
  <c r="X41" i="2"/>
  <c r="X90" i="2"/>
  <c r="X95" i="2"/>
  <c r="X225" i="2"/>
  <c r="X699" i="2"/>
  <c r="X55" i="2"/>
  <c r="X107" i="2"/>
  <c r="X119" i="2"/>
  <c r="X158" i="2"/>
  <c r="X172" i="2"/>
  <c r="X185" i="2"/>
  <c r="X202" i="2"/>
  <c r="X214" i="2"/>
  <c r="X228" i="2"/>
  <c r="X242" i="2"/>
  <c r="X256" i="2"/>
  <c r="X269" i="2"/>
  <c r="X282" i="2"/>
  <c r="X311" i="2"/>
  <c r="X325" i="2"/>
  <c r="X342" i="2"/>
  <c r="X354" i="2"/>
  <c r="X367" i="2"/>
  <c r="X381" i="2"/>
  <c r="X396" i="2"/>
  <c r="X409" i="2"/>
  <c r="X426" i="2"/>
  <c r="X438" i="2"/>
  <c r="X452" i="2"/>
  <c r="X464" i="2"/>
  <c r="X478" i="2"/>
  <c r="X492" i="2"/>
  <c r="X507" i="2"/>
  <c r="X519" i="2"/>
  <c r="X534" i="2"/>
  <c r="X546" i="2"/>
  <c r="X561" i="2"/>
  <c r="X575" i="2"/>
  <c r="X589" i="2"/>
  <c r="X601" i="2"/>
  <c r="X613" i="2"/>
  <c r="X627" i="2"/>
  <c r="X639" i="2"/>
  <c r="X653" i="2"/>
  <c r="X668" i="2"/>
  <c r="X680" i="2"/>
  <c r="X694" i="2"/>
  <c r="X709" i="2"/>
  <c r="X721" i="2"/>
  <c r="X11" i="2"/>
  <c r="X102" i="2"/>
  <c r="X130" i="2"/>
  <c r="X168" i="2"/>
  <c r="X181" i="2"/>
  <c r="X286" i="2"/>
  <c r="X625" i="2"/>
  <c r="X261" i="2"/>
  <c r="X80" i="2"/>
  <c r="X133" i="2"/>
  <c r="X159" i="2"/>
  <c r="X203" i="2"/>
  <c r="X215" i="2"/>
  <c r="X230" i="2"/>
  <c r="X243" i="2"/>
  <c r="X257" i="2"/>
  <c r="X270" i="2"/>
  <c r="X283" i="2"/>
  <c r="X297" i="2"/>
  <c r="X312" i="2"/>
  <c r="X327" i="2"/>
  <c r="X355" i="2"/>
  <c r="X368" i="2"/>
  <c r="X382" i="2"/>
  <c r="X397" i="2"/>
  <c r="X410" i="2"/>
  <c r="X427" i="2"/>
  <c r="X439" i="2"/>
  <c r="X453" i="2"/>
  <c r="X479" i="2"/>
  <c r="X493" i="2"/>
  <c r="X508" i="2"/>
  <c r="X520" i="2"/>
  <c r="X535" i="2"/>
  <c r="X547" i="2"/>
  <c r="X562" i="2"/>
  <c r="X576" i="2"/>
  <c r="X590" i="2"/>
  <c r="X602" i="2"/>
  <c r="X614" i="2"/>
  <c r="X628" i="2"/>
  <c r="X640" i="2"/>
  <c r="X654" i="2"/>
  <c r="X669" i="2"/>
  <c r="X681" i="2"/>
  <c r="X695" i="2"/>
  <c r="X710" i="2"/>
  <c r="X722" i="2"/>
  <c r="X14" i="2"/>
  <c r="X20" i="2"/>
  <c r="X31" i="2"/>
  <c r="X54" i="2"/>
  <c r="X59" i="2"/>
  <c r="X67" i="2"/>
  <c r="X75" i="2"/>
  <c r="X156" i="2"/>
  <c r="X237" i="2"/>
  <c r="X87" i="2"/>
  <c r="X137" i="2"/>
  <c r="X304" i="2"/>
  <c r="X69" i="2"/>
  <c r="X96" i="2"/>
  <c r="X109" i="2"/>
  <c r="X121" i="2"/>
  <c r="X134" i="2"/>
  <c r="X147" i="2"/>
  <c r="X174" i="2"/>
  <c r="X204" i="2"/>
  <c r="X217" i="2"/>
  <c r="X231" i="2"/>
  <c r="X244" i="2"/>
  <c r="X258" i="2"/>
  <c r="X271" i="2"/>
  <c r="X284" i="2"/>
  <c r="X298" i="2"/>
  <c r="X328" i="2"/>
  <c r="X344" i="2"/>
  <c r="X357" i="2"/>
  <c r="X369" i="2"/>
  <c r="X383" i="2"/>
  <c r="X398" i="2"/>
  <c r="X411" i="2"/>
  <c r="X428" i="2"/>
  <c r="X441" i="2"/>
  <c r="X454" i="2"/>
  <c r="X480" i="2"/>
  <c r="X494" i="2"/>
  <c r="X509" i="2"/>
  <c r="X521" i="2"/>
  <c r="X536" i="2"/>
  <c r="X548" i="2"/>
  <c r="X565" i="2"/>
  <c r="X577" i="2"/>
  <c r="X591" i="2"/>
  <c r="X603" i="2"/>
  <c r="X629" i="2"/>
  <c r="X642" i="2"/>
  <c r="X643" i="2" s="1"/>
  <c r="X655" i="2"/>
  <c r="X670" i="2"/>
  <c r="X682" i="2"/>
  <c r="X696" i="2"/>
  <c r="X711" i="2"/>
  <c r="X724" i="2"/>
  <c r="X725" i="2" s="1"/>
  <c r="Z11" i="2"/>
  <c r="X28" i="2"/>
  <c r="X42" i="2"/>
  <c r="X51" i="2"/>
  <c r="X108" i="2"/>
  <c r="X142" i="2"/>
  <c r="X176" i="2"/>
  <c r="X199" i="2"/>
  <c r="X651" i="2"/>
  <c r="X58" i="2"/>
  <c r="X97" i="2"/>
  <c r="X135" i="2"/>
  <c r="X148" i="2"/>
  <c r="X161" i="2"/>
  <c r="X175" i="2"/>
  <c r="X190" i="2"/>
  <c r="X205" i="2"/>
  <c r="X218" i="2"/>
  <c r="X233" i="2"/>
  <c r="X245" i="2"/>
  <c r="X259" i="2"/>
  <c r="X272" i="2"/>
  <c r="X285" i="2"/>
  <c r="X299" i="2"/>
  <c r="X314" i="2"/>
  <c r="X329" i="2"/>
  <c r="X345" i="2"/>
  <c r="X358" i="2"/>
  <c r="X370" i="2"/>
  <c r="X385" i="2"/>
  <c r="X399" i="2"/>
  <c r="X413" i="2"/>
  <c r="X414" i="2" s="1"/>
  <c r="X429" i="2"/>
  <c r="X442" i="2"/>
  <c r="X455" i="2"/>
  <c r="X468" i="2"/>
  <c r="X481" i="2"/>
  <c r="X495" i="2"/>
  <c r="X510" i="2"/>
  <c r="X522" i="2"/>
  <c r="X537" i="2"/>
  <c r="X549" i="2"/>
  <c r="X566" i="2"/>
  <c r="X578" i="2"/>
  <c r="X592" i="2"/>
  <c r="X604" i="2"/>
  <c r="X616" i="2"/>
  <c r="X630" i="2"/>
  <c r="X644" i="2"/>
  <c r="X656" i="2"/>
  <c r="X671" i="2"/>
  <c r="X684" i="2"/>
  <c r="X697" i="2"/>
  <c r="X712" i="2"/>
  <c r="X726" i="2"/>
  <c r="AA11" i="2"/>
  <c r="X38" i="2"/>
  <c r="X64" i="2"/>
  <c r="X79" i="2"/>
  <c r="X92" i="2"/>
  <c r="X114" i="2"/>
  <c r="X125" i="2"/>
  <c r="X278" i="2"/>
  <c r="X615" i="2"/>
  <c r="X71" i="2"/>
  <c r="X86" i="2"/>
  <c r="X149" i="2"/>
  <c r="X191" i="2"/>
  <c r="X206" i="2"/>
  <c r="X219" i="2"/>
  <c r="X234" i="2"/>
  <c r="X246" i="2"/>
  <c r="X260" i="2"/>
  <c r="X273" i="2"/>
  <c r="X300" i="2"/>
  <c r="X315" i="2"/>
  <c r="X330" i="2"/>
  <c r="X346" i="2"/>
  <c r="X372" i="2"/>
  <c r="X386" i="2"/>
  <c r="X400" i="2"/>
  <c r="X415" i="2"/>
  <c r="X430" i="2"/>
  <c r="X443" i="2"/>
  <c r="X456" i="2"/>
  <c r="X469" i="2"/>
  <c r="X482" i="2"/>
  <c r="X511" i="2"/>
  <c r="X523" i="2"/>
  <c r="X538" i="2"/>
  <c r="X551" i="2"/>
  <c r="X552" i="2" s="1"/>
  <c r="X567" i="2"/>
  <c r="X579" i="2"/>
  <c r="X593" i="2"/>
  <c r="X605" i="2"/>
  <c r="X617" i="2"/>
  <c r="X631" i="2"/>
  <c r="X645" i="2"/>
  <c r="X658" i="2"/>
  <c r="X672" i="2"/>
  <c r="X685" i="2"/>
  <c r="X698" i="2"/>
  <c r="X713" i="2"/>
  <c r="X727" i="2"/>
  <c r="X18" i="2"/>
  <c r="X47" i="2"/>
  <c r="X72" i="2"/>
  <c r="X120" i="2"/>
  <c r="X157" i="2"/>
  <c r="X170" i="2"/>
  <c r="X183" i="2"/>
  <c r="X60" i="2"/>
  <c r="X100" i="2"/>
  <c r="X124" i="2"/>
  <c r="X150" i="2"/>
  <c r="X207" i="2"/>
  <c r="X220" i="2"/>
  <c r="X235" i="2"/>
  <c r="X274" i="2"/>
  <c r="X331" i="2"/>
  <c r="X360" i="2"/>
  <c r="X387" i="2"/>
  <c r="X416" i="2"/>
  <c r="X444" i="2"/>
  <c r="X470" i="2"/>
  <c r="X539" i="2"/>
  <c r="X568" i="2"/>
  <c r="X594" i="2"/>
  <c r="X618" i="2"/>
  <c r="X646" i="2"/>
  <c r="X659" i="2"/>
  <c r="X686" i="2"/>
  <c r="X714" i="2"/>
  <c r="X728" i="2"/>
  <c r="X88" i="2"/>
  <c r="X101" i="2"/>
  <c r="X113" i="2"/>
  <c r="X151" i="2"/>
  <c r="X166" i="2"/>
  <c r="X179" i="2"/>
  <c r="X193" i="2"/>
  <c r="X208" i="2"/>
  <c r="X221" i="2"/>
  <c r="X236" i="2"/>
  <c r="X248" i="2"/>
  <c r="X262" i="2"/>
  <c r="X275" i="2"/>
  <c r="X289" i="2"/>
  <c r="X305" i="2"/>
  <c r="X317" i="2"/>
  <c r="X332" i="2"/>
  <c r="X348" i="2"/>
  <c r="X374" i="2"/>
  <c r="X388" i="2"/>
  <c r="X402" i="2"/>
  <c r="X432" i="2"/>
  <c r="X445" i="2"/>
  <c r="X458" i="2"/>
  <c r="X471" i="2"/>
  <c r="X486" i="2"/>
  <c r="X498" i="2"/>
  <c r="X513" i="2"/>
  <c r="X525" i="2"/>
  <c r="X540" i="2"/>
  <c r="X554" i="2"/>
  <c r="X569" i="2"/>
  <c r="X581" i="2"/>
  <c r="X595" i="2"/>
  <c r="X607" i="2"/>
  <c r="X619" i="2"/>
  <c r="X633" i="2"/>
  <c r="X647" i="2"/>
  <c r="X674" i="2"/>
  <c r="X688" i="2"/>
  <c r="X701" i="2"/>
  <c r="X702" i="2" s="1"/>
  <c r="X715" i="2"/>
  <c r="X729" i="2"/>
  <c r="X29" i="2"/>
  <c r="X32" i="2"/>
  <c r="X144" i="2"/>
  <c r="X313" i="2"/>
  <c r="X496" i="2"/>
  <c r="X527" i="2"/>
  <c r="X406" i="2"/>
  <c r="X336" i="2"/>
  <c r="X514" i="2"/>
  <c r="X362" i="2"/>
  <c r="X290" i="2"/>
  <c r="X306" i="2"/>
  <c r="X319" i="2"/>
  <c r="X334" i="2"/>
  <c r="X349" i="2"/>
  <c r="X375" i="2"/>
  <c r="X391" i="2"/>
  <c r="X403" i="2"/>
  <c r="X433" i="2"/>
  <c r="X459" i="2"/>
  <c r="X472" i="2"/>
  <c r="X487" i="2"/>
  <c r="X500" i="2"/>
  <c r="X541" i="2"/>
  <c r="X555" i="2"/>
  <c r="X570" i="2"/>
  <c r="X582" i="2"/>
  <c r="X596" i="2"/>
  <c r="X608" i="2"/>
  <c r="X622" i="2"/>
  <c r="X634" i="2"/>
  <c r="X648" i="2"/>
  <c r="X661" i="2"/>
  <c r="X689" i="2"/>
  <c r="X704" i="2"/>
  <c r="X730" i="2"/>
  <c r="X435" i="2"/>
  <c r="X351" i="2"/>
  <c r="X364" i="2"/>
  <c r="X421" i="2"/>
  <c r="X449" i="2"/>
  <c r="X474" i="2"/>
  <c r="X489" i="2"/>
  <c r="X502" i="2"/>
  <c r="X516" i="2"/>
  <c r="X531" i="2"/>
  <c r="X543" i="2"/>
  <c r="X557" i="2"/>
  <c r="X572" i="2"/>
  <c r="X584" i="2"/>
  <c r="X598" i="2"/>
  <c r="X610" i="2"/>
  <c r="X624" i="2"/>
  <c r="X636" i="2"/>
  <c r="X650" i="2"/>
  <c r="X665" i="2"/>
  <c r="X677" i="2"/>
  <c r="X691" i="2"/>
  <c r="X706" i="2"/>
  <c r="X718" i="2"/>
  <c r="X732" i="2"/>
  <c r="O178" i="2" l="1"/>
  <c r="AA178" i="2" s="1"/>
  <c r="AA165" i="2"/>
  <c r="AB165" i="2" s="1"/>
  <c r="AA656" i="3"/>
  <c r="Z656" i="3"/>
  <c r="AA643" i="3"/>
  <c r="Z643" i="3"/>
  <c r="AA247" i="3"/>
  <c r="Z247" i="3"/>
  <c r="Z417" i="3"/>
  <c r="AA417" i="3"/>
  <c r="AA359" i="3"/>
  <c r="Z359" i="3"/>
  <c r="AB359" i="3" s="1"/>
  <c r="AA469" i="3"/>
  <c r="Z469" i="3"/>
  <c r="O657" i="3"/>
  <c r="AB114" i="3"/>
  <c r="X417" i="3"/>
  <c r="X643" i="3"/>
  <c r="X247" i="3"/>
  <c r="X656" i="3"/>
  <c r="X359" i="3"/>
  <c r="X469" i="3"/>
  <c r="AB508" i="3"/>
  <c r="AB109" i="3"/>
  <c r="AB385" i="3"/>
  <c r="AB40" i="3"/>
  <c r="AB439" i="3"/>
  <c r="AB305" i="3"/>
  <c r="AB93" i="3"/>
  <c r="AB405" i="3"/>
  <c r="AB145" i="3"/>
  <c r="AB142" i="3"/>
  <c r="AB437" i="3"/>
  <c r="AB119" i="3"/>
  <c r="AB224" i="3"/>
  <c r="AB410" i="3"/>
  <c r="AB616" i="3"/>
  <c r="AB601" i="3"/>
  <c r="AB576" i="3"/>
  <c r="AB614" i="3"/>
  <c r="AB590" i="3"/>
  <c r="AB170" i="3"/>
  <c r="AB302" i="3"/>
  <c r="AB381" i="3"/>
  <c r="AB82" i="3"/>
  <c r="AB480" i="3"/>
  <c r="AB320" i="3"/>
  <c r="AB332" i="3"/>
  <c r="AB261" i="3"/>
  <c r="AB382" i="3"/>
  <c r="AB180" i="3"/>
  <c r="AB386" i="3"/>
  <c r="AB584" i="3"/>
  <c r="AB444" i="3"/>
  <c r="AB341" i="3"/>
  <c r="AB296" i="3"/>
  <c r="AB202" i="3"/>
  <c r="AB348" i="3"/>
  <c r="AB546" i="3"/>
  <c r="AB181" i="3"/>
  <c r="AB228" i="3"/>
  <c r="AB445" i="3"/>
  <c r="AB540" i="3"/>
  <c r="AB571" i="3"/>
  <c r="AB604" i="3"/>
  <c r="AB117" i="3"/>
  <c r="AB314" i="3"/>
  <c r="AB544" i="3"/>
  <c r="AB432" i="3"/>
  <c r="AB572" i="3"/>
  <c r="AB174" i="3"/>
  <c r="AB415" i="3"/>
  <c r="AB511" i="3"/>
  <c r="AB100" i="3"/>
  <c r="AB101" i="3"/>
  <c r="AB301" i="3"/>
  <c r="AB84" i="3"/>
  <c r="AB573" i="3"/>
  <c r="AB427" i="3"/>
  <c r="AB505" i="3"/>
  <c r="AB150" i="3"/>
  <c r="AB197" i="3"/>
  <c r="AB319" i="3"/>
  <c r="AB176" i="3"/>
  <c r="AB574" i="3"/>
  <c r="AB372" i="3"/>
  <c r="AB449" i="3"/>
  <c r="AB622" i="3"/>
  <c r="AB321" i="3"/>
  <c r="AB610" i="3"/>
  <c r="AB446" i="3"/>
  <c r="AB498" i="3"/>
  <c r="AB218" i="3"/>
  <c r="AB141" i="3"/>
  <c r="AB135" i="3"/>
  <c r="AB83" i="3"/>
  <c r="AB309" i="3"/>
  <c r="AB453" i="3"/>
  <c r="AB177" i="3"/>
  <c r="AB131" i="3"/>
  <c r="AB219" i="3"/>
  <c r="AB95" i="3"/>
  <c r="AB12" i="3"/>
  <c r="AB587" i="3"/>
  <c r="AB475" i="3"/>
  <c r="AB123" i="3"/>
  <c r="AB164" i="3"/>
  <c r="AB162" i="3"/>
  <c r="AB62" i="3"/>
  <c r="AB575" i="3"/>
  <c r="AB333" i="3"/>
  <c r="AB185" i="3"/>
  <c r="AB403" i="3"/>
  <c r="AB158" i="3"/>
  <c r="AB653" i="3"/>
  <c r="AB418" i="3"/>
  <c r="AB160" i="3"/>
  <c r="AB600" i="3"/>
  <c r="AB298" i="3"/>
  <c r="AB154" i="3"/>
  <c r="AB297" i="3"/>
  <c r="AB275" i="3"/>
  <c r="AB411" i="3"/>
  <c r="AB499" i="3"/>
  <c r="AB72" i="3"/>
  <c r="AB188" i="3"/>
  <c r="AB159" i="3"/>
  <c r="AB563" i="3"/>
  <c r="AB30" i="3"/>
  <c r="AB431" i="3"/>
  <c r="AB65" i="3"/>
  <c r="AB88" i="3"/>
  <c r="AB294" i="3"/>
  <c r="AB153" i="3"/>
  <c r="AB106" i="3"/>
  <c r="AB85" i="3"/>
  <c r="AB369" i="3"/>
  <c r="AB168" i="3"/>
  <c r="AB143" i="3"/>
  <c r="AB557" i="3"/>
  <c r="AB462" i="3"/>
  <c r="AB307" i="3"/>
  <c r="AB379" i="3"/>
  <c r="AB97" i="3"/>
  <c r="AB51" i="3"/>
  <c r="AB389" i="3"/>
  <c r="AB412" i="3"/>
  <c r="AB166" i="3"/>
  <c r="AB647" i="3"/>
  <c r="AB315" i="3"/>
  <c r="AB292" i="3"/>
  <c r="AB553" i="3"/>
  <c r="AB105" i="3"/>
  <c r="AB346" i="3"/>
  <c r="AB21" i="3"/>
  <c r="AB407" i="3"/>
  <c r="AB352" i="3"/>
  <c r="AB565" i="3"/>
  <c r="AB171" i="3"/>
  <c r="AB238" i="3"/>
  <c r="AB561" i="3"/>
  <c r="AB543" i="3"/>
  <c r="AB191" i="3"/>
  <c r="AB358" i="3"/>
  <c r="AB99" i="3"/>
  <c r="AB414" i="3"/>
  <c r="AB229" i="3"/>
  <c r="AB36" i="3"/>
  <c r="AB239" i="3"/>
  <c r="AB345" i="3"/>
  <c r="AB156" i="3"/>
  <c r="AB178" i="3"/>
  <c r="AB152" i="3"/>
  <c r="AB146" i="3"/>
  <c r="AB94" i="3"/>
  <c r="AB594" i="3"/>
  <c r="AB24" i="3"/>
  <c r="AB552" i="3"/>
  <c r="AB356" i="3"/>
  <c r="AB500" i="3"/>
  <c r="AB198" i="3"/>
  <c r="AB363" i="3"/>
  <c r="AB476" i="3"/>
  <c r="AB86" i="3"/>
  <c r="AB470" i="3"/>
  <c r="AB137" i="3"/>
  <c r="AB438" i="3"/>
  <c r="AB398" i="3"/>
  <c r="AB623" i="3"/>
  <c r="AB151" i="3"/>
  <c r="AB308" i="3"/>
  <c r="AB207" i="3"/>
  <c r="AB556" i="3"/>
  <c r="AB641" i="3"/>
  <c r="AB68" i="3"/>
  <c r="AB310" i="3"/>
  <c r="AB536" i="3"/>
  <c r="AB612" i="3"/>
  <c r="AB182" i="3"/>
  <c r="AB520" i="3"/>
  <c r="AB413" i="3"/>
  <c r="AB384" i="3"/>
  <c r="AB436" i="3"/>
  <c r="AB654" i="3"/>
  <c r="AB642" i="3"/>
  <c r="AB457" i="3"/>
  <c r="AB110" i="3"/>
  <c r="AB395" i="3"/>
  <c r="AB423" i="3"/>
  <c r="AB351" i="3"/>
  <c r="AB350" i="3"/>
  <c r="AB54" i="3"/>
  <c r="AB26" i="3"/>
  <c r="AB452" i="3"/>
  <c r="AB344" i="3"/>
  <c r="AB209" i="3"/>
  <c r="AB289" i="3"/>
  <c r="AB626" i="3"/>
  <c r="AB397" i="3"/>
  <c r="AB534" i="3"/>
  <c r="AB450" i="3"/>
  <c r="AB538" i="3"/>
  <c r="AB50" i="3"/>
  <c r="AB644" i="3"/>
  <c r="AB149" i="3"/>
  <c r="AB340" i="3"/>
  <c r="AB378" i="3"/>
  <c r="AB645" i="3"/>
  <c r="AB204" i="3"/>
  <c r="AB524" i="3"/>
  <c r="AB163" i="3"/>
  <c r="AB593" i="3"/>
  <c r="AB548" i="3"/>
  <c r="AB231" i="3"/>
  <c r="AB183" i="3"/>
  <c r="AB353" i="3"/>
  <c r="AB147" i="3"/>
  <c r="AB648" i="3"/>
  <c r="AB650" i="3"/>
  <c r="AB237" i="3"/>
  <c r="AB461" i="3"/>
  <c r="AB355" i="3"/>
  <c r="AB47" i="3"/>
  <c r="AB79" i="3"/>
  <c r="AB90" i="3"/>
  <c r="AB248" i="3"/>
  <c r="AB542" i="3"/>
  <c r="AB187" i="3"/>
  <c r="AB172" i="3"/>
  <c r="AB528" i="3"/>
  <c r="AB186" i="3"/>
  <c r="AB459" i="3"/>
  <c r="AB293" i="3"/>
  <c r="AB394" i="3"/>
  <c r="AB509" i="3"/>
  <c r="AB618" i="3"/>
  <c r="AB434" i="3"/>
  <c r="AB579" i="3"/>
  <c r="AB184" i="3"/>
  <c r="AB175" i="3"/>
  <c r="AB578" i="3"/>
  <c r="AB306" i="3"/>
  <c r="AB460" i="3"/>
  <c r="AB291" i="3"/>
  <c r="AB22" i="3"/>
  <c r="AB242" i="3"/>
  <c r="AB98" i="3"/>
  <c r="AB479" i="3"/>
  <c r="AB169" i="3"/>
  <c r="AB316" i="3"/>
  <c r="AB77" i="3"/>
  <c r="AB221" i="3"/>
  <c r="AB125" i="3"/>
  <c r="AB539" i="3"/>
  <c r="AB57" i="3"/>
  <c r="AB60" i="3"/>
  <c r="AB17" i="3"/>
  <c r="AB526" i="3"/>
  <c r="AB28" i="3"/>
  <c r="AB23" i="3"/>
  <c r="AB495" i="3"/>
  <c r="AB531" i="3"/>
  <c r="AB617" i="3"/>
  <c r="AB391" i="3"/>
  <c r="AB347" i="3"/>
  <c r="AB227" i="3"/>
  <c r="AB611" i="3"/>
  <c r="AB335" i="3"/>
  <c r="AB441" i="3"/>
  <c r="AB190" i="3"/>
  <c r="AB527" i="3"/>
  <c r="AB19" i="3"/>
  <c r="AB118" i="3"/>
  <c r="AB121" i="3"/>
  <c r="AB232" i="3"/>
  <c r="AB240" i="3"/>
  <c r="AB322" i="3"/>
  <c r="AB220" i="3"/>
  <c r="AB646" i="3"/>
  <c r="AB402" i="3"/>
  <c r="AB606" i="3"/>
  <c r="AB226" i="3"/>
  <c r="AB299" i="3"/>
  <c r="AB139" i="3"/>
  <c r="AB165" i="3"/>
  <c r="AB343" i="3"/>
  <c r="AB592" i="3"/>
  <c r="AB636" i="3"/>
  <c r="AB448" i="3"/>
  <c r="AB521" i="3"/>
  <c r="AB512" i="3"/>
  <c r="AB108" i="3"/>
  <c r="AB11" i="3"/>
  <c r="AB421" i="3"/>
  <c r="AB440" i="3"/>
  <c r="AB244" i="3"/>
  <c r="AB388" i="3"/>
  <c r="AB70" i="3"/>
  <c r="AB213" i="3"/>
  <c r="AB416" i="3"/>
  <c r="AB342" i="3"/>
  <c r="AB112" i="3"/>
  <c r="AB497" i="3"/>
  <c r="AB603" i="3"/>
  <c r="AB201" i="3"/>
  <c r="AB635" i="3"/>
  <c r="AB468" i="3"/>
  <c r="AB537" i="3"/>
  <c r="AB519" i="3"/>
  <c r="AB311" i="3"/>
  <c r="AB134" i="3"/>
  <c r="AB111" i="3"/>
  <c r="AB76" i="3"/>
  <c r="AB605" i="3"/>
  <c r="AB621" i="3"/>
  <c r="AB589" i="3"/>
  <c r="AB517" i="3"/>
  <c r="AB620" i="3"/>
  <c r="AB387" i="3"/>
  <c r="AB115" i="3"/>
  <c r="AB56" i="3"/>
  <c r="AB392" i="3"/>
  <c r="AB78" i="3"/>
  <c r="AB338" i="3"/>
  <c r="AB42" i="3"/>
  <c r="AB64" i="3"/>
  <c r="AB615" i="3"/>
  <c r="AB514" i="3"/>
  <c r="AB562" i="3"/>
  <c r="AB581" i="3"/>
  <c r="AB651" i="3"/>
  <c r="AB73" i="3"/>
  <c r="AB472" i="3"/>
  <c r="AB591" i="3"/>
  <c r="AB157" i="3"/>
  <c r="AB194" i="3"/>
  <c r="AB206" i="3"/>
  <c r="AB507" i="3"/>
  <c r="AB103" i="3"/>
  <c r="AB259" i="3"/>
  <c r="AB215" i="3"/>
  <c r="AB551" i="3"/>
  <c r="AB74" i="3"/>
  <c r="AB214" i="3"/>
  <c r="AB243" i="3"/>
  <c r="AB580" i="3"/>
  <c r="AB300" i="3"/>
  <c r="AB474" i="3"/>
  <c r="AB638" i="3"/>
  <c r="AB640" i="3"/>
  <c r="AB639" i="3"/>
  <c r="AB569" i="3"/>
  <c r="AB129" i="3"/>
  <c r="AB465" i="3"/>
  <c r="AB559" i="3"/>
  <c r="AB366" i="3"/>
  <c r="AB360" i="3"/>
  <c r="AB637" i="3"/>
  <c r="AB464" i="3"/>
  <c r="AB161" i="3"/>
  <c r="AB107" i="3"/>
  <c r="AB471" i="3"/>
  <c r="AB89" i="3"/>
  <c r="AB203" i="3"/>
  <c r="AB567" i="3"/>
  <c r="AB318" i="3"/>
  <c r="AB362" i="3"/>
  <c r="AB59" i="3"/>
  <c r="AB133" i="3"/>
  <c r="AB58" i="3"/>
  <c r="AB102" i="3"/>
  <c r="AB419" i="3"/>
  <c r="AB516" i="3"/>
  <c r="AB104" i="3"/>
  <c r="AB361" i="3"/>
  <c r="AB199" i="3"/>
  <c r="AB632" i="3"/>
  <c r="AB148" i="3"/>
  <c r="AB374" i="3"/>
  <c r="AB15" i="3"/>
  <c r="AB122" i="3"/>
  <c r="AB504" i="3"/>
  <c r="AB273" i="3"/>
  <c r="AB354" i="3"/>
  <c r="AB493" i="3"/>
  <c r="AB312" i="3"/>
  <c r="AB555" i="3"/>
  <c r="AB192" i="3"/>
  <c r="AB196" i="3"/>
  <c r="AB357" i="3"/>
  <c r="AB541" i="3"/>
  <c r="AB530" i="3"/>
  <c r="AB329" i="3"/>
  <c r="AB25" i="3"/>
  <c r="AB393" i="3"/>
  <c r="AB87" i="3"/>
  <c r="AB323" i="3"/>
  <c r="AB390" i="3"/>
  <c r="AB368" i="3"/>
  <c r="AB20" i="3"/>
  <c r="AB92" i="3"/>
  <c r="AB96" i="3"/>
  <c r="AB205" i="3"/>
  <c r="AB649" i="3"/>
  <c r="AB144" i="3"/>
  <c r="AB334" i="3"/>
  <c r="AB200" i="3"/>
  <c r="AB545" i="3"/>
  <c r="AB208" i="3"/>
  <c r="AB27" i="3"/>
  <c r="AB13" i="3"/>
  <c r="AB91" i="3"/>
  <c r="AB29" i="3"/>
  <c r="AB75" i="3"/>
  <c r="AB376" i="3"/>
  <c r="K738" i="2"/>
  <c r="O294" i="2"/>
  <c r="O302" i="2" s="1"/>
  <c r="Z512" i="2"/>
  <c r="AA512" i="2"/>
  <c r="X192" i="2"/>
  <c r="X195" i="2" s="1"/>
  <c r="O195" i="2"/>
  <c r="Z192" i="2"/>
  <c r="AB192" i="2" s="1"/>
  <c r="AA359" i="2"/>
  <c r="AB359" i="2" s="1"/>
  <c r="X165" i="2"/>
  <c r="X178" i="2" s="1"/>
  <c r="O371" i="2"/>
  <c r="AA371" i="2" s="1"/>
  <c r="X359" i="2"/>
  <c r="X371" i="2" s="1"/>
  <c r="X288" i="2"/>
  <c r="X294" i="2" s="1"/>
  <c r="Z288" i="2"/>
  <c r="AB288" i="2" s="1"/>
  <c r="X675" i="2"/>
  <c r="X683" i="2" s="1"/>
  <c r="O526" i="2"/>
  <c r="O530" i="2" s="1"/>
  <c r="O683" i="2"/>
  <c r="O703" i="2" s="1"/>
  <c r="Z675" i="2"/>
  <c r="AB675" i="2" s="1"/>
  <c r="Y663" i="2"/>
  <c r="AB113" i="2"/>
  <c r="AB409" i="2"/>
  <c r="AB334" i="2"/>
  <c r="AB549" i="2"/>
  <c r="AB400" i="2"/>
  <c r="AB191" i="2"/>
  <c r="AB160" i="2"/>
  <c r="AB717" i="2"/>
  <c r="AB252" i="2"/>
  <c r="AB660" i="2"/>
  <c r="AB656" i="2"/>
  <c r="Y737" i="2"/>
  <c r="AB247" i="2"/>
  <c r="AB500" i="2"/>
  <c r="AB418" i="2"/>
  <c r="AB271" i="2"/>
  <c r="AB445" i="2"/>
  <c r="AB64" i="2"/>
  <c r="AB80" i="2"/>
  <c r="AB694" i="2"/>
  <c r="AB589" i="2"/>
  <c r="AB55" i="2"/>
  <c r="AB109" i="2"/>
  <c r="AB690" i="2"/>
  <c r="AB692" i="2"/>
  <c r="AB566" i="2"/>
  <c r="AB369" i="2"/>
  <c r="AB143" i="2"/>
  <c r="AA154" i="2"/>
  <c r="AB154" i="2" s="1"/>
  <c r="AB586" i="2"/>
  <c r="AB490" i="2"/>
  <c r="AB407" i="2"/>
  <c r="AB68" i="2"/>
  <c r="AB575" i="2"/>
  <c r="AB367" i="2"/>
  <c r="AB41" i="2"/>
  <c r="AB313" i="2"/>
  <c r="AB245" i="2"/>
  <c r="AB603" i="2"/>
  <c r="AB561" i="2"/>
  <c r="AA326" i="2"/>
  <c r="AB326" i="2" s="1"/>
  <c r="AB116" i="2"/>
  <c r="AB705" i="2"/>
  <c r="AB634" i="2"/>
  <c r="AB555" i="2"/>
  <c r="AB472" i="2"/>
  <c r="AB403" i="2"/>
  <c r="AB688" i="2"/>
  <c r="AB498" i="2"/>
  <c r="AB248" i="2"/>
  <c r="AB61" i="2"/>
  <c r="AB164" i="2"/>
  <c r="AA200" i="2"/>
  <c r="AB200" i="2" s="1"/>
  <c r="AB282" i="2"/>
  <c r="AB375" i="2"/>
  <c r="AB21" i="2"/>
  <c r="Y425" i="2"/>
  <c r="AB507" i="2"/>
  <c r="AB626" i="2"/>
  <c r="AB664" i="2"/>
  <c r="AB480" i="2"/>
  <c r="AB258" i="2"/>
  <c r="AB362" i="2"/>
  <c r="AB647" i="2"/>
  <c r="AB385" i="2"/>
  <c r="X326" i="2"/>
  <c r="AB220" i="2"/>
  <c r="AB547" i="2"/>
  <c r="AB465" i="2"/>
  <c r="AB159" i="2"/>
  <c r="AB413" i="2"/>
  <c r="AB674" i="2"/>
  <c r="AB595" i="2"/>
  <c r="X287" i="2"/>
  <c r="O484" i="2"/>
  <c r="AA484" i="2" s="1"/>
  <c r="AB710" i="2"/>
  <c r="AB257" i="2"/>
  <c r="AB146" i="2"/>
  <c r="AB613" i="2"/>
  <c r="AB296" i="2"/>
  <c r="AB94" i="2"/>
  <c r="AB471" i="2"/>
  <c r="AB374" i="2"/>
  <c r="AB398" i="2"/>
  <c r="AB25" i="2"/>
  <c r="AB654" i="2"/>
  <c r="X529" i="2"/>
  <c r="AB234" i="2"/>
  <c r="AB441" i="2"/>
  <c r="AB510" i="2"/>
  <c r="AB111" i="2"/>
  <c r="AB607" i="2"/>
  <c r="AB130" i="2"/>
  <c r="AB665" i="2"/>
  <c r="AB570" i="2"/>
  <c r="AB22" i="2"/>
  <c r="AB609" i="2"/>
  <c r="AB46" i="2"/>
  <c r="AB485" i="2"/>
  <c r="AB114" i="2"/>
  <c r="AB97" i="2"/>
  <c r="AB633" i="2"/>
  <c r="AB227" i="2"/>
  <c r="Y163" i="2"/>
  <c r="AB666" i="2"/>
  <c r="AB337" i="2"/>
  <c r="AB531" i="2"/>
  <c r="AB421" i="2"/>
  <c r="AB583" i="2"/>
  <c r="AB618" i="2"/>
  <c r="AB645" i="2"/>
  <c r="AB523" i="2"/>
  <c r="AB695" i="2"/>
  <c r="AB453" i="2"/>
  <c r="AB546" i="2"/>
  <c r="AB428" i="2"/>
  <c r="AB319" i="2"/>
  <c r="AB222" i="2"/>
  <c r="AB31" i="2"/>
  <c r="AB619" i="2"/>
  <c r="AB513" i="2"/>
  <c r="AB348" i="2"/>
  <c r="AB262" i="2"/>
  <c r="AB138" i="2"/>
  <c r="AB45" i="2"/>
  <c r="AB211" i="2"/>
  <c r="AB75" i="2"/>
  <c r="AB727" i="2"/>
  <c r="AB344" i="2"/>
  <c r="AB147" i="2"/>
  <c r="Y302" i="2"/>
  <c r="Y341" i="2"/>
  <c r="AB199" i="2"/>
  <c r="AB544" i="2"/>
  <c r="AB580" i="2"/>
  <c r="AB60" i="2"/>
  <c r="AB135" i="2"/>
  <c r="AB548" i="2"/>
  <c r="AB298" i="2"/>
  <c r="AB604" i="2"/>
  <c r="AB622" i="2"/>
  <c r="AB541" i="2"/>
  <c r="AB629" i="2"/>
  <c r="AB630" i="2"/>
  <c r="AB689" i="2"/>
  <c r="AB608" i="2"/>
  <c r="AB167" i="2"/>
  <c r="AB73" i="2"/>
  <c r="AB466" i="2"/>
  <c r="AB686" i="2"/>
  <c r="AB47" i="2"/>
  <c r="AB204" i="2"/>
  <c r="AB205" i="2"/>
  <c r="X563" i="2"/>
  <c r="AB612" i="2"/>
  <c r="AB307" i="2"/>
  <c r="AB614" i="2"/>
  <c r="AB454" i="2"/>
  <c r="AB69" i="2"/>
  <c r="AB661" i="2"/>
  <c r="AB565" i="2"/>
  <c r="X44" i="2"/>
  <c r="AB91" i="2"/>
  <c r="AB713" i="2"/>
  <c r="AB605" i="2"/>
  <c r="AB520" i="2"/>
  <c r="AB402" i="2"/>
  <c r="AB655" i="2"/>
  <c r="AB62" i="2"/>
  <c r="AB636" i="2"/>
  <c r="AB345" i="2"/>
  <c r="AB495" i="2"/>
  <c r="AB736" i="2"/>
  <c r="AB148" i="2"/>
  <c r="AB722" i="2"/>
  <c r="AB397" i="2"/>
  <c r="AB79" i="2"/>
  <c r="AB542" i="2"/>
  <c r="AB431" i="2"/>
  <c r="AB735" i="2"/>
  <c r="AB651" i="2"/>
  <c r="AB449" i="2"/>
  <c r="AB732" i="2"/>
  <c r="AB264" i="2"/>
  <c r="AB153" i="2"/>
  <c r="AB496" i="2"/>
  <c r="AB681" i="2"/>
  <c r="AB508" i="2"/>
  <c r="AB230" i="2"/>
  <c r="AB133" i="2"/>
  <c r="AB29" i="2"/>
  <c r="AB519" i="2"/>
  <c r="AB388" i="2"/>
  <c r="AB724" i="2"/>
  <c r="Y703" i="2"/>
  <c r="AB646" i="2"/>
  <c r="AB497" i="2"/>
  <c r="AB150" i="2"/>
  <c r="AB482" i="2"/>
  <c r="AB592" i="2"/>
  <c r="AB122" i="2"/>
  <c r="AB679" i="2"/>
  <c r="AB533" i="2"/>
  <c r="AB408" i="2"/>
  <c r="AB719" i="2"/>
  <c r="AB517" i="2"/>
  <c r="AB156" i="2"/>
  <c r="AB598" i="2"/>
  <c r="AB378" i="2"/>
  <c r="AB672" i="2"/>
  <c r="AB493" i="2"/>
  <c r="AB411" i="2"/>
  <c r="AB85" i="2"/>
  <c r="AB518" i="2"/>
  <c r="AB380" i="2"/>
  <c r="AB295" i="2"/>
  <c r="AB171" i="2"/>
  <c r="AB707" i="2"/>
  <c r="AB677" i="2"/>
  <c r="AB474" i="2"/>
  <c r="AB182" i="2"/>
  <c r="AB658" i="2"/>
  <c r="AB300" i="2"/>
  <c r="AB108" i="2"/>
  <c r="AB709" i="2"/>
  <c r="AB601" i="2"/>
  <c r="AB110" i="2"/>
  <c r="AB521" i="2"/>
  <c r="AB578" i="2"/>
  <c r="AB233" i="2"/>
  <c r="AB711" i="2"/>
  <c r="AB391" i="2"/>
  <c r="AB194" i="2"/>
  <c r="AB701" i="2"/>
  <c r="AB275" i="2"/>
  <c r="AB328" i="2"/>
  <c r="O341" i="2"/>
  <c r="AA318" i="2"/>
  <c r="Z318" i="2"/>
  <c r="Z162" i="2"/>
  <c r="AA162" i="2"/>
  <c r="AA424" i="2"/>
  <c r="Z424" i="2"/>
  <c r="AB535" i="2"/>
  <c r="AB355" i="2"/>
  <c r="AB202" i="2"/>
  <c r="AA266" i="2"/>
  <c r="Z266" i="2"/>
  <c r="O737" i="2"/>
  <c r="AA723" i="2"/>
  <c r="Z723" i="2"/>
  <c r="AB505" i="2"/>
  <c r="AB366" i="2"/>
  <c r="AB584" i="2"/>
  <c r="AB571" i="2"/>
  <c r="AB140" i="2"/>
  <c r="AB387" i="2"/>
  <c r="Y564" i="2"/>
  <c r="AB511" i="2"/>
  <c r="Z483" i="2"/>
  <c r="AA483" i="2"/>
  <c r="AB381" i="2"/>
  <c r="AB214" i="2"/>
  <c r="AB726" i="2"/>
  <c r="AB730" i="2"/>
  <c r="AB237" i="2"/>
  <c r="AB432" i="2"/>
  <c r="AB314" i="2"/>
  <c r="AB642" i="2"/>
  <c r="AA384" i="2"/>
  <c r="Z384" i="2"/>
  <c r="AB503" i="2"/>
  <c r="AB422" i="2"/>
  <c r="AB668" i="2"/>
  <c r="AB70" i="2"/>
  <c r="AB534" i="2"/>
  <c r="AA448" i="2"/>
  <c r="Z448" i="2"/>
  <c r="AB582" i="2"/>
  <c r="AB139" i="2"/>
  <c r="X657" i="2"/>
  <c r="X189" i="2"/>
  <c r="O84" i="2"/>
  <c r="AA26" i="2"/>
  <c r="Z26" i="2"/>
  <c r="O663" i="2"/>
  <c r="AA641" i="2"/>
  <c r="Z641" i="2"/>
  <c r="AA83" i="2"/>
  <c r="Z83" i="2"/>
  <c r="AB353" i="2"/>
  <c r="AB117" i="2"/>
  <c r="AB572" i="2"/>
  <c r="AB461" i="2"/>
  <c r="AB364" i="2"/>
  <c r="AA145" i="2"/>
  <c r="Z145" i="2"/>
  <c r="AB676" i="2"/>
  <c r="AB556" i="2"/>
  <c r="AB405" i="2"/>
  <c r="AB238" i="2"/>
  <c r="AB331" i="2"/>
  <c r="AB372" i="2"/>
  <c r="AB136" i="2"/>
  <c r="AB602" i="2"/>
  <c r="AB439" i="2"/>
  <c r="AB343" i="2"/>
  <c r="AB56" i="2"/>
  <c r="AB653" i="2"/>
  <c r="AB342" i="2"/>
  <c r="AB158" i="2"/>
  <c r="AB354" i="2"/>
  <c r="AB144" i="2"/>
  <c r="AB697" i="2"/>
  <c r="AB58" i="2"/>
  <c r="AB217" i="2"/>
  <c r="AB577" i="2"/>
  <c r="AB284" i="2"/>
  <c r="AB716" i="2"/>
  <c r="AB648" i="2"/>
  <c r="Z504" i="2"/>
  <c r="AA504" i="2"/>
  <c r="AA338" i="2"/>
  <c r="Z338" i="2"/>
  <c r="AB35" i="2"/>
  <c r="AB332" i="2"/>
  <c r="AB259" i="2"/>
  <c r="Z643" i="2"/>
  <c r="AA643" i="2"/>
  <c r="AB134" i="2"/>
  <c r="Y390" i="2"/>
  <c r="AB625" i="2"/>
  <c r="AB436" i="2"/>
  <c r="AB393" i="2"/>
  <c r="AB430" i="2"/>
  <c r="AB256" i="2"/>
  <c r="AB481" i="2"/>
  <c r="AB269" i="2"/>
  <c r="AB329" i="2"/>
  <c r="AB596" i="2"/>
  <c r="X687" i="2"/>
  <c r="X81" i="2"/>
  <c r="AA412" i="2"/>
  <c r="Z412" i="2"/>
  <c r="O621" i="2"/>
  <c r="Z585" i="2"/>
  <c r="AA585" i="2"/>
  <c r="AA50" i="2"/>
  <c r="Z50" i="2"/>
  <c r="AA499" i="2"/>
  <c r="Z499" i="2"/>
  <c r="AB489" i="2"/>
  <c r="AB714" i="2"/>
  <c r="AB628" i="2"/>
  <c r="AB270" i="2"/>
  <c r="AB396" i="2"/>
  <c r="AA414" i="2"/>
  <c r="Z414" i="2"/>
  <c r="AB244" i="2"/>
  <c r="Z734" i="2"/>
  <c r="AA734" i="2"/>
  <c r="AB433" i="2"/>
  <c r="AB263" i="2"/>
  <c r="AA702" i="2"/>
  <c r="Z702" i="2"/>
  <c r="X323" i="2"/>
  <c r="Z356" i="2"/>
  <c r="AA356" i="2"/>
  <c r="Z40" i="2"/>
  <c r="AA40" i="2"/>
  <c r="Y303" i="2"/>
  <c r="Y251" i="2"/>
  <c r="Z216" i="2"/>
  <c r="AA216" i="2"/>
  <c r="AB57" i="2"/>
  <c r="AB48" i="2"/>
  <c r="X419" i="2"/>
  <c r="AA44" i="2"/>
  <c r="Z44" i="2"/>
  <c r="AA700" i="2"/>
  <c r="Z700" i="2"/>
  <c r="AB559" i="2"/>
  <c r="AB463" i="2"/>
  <c r="AB339" i="2"/>
  <c r="AB66" i="2"/>
  <c r="AB573" i="2"/>
  <c r="AB475" i="2"/>
  <c r="AB650" i="2"/>
  <c r="AB351" i="2"/>
  <c r="AB104" i="2"/>
  <c r="AB363" i="2"/>
  <c r="AB224" i="2"/>
  <c r="AB124" i="2"/>
  <c r="AB685" i="2"/>
  <c r="AB593" i="2"/>
  <c r="Y530" i="2"/>
  <c r="AB669" i="2"/>
  <c r="AB427" i="2"/>
  <c r="AB203" i="2"/>
  <c r="AB639" i="2"/>
  <c r="AB311" i="2"/>
  <c r="AB132" i="2"/>
  <c r="AB682" i="2"/>
  <c r="AB357" i="2"/>
  <c r="AB680" i="2"/>
  <c r="AB478" i="2"/>
  <c r="AB325" i="2"/>
  <c r="AB119" i="2"/>
  <c r="AB684" i="2"/>
  <c r="AB522" i="2"/>
  <c r="AB696" i="2"/>
  <c r="AA223" i="2"/>
  <c r="Z223" i="2"/>
  <c r="AB209" i="2"/>
  <c r="AB102" i="2"/>
  <c r="AB712" i="2"/>
  <c r="AB383" i="2"/>
  <c r="AB486" i="2"/>
  <c r="AB317" i="2"/>
  <c r="AB236" i="2"/>
  <c r="AB218" i="2"/>
  <c r="AB18" i="2"/>
  <c r="AB536" i="2"/>
  <c r="Z662" i="2"/>
  <c r="AA662" i="2"/>
  <c r="O251" i="2"/>
  <c r="AA232" i="2"/>
  <c r="Z232" i="2"/>
  <c r="AA301" i="2"/>
  <c r="Z301" i="2"/>
  <c r="Z563" i="2"/>
  <c r="AA563" i="2"/>
  <c r="Z186" i="2"/>
  <c r="AA186" i="2"/>
  <c r="AA725" i="2"/>
  <c r="Z725" i="2"/>
  <c r="O564" i="2"/>
  <c r="AA560" i="2"/>
  <c r="Z560" i="2"/>
  <c r="Z189" i="2"/>
  <c r="AA189" i="2"/>
  <c r="AB473" i="2"/>
  <c r="AB506" i="2"/>
  <c r="AB525" i="2"/>
  <c r="Z440" i="2"/>
  <c r="AA440" i="2"/>
  <c r="AB416" i="2"/>
  <c r="AB514" i="2"/>
  <c r="AB49" i="2"/>
  <c r="AB442" i="2"/>
  <c r="AB670" i="2"/>
  <c r="AA99" i="2"/>
  <c r="Z99" i="2"/>
  <c r="K739" i="2"/>
  <c r="O425" i="2"/>
  <c r="AA404" i="2"/>
  <c r="Z404" i="2"/>
  <c r="AA81" i="2"/>
  <c r="Z81" i="2"/>
  <c r="AA657" i="2"/>
  <c r="Z657" i="2"/>
  <c r="AA389" i="2"/>
  <c r="Z389" i="2"/>
  <c r="AB213" i="2"/>
  <c r="AB558" i="2"/>
  <c r="AB462" i="2"/>
  <c r="AB731" i="2"/>
  <c r="AA229" i="2"/>
  <c r="Z229" i="2"/>
  <c r="AB36" i="2"/>
  <c r="AB340" i="2"/>
  <c r="AB551" i="2"/>
  <c r="AB576" i="2"/>
  <c r="Z333" i="2"/>
  <c r="AA333" i="2"/>
  <c r="AB120" i="2"/>
  <c r="AB16" i="2"/>
  <c r="AB627" i="2"/>
  <c r="AB492" i="2"/>
  <c r="AA687" i="2"/>
  <c r="Z687" i="2"/>
  <c r="AB704" i="2"/>
  <c r="AB459" i="2"/>
  <c r="Z323" i="2"/>
  <c r="AA323" i="2"/>
  <c r="AB208" i="2"/>
  <c r="AB671" i="2"/>
  <c r="AB729" i="2"/>
  <c r="AB569" i="2"/>
  <c r="AB305" i="2"/>
  <c r="AB34" i="2"/>
  <c r="Z250" i="2"/>
  <c r="AA250" i="2"/>
  <c r="AB545" i="2"/>
  <c r="AB437" i="2"/>
  <c r="AB324" i="2"/>
  <c r="Z467" i="2"/>
  <c r="AA467" i="2"/>
  <c r="AB196" i="2"/>
  <c r="AB470" i="2"/>
  <c r="AB100" i="2"/>
  <c r="AB410" i="2"/>
  <c r="AB312" i="2"/>
  <c r="AB187" i="2"/>
  <c r="AB107" i="2"/>
  <c r="Z550" i="2"/>
  <c r="AA550" i="2"/>
  <c r="O163" i="2"/>
  <c r="Z128" i="2"/>
  <c r="AA128" i="2"/>
  <c r="AA552" i="2"/>
  <c r="Z552" i="2"/>
  <c r="Y484" i="2"/>
  <c r="AB452" i="2"/>
  <c r="AB591" i="2"/>
  <c r="AB370" i="2"/>
  <c r="AB361" i="2"/>
  <c r="AB527" i="2"/>
  <c r="AB306" i="2"/>
  <c r="AB89" i="2"/>
  <c r="AA476" i="2"/>
  <c r="Z476" i="2"/>
  <c r="AB193" i="2"/>
  <c r="AB175" i="2"/>
  <c r="X424" i="2"/>
  <c r="AA419" i="2"/>
  <c r="Z419" i="2"/>
  <c r="Z620" i="2"/>
  <c r="AA620" i="2"/>
  <c r="AB693" i="2"/>
  <c r="AB637" i="2"/>
  <c r="AB450" i="2"/>
  <c r="AB240" i="2"/>
  <c r="AB718" i="2"/>
  <c r="AB610" i="2"/>
  <c r="AB516" i="2"/>
  <c r="AB292" i="2"/>
  <c r="AB501" i="2"/>
  <c r="AB291" i="2"/>
  <c r="AB168" i="2"/>
  <c r="AB606" i="2"/>
  <c r="AB87" i="2"/>
  <c r="AB538" i="2"/>
  <c r="AB443" i="2"/>
  <c r="AB286" i="2"/>
  <c r="AB640" i="2"/>
  <c r="AB562" i="2"/>
  <c r="AB479" i="2"/>
  <c r="AB283" i="2"/>
  <c r="AB426" i="2"/>
  <c r="AA287" i="2"/>
  <c r="Z287" i="2"/>
  <c r="AB537" i="2"/>
  <c r="AB438" i="2"/>
  <c r="AB644" i="2"/>
  <c r="AB455" i="2"/>
  <c r="AB509" i="2"/>
  <c r="Z529" i="2"/>
  <c r="AA529" i="2"/>
  <c r="AB446" i="2"/>
  <c r="AB276" i="2"/>
  <c r="AA281" i="2"/>
  <c r="Z281" i="2"/>
  <c r="AB715" i="2"/>
  <c r="AB540" i="2"/>
  <c r="AB458" i="2"/>
  <c r="AA376" i="2"/>
  <c r="Z376" i="2"/>
  <c r="AB289" i="2"/>
  <c r="AB468" i="2"/>
  <c r="X550" i="2"/>
  <c r="X467" i="2"/>
  <c r="X723" i="2"/>
  <c r="X356" i="2"/>
  <c r="X483" i="2"/>
  <c r="X128" i="2"/>
  <c r="X662" i="2"/>
  <c r="X585" i="2"/>
  <c r="X621" i="2" s="1"/>
  <c r="X223" i="2"/>
  <c r="X154" i="2"/>
  <c r="X26" i="2"/>
  <c r="X526" i="2"/>
  <c r="X301" i="2"/>
  <c r="X504" i="2"/>
  <c r="X734" i="2"/>
  <c r="X250" i="2"/>
  <c r="X281" i="2"/>
  <c r="X412" i="2"/>
  <c r="X229" i="2"/>
  <c r="X333" i="2"/>
  <c r="X476" i="2"/>
  <c r="X338" i="2"/>
  <c r="X448" i="2"/>
  <c r="X216" i="2"/>
  <c r="X620" i="2"/>
  <c r="X50" i="2"/>
  <c r="X641" i="2"/>
  <c r="X376" i="2"/>
  <c r="X440" i="2"/>
  <c r="X162" i="2"/>
  <c r="X232" i="2"/>
  <c r="X200" i="2"/>
  <c r="X389" i="2"/>
  <c r="X384" i="2"/>
  <c r="X266" i="2"/>
  <c r="X560" i="2"/>
  <c r="X700" i="2"/>
  <c r="X318" i="2"/>
  <c r="X499" i="2"/>
  <c r="X404" i="2"/>
  <c r="X186" i="2"/>
  <c r="X40" i="2"/>
  <c r="X145" i="2"/>
  <c r="X99" i="2"/>
  <c r="AB11" i="2"/>
  <c r="O201" i="2" l="1"/>
  <c r="Z201" i="2" s="1"/>
  <c r="Z178" i="2"/>
  <c r="AA195" i="2"/>
  <c r="Z195" i="2"/>
  <c r="AB469" i="3"/>
  <c r="AB656" i="3"/>
  <c r="Z294" i="2"/>
  <c r="AB417" i="3"/>
  <c r="AB247" i="3"/>
  <c r="AB643" i="3"/>
  <c r="AA657" i="3"/>
  <c r="Z657" i="3"/>
  <c r="X657" i="3"/>
  <c r="AA294" i="2"/>
  <c r="O390" i="2"/>
  <c r="AA390" i="2" s="1"/>
  <c r="Z371" i="2"/>
  <c r="AB371" i="2" s="1"/>
  <c r="AB512" i="2"/>
  <c r="AA526" i="2"/>
  <c r="Z526" i="2"/>
  <c r="AA683" i="2"/>
  <c r="Z683" i="2"/>
  <c r="AB83" i="2"/>
  <c r="AB529" i="2"/>
  <c r="AB81" i="2"/>
  <c r="X84" i="2"/>
  <c r="X390" i="2"/>
  <c r="AB376" i="2"/>
  <c r="AB687" i="2"/>
  <c r="AB657" i="2"/>
  <c r="AA201" i="2"/>
  <c r="AB201" i="2" s="1"/>
  <c r="AB499" i="2"/>
  <c r="Z484" i="2"/>
  <c r="AB484" i="2" s="1"/>
  <c r="AB216" i="2"/>
  <c r="AB323" i="2"/>
  <c r="AB440" i="2"/>
  <c r="AB223" i="2"/>
  <c r="AB44" i="2"/>
  <c r="AB424" i="2"/>
  <c r="X737" i="2"/>
  <c r="AB412" i="2"/>
  <c r="AB483" i="2"/>
  <c r="AB162" i="2"/>
  <c r="O303" i="2"/>
  <c r="AA303" i="2" s="1"/>
  <c r="X564" i="2"/>
  <c r="Y738" i="2"/>
  <c r="AB229" i="2"/>
  <c r="AB232" i="2"/>
  <c r="AB266" i="2"/>
  <c r="X663" i="2"/>
  <c r="AB620" i="2"/>
  <c r="AB448" i="2"/>
  <c r="AB287" i="2"/>
  <c r="AB419" i="2"/>
  <c r="O738" i="2"/>
  <c r="Z738" i="2" s="1"/>
  <c r="AB40" i="2"/>
  <c r="AB585" i="2"/>
  <c r="AB467" i="2"/>
  <c r="AB404" i="2"/>
  <c r="AB725" i="2"/>
  <c r="AB641" i="2"/>
  <c r="X341" i="2"/>
  <c r="X251" i="2"/>
  <c r="AB563" i="2"/>
  <c r="AB702" i="2"/>
  <c r="AA621" i="2"/>
  <c r="Z621" i="2"/>
  <c r="X201" i="2"/>
  <c r="AB552" i="2"/>
  <c r="AB389" i="2"/>
  <c r="AB99" i="2"/>
  <c r="AB178" i="2"/>
  <c r="AB504" i="2"/>
  <c r="AB145" i="2"/>
  <c r="AB26" i="2"/>
  <c r="AA564" i="2"/>
  <c r="Z564" i="2"/>
  <c r="AB662" i="2"/>
  <c r="AA703" i="2"/>
  <c r="Z703" i="2"/>
  <c r="AB414" i="2"/>
  <c r="AB550" i="2"/>
  <c r="AB333" i="2"/>
  <c r="AB356" i="2"/>
  <c r="Z425" i="2"/>
  <c r="AA425" i="2"/>
  <c r="AB338" i="2"/>
  <c r="AB186" i="2"/>
  <c r="AA663" i="2"/>
  <c r="Z663" i="2"/>
  <c r="X425" i="2"/>
  <c r="X530" i="2"/>
  <c r="AB476" i="2"/>
  <c r="AB250" i="2"/>
  <c r="AB301" i="2"/>
  <c r="Y739" i="2"/>
  <c r="Z84" i="2"/>
  <c r="AA84" i="2"/>
  <c r="AB384" i="2"/>
  <c r="AB723" i="2"/>
  <c r="AB318" i="2"/>
  <c r="AA737" i="2"/>
  <c r="Z737" i="2"/>
  <c r="AB189" i="2"/>
  <c r="Z530" i="2"/>
  <c r="AA530" i="2"/>
  <c r="Z302" i="2"/>
  <c r="AA302" i="2"/>
  <c r="AA341" i="2"/>
  <c r="Z341" i="2"/>
  <c r="AB281" i="2"/>
  <c r="X302" i="2"/>
  <c r="AB128" i="2"/>
  <c r="AB560" i="2"/>
  <c r="AB734" i="2"/>
  <c r="AB50" i="2"/>
  <c r="AB643" i="2"/>
  <c r="X703" i="2"/>
  <c r="AA163" i="2"/>
  <c r="Z163" i="2"/>
  <c r="Z251" i="2"/>
  <c r="AA251" i="2"/>
  <c r="AB700" i="2"/>
  <c r="X484" i="2"/>
  <c r="X163" i="2"/>
  <c r="AB195" i="2" l="1"/>
  <c r="AB526" i="2"/>
  <c r="AB294" i="2"/>
  <c r="AB657" i="3"/>
  <c r="AB683" i="2"/>
  <c r="Z390" i="2"/>
  <c r="AB390" i="2" s="1"/>
  <c r="O739" i="2"/>
  <c r="AA739" i="2" s="1"/>
  <c r="Z303" i="2"/>
  <c r="AB303" i="2" s="1"/>
  <c r="AB737" i="2"/>
  <c r="X738" i="2"/>
  <c r="AA738" i="2"/>
  <c r="AB738" i="2" s="1"/>
  <c r="AB163" i="2"/>
  <c r="X303" i="2"/>
  <c r="X739" i="2" s="1"/>
  <c r="AB302" i="2"/>
  <c r="AB621" i="2"/>
  <c r="AB564" i="2"/>
  <c r="AB703" i="2"/>
  <c r="AB84" i="2"/>
  <c r="AB663" i="2"/>
  <c r="AB530" i="2"/>
  <c r="AB341" i="2"/>
  <c r="AB425" i="2"/>
  <c r="AB251" i="2"/>
  <c r="Z739" i="2" l="1"/>
  <c r="AB739" i="2" s="1"/>
</calcChain>
</file>

<file path=xl/sharedStrings.xml><?xml version="1.0" encoding="utf-8"?>
<sst xmlns="http://schemas.openxmlformats.org/spreadsheetml/2006/main" count="19495" uniqueCount="589">
  <si>
    <t>IP</t>
  </si>
  <si>
    <t>FF</t>
  </si>
  <si>
    <t>CE</t>
  </si>
  <si>
    <t>CF</t>
  </si>
  <si>
    <t>MODIFICACIÓN PRESUPUESTARIA H-014</t>
  </si>
  <si>
    <t>TRASLADO EN FECHA EXTRAORDINARIA H-019</t>
  </si>
  <si>
    <t>PRESUPUESTO DISPONIBLE AJUSTADO</t>
  </si>
  <si>
    <t>550</t>
  </si>
  <si>
    <t>00</t>
  </si>
  <si>
    <t>0</t>
  </si>
  <si>
    <t>00101</t>
  </si>
  <si>
    <t/>
  </si>
  <si>
    <t>001</t>
  </si>
  <si>
    <t>1111</t>
  </si>
  <si>
    <t>709800000</t>
  </si>
  <si>
    <t>SUELDOS PARA CARGOS FIJOS</t>
  </si>
  <si>
    <t>00105</t>
  </si>
  <si>
    <t>SUPLENCIAS</t>
  </si>
  <si>
    <t>00201</t>
  </si>
  <si>
    <t>TIEMPO EXTRAORDINARIO</t>
  </si>
  <si>
    <t>00205</t>
  </si>
  <si>
    <t>DIETAS</t>
  </si>
  <si>
    <t>00301</t>
  </si>
  <si>
    <t>RETRIBUCIÓN POR AÑOS SERVIDOS</t>
  </si>
  <si>
    <t>00302</t>
  </si>
  <si>
    <t>RESTRICCIÓN AL EJERCICIO LIBERAL DE LA PROFESIÓN</t>
  </si>
  <si>
    <t>00303</t>
  </si>
  <si>
    <t>DECIMOTERCER MES</t>
  </si>
  <si>
    <t>00304</t>
  </si>
  <si>
    <t>SALARIO ESCOLAR</t>
  </si>
  <si>
    <t>00399</t>
  </si>
  <si>
    <t>OTROS INCENTIVOS SALARIALES</t>
  </si>
  <si>
    <t>00401</t>
  </si>
  <si>
    <t>200</t>
  </si>
  <si>
    <t>1112</t>
  </si>
  <si>
    <t>CAJA COSTARRICENSE DE SEGURO SOCIAL. (CCSS) (CONTRIBUCIÓN PATRONAL SEGURO DE SALUD, SEGÚN LEY No. 17 DEL 22 DE OCTUBRE DE 1943, LEY CONSTITUTIVA DE LA C.C.S.S. Y REGLAMENTO No. 7082 DEL 03 DE DICIEMBRE DE 1996 Y SUS REFORMAS). CÉDULA JURÍDICA: 4-000-042147</t>
  </si>
  <si>
    <t>00405</t>
  </si>
  <si>
    <t>BANCO POPULAR Y DE DESARROLLO COMUNAL. (BPDC) (SEGÚN LEY No. 4351 DEL 11 DE JULIO DE 1969, LEY ORGÁNICA DEL B.P.D.C.). CÉDULA JURÍDICA: 4-000-042152</t>
  </si>
  <si>
    <t>00501</t>
  </si>
  <si>
    <t>CAJA COSTARRICENSE DE SEGURO SOCIAL. (CCSS) (CONTRIBUCIÓN PATRONAL SEGURO DE PENSIONES, SEGÚN LEY No. 17 DEL 22 DE OCTUBRE DE 1943, LEY CONSTITUTIVA DE LA C.C.S.S. Y REGLAMENTO No. 6898 DEL 07 DE FEBRERO DE 1995 Y SUS REFORMAS). CÉDULA JURÍDICA: 4-000-042147</t>
  </si>
  <si>
    <t>00502</t>
  </si>
  <si>
    <t>CAJA COSTARRICENSE DE SEGURO SOCIAL. (CCSS) (APORTE PATRONAL AL RÉGIMEN DE PENSIONES, SEGÚN LEY DE PROTECCIÓN AL TRABAJADOR No. 7983 DEL 16 DE FEBRERO DEL 2000). CÉDULA JURÍDICA: 4-000-042147</t>
  </si>
  <si>
    <t>00503</t>
  </si>
  <si>
    <t>CAJA COSTARRICENSE DE SEGURO SOCIAL. (CCSS) (APORTE PATRONAL AL FONDO DE CAPITALIZACIÓN LABORAL, SEGÚN LEY DE PROTECCIÓN AL TRABAJADOR No. 7983 DEL 16 DE FEBRERO DEL 2000). CÉDULA JURÍDICA: 4-000-042147</t>
  </si>
  <si>
    <t>00504</t>
  </si>
  <si>
    <t>JUNTA DE PENSIONES Y JUBILACIONES DEL MAGISTERIO NACIONAL. (COTIZACION PATRONAL ART No 41 DE LA LEY No.7531 DEL 10/07/1995). CÉDULA JURÍDICA: 3-007-117191</t>
  </si>
  <si>
    <t>1</t>
  </si>
  <si>
    <t>10301</t>
  </si>
  <si>
    <t>1120</t>
  </si>
  <si>
    <t>INFORMACIÓN</t>
  </si>
  <si>
    <t>10302</t>
  </si>
  <si>
    <t>PUBLICIDAD Y PROPAGANDA</t>
  </si>
  <si>
    <t>10303</t>
  </si>
  <si>
    <t>IMPRESIÓN, ENCUADERNACIÓN Y OTROS</t>
  </si>
  <si>
    <t>10307</t>
  </si>
  <si>
    <t>SERVICIOS DE TECNOLOGIAS DE INFORMACIÓN</t>
  </si>
  <si>
    <t>10402</t>
  </si>
  <si>
    <t>SERVICIOS JURÍDICOS (INCLUYE RECURSOS PARA PAGO DE HONORARIOS DE PROFESIONALES PARA ATENDER LAS DIFERENTES GESTIONES DE LAS DEPENDENCIAS).</t>
  </si>
  <si>
    <t>10501</t>
  </si>
  <si>
    <t>TRANSPORTE DENTRO DEL PAÍS</t>
  </si>
  <si>
    <t>10502</t>
  </si>
  <si>
    <t>VIÁTICOS DENTRO DEL PAÍS</t>
  </si>
  <si>
    <t>10503</t>
  </si>
  <si>
    <t>TRANSPORTE EN EL EXTERIOR</t>
  </si>
  <si>
    <t>10504</t>
  </si>
  <si>
    <t>VIÁTICOS EN EL EXTERIOR</t>
  </si>
  <si>
    <t>10601</t>
  </si>
  <si>
    <t>SEGUROS</t>
  </si>
  <si>
    <t>10701</t>
  </si>
  <si>
    <t>ACTIVIDADES DE CAPACITACIÓN (INCLUYE RECURSOS PARA CUBRIR LOS GASTOS DE VIAJE, TRANSPORTE (VISAS, IMPUESTOS DE SALIDA Y OTROS SIMILARES), SERVICIO DE ALIMENTACIÓN, HOSPEDAJE Y CUOTAS A CANCELAR A LA ENTIDAD ORGANIZADORA PARA QUE FUNCIONARIOS PÚBLICOS O QUIENES LA LEGISLACIÓN AUTORICE, PARTICIPEN EN ENCUENTROS, ACTIVIDADES DE PROMOCIÓN, FORMACIÓN, ACTUALIZACIÓN Y DESARROLLO DEL CONOCIMIENTO, SERVICIOS Y BIENES RELACIONADOS CON CAPACITACIÓN Y APRENDIZAJE TALES COMO SEMINARIOS, CHARLAS, CONGRESOS, SIMPOSIOS, CURSOS, TALLERES Y SIMILARES).</t>
  </si>
  <si>
    <t>10808</t>
  </si>
  <si>
    <t>MANTENIMIENTO Y REPARACIÓN DE EQUIPO DE CÓMPUTO Y SISTEMAS DE INFORMACIÓN</t>
  </si>
  <si>
    <t>19902</t>
  </si>
  <si>
    <t>INTERESES MORATORIOS Y MULTAS (RECURSOS PARA CUMPLIR CON EL COMPROMISO DE PAGO FIRMADO ENTRE EL MINISTERIO DE EDUCACIÓN PÚBLICA, EL MINISTERIO DE HACIENDA Y JUPEMA, BAJO EL OFICIO DE-1046-12-2024 Y SU ANEXO, FIRMADO EL 19 DE DICIEMBRE DEL 2024 PARA PAGO DE DEUDAS DEL MEP CON JUPEMA AL RÉGIMEN DE CAPITALIZACIÓN COLECTIVA).</t>
  </si>
  <si>
    <t>2</t>
  </si>
  <si>
    <t>20203</t>
  </si>
  <si>
    <t>ALIMENTOS Y BEBIDAS</t>
  </si>
  <si>
    <t>20304</t>
  </si>
  <si>
    <t>MATERIALES Y PRODUCTOS ELÉCTRICOS, TELEFÓNICOS Y DE CÓMPUTO</t>
  </si>
  <si>
    <t>29903</t>
  </si>
  <si>
    <t>PRODUCTOS DE PAPEL, CARTÓN E IMPRESOS</t>
  </si>
  <si>
    <t>5</t>
  </si>
  <si>
    <t>50103</t>
  </si>
  <si>
    <t>280</t>
  </si>
  <si>
    <t>2210</t>
  </si>
  <si>
    <t>EQUIPO DE COMUNICACIÓN</t>
  </si>
  <si>
    <t>50104</t>
  </si>
  <si>
    <t>EQUIPO Y MOBILIARIO DE OFICINA</t>
  </si>
  <si>
    <t>50105</t>
  </si>
  <si>
    <t>EQUIPO DE CÓMPUTO</t>
  </si>
  <si>
    <t>50199</t>
  </si>
  <si>
    <t>MAQUINARIA, EQUIPO Y MOBILIARIO DIVERSO</t>
  </si>
  <si>
    <t>59903</t>
  </si>
  <si>
    <t>2240</t>
  </si>
  <si>
    <t>BIENES INTANGIBLES</t>
  </si>
  <si>
    <t>6</t>
  </si>
  <si>
    <t>60103</t>
  </si>
  <si>
    <t>1310</t>
  </si>
  <si>
    <t>CAJA COSTARRICENSE DE SEGURO SOCIAL. (CCSS) (CONTRIBUCIÓN ESTATAL AL SEGURO DE PENSIONES, SEGÚN LEY No. 17 DEL 22 DE OCTUBRE DE 1943, LEY CONSTITUTIVA DE LA C.C.S.S. Y REGLAMENTO No. 6898 DEL 07 DE FEBRERO DE 1995 Y SUS REFORMAS). CÉDULA JURÍDICA: 4-000-042147</t>
  </si>
  <si>
    <t>202</t>
  </si>
  <si>
    <t>CAJA COSTARRICENSE DE SEGURO SOCIAL. (CCSS) (CONTRIBUCIÓN ESTATAL AL SEGURO DE SALUD, SEGÚN LEY No. 17 DEL 22 DE OCTUBRE DE 1943, LEY CONSTITUTIVA DE LA C.C.S.S. Y REGLAMENTO No. 7082 DEL 03 DE DICIEMBRE DE 1996 Y SUS REFORMAS). CÉDULA JURÍDICA: 4-000-042147</t>
  </si>
  <si>
    <t>204</t>
  </si>
  <si>
    <t>JUNTA DE PENSIONES Y JUBILACIONES DEL MAGISTERIO NACIONAL. (COTIZACIÓN ESTATAL DE ACUERDO CON EL ARTÍCULO 15 DE LA LEY No.7531 DE 10/07/1995). CÉDULA JURÍDICA: 3-007-117191</t>
  </si>
  <si>
    <t>212</t>
  </si>
  <si>
    <t>709410000</t>
  </si>
  <si>
    <t>COLEGIO UNIVERSITARIO DE CARTAGO. (PARA GASTOS DE OPERACIÓN AL COLEGIO UNIVERSITARIO DE CARTAGO, SEGÚN LEY 6541 DEL 19/11/1980 SUS REFORMAS Y REGLAMENTO). CÉDULA JURÍDICA: 3-007-045261</t>
  </si>
  <si>
    <t>216</t>
  </si>
  <si>
    <t>COLEGIO UNIVERSITARIO DE LIMÓN. (PARA GASTOS DE OPERACIÓN AL COLEGIO UNIVERSITARIO DE LIMÓN, SEGÚN LEY 7941, DEL 09/11/1999 Y LEY 6541 DE 19/11/1980 SUS REFORMAS Y REGLAMENTO). CÉDULA JURÍDICA: 3-007-311926</t>
  </si>
  <si>
    <t>222</t>
  </si>
  <si>
    <t>FONDO ESPECIAL PARA LA EDUCACIÓN SUPERIOR (PARA EL FINANCIAMIENTO DE LA EDUCACIÓN SUPERIOR, SEGÚN EL ARTÍCULO 85 DE LA CONSTITUCIÓN POLÍTICA, LEY 5909 DEL 10 DE JUNIO DE 1976, CONVENIO DE ARTICULACIÓN Y COOPERACIÓN DE LA EDUCACIÓN SUPERIOR ESTATAL DE COSTA RICA DEL 22 DE SETIEMBRE DE 1997 Y LEY 8638 DEL 14/05/2008). CÉDULA JURÍDICA: 2-100-042002</t>
  </si>
  <si>
    <t>224</t>
  </si>
  <si>
    <t>UNIVERSIDAD NACIONAL. (PARA GASTOS DE OPERACIÓN SEGÚN LOS ARTÍCULOS 22, 23 y 24 DEL TÍTULO IV DE LA LEY 9635 “LEY FORTALECIMIENTO DE LAS FINANZAS PÚBLICAS” DEL 03/12/2018). CÉDULA JURÍDICA: 4-000-042150</t>
  </si>
  <si>
    <t>226</t>
  </si>
  <si>
    <t>UNIVERSIDAD DE COSTA RICA. (PARA GASTOS DE OPERACIÓN SEGÚN LOS ARTÍCULOS 22, 23 y 24 DEL TÍTULO IV DE LA LEY 9635 “LEY FORTALECIMIENTO DE LAS FINANZAS PÚBLICAS” DEL 03/12/2018). CÉDULA JURÍDICA: 4-000-042149</t>
  </si>
  <si>
    <t>228</t>
  </si>
  <si>
    <t>INSTITUTO TECNOLÓGICO DE COSTA RICA (PARA GASTOS DE OPERACIÓN SEGÚN LOS ARTÍCULOS 22, 23 y 24 DEL TÍTULO IV DE LA LEY 9635 “LEY FORTALECIMIENTO DE LAS FINANZAS PÚBLICAS” DEL 03/12/2018). CÉDULA JURÍDICA: 4-000-042145</t>
  </si>
  <si>
    <t>230</t>
  </si>
  <si>
    <t>UNIVERSIDAD ESTATAL A DISTANCIA. (PARA GASTOS DE OPERACIÓN SEGÚN LOS ARTÍCULOS 22, 23 y 24 DEL TÍTULO IV DE LA LEY 9635 “LEY FORTALECIMIENTO DE LAS FINANZAS PÚBLICAS” DEL 03/12/2018). CÉDULA JURÍDICA: 4-000-042151</t>
  </si>
  <si>
    <t>245</t>
  </si>
  <si>
    <t>SISTEMA NACIONAL DE ACREDITACIÓN DE LA EDUCACIÓN SUPERIOR (SINAES). (PARA EL FINANCIAMIENTO DEL SINAES, INCLUYE RECURSOS PARA APOYAR GASTOS OPERATIVOS DE ACUERDO CON LEY 8798, GACETA 83 DEL 30/04/2010). CÉDULA JURÍDICA: 3-007-367218</t>
  </si>
  <si>
    <t>250</t>
  </si>
  <si>
    <t>INSTITUTO TECNOLÓGICO DE COSTA RICA (CORRESPONDE AL 13% DE LOS CUALES EL 50,0% DEBE SER PARA LOS CANTONES DE TURRIALBA, JIMENEZ, PARAISO, EL GUARCO, OREAMUNO O ALVARADO, PARA CUMPLIR CON LO ESTIPULADO EN EL ARTÍCULO 7 INCISO B) DE LA LEY 9829 DEL 27/04/2020). CÉDULA JURÍDICA: 4-000-042145</t>
  </si>
  <si>
    <t>251</t>
  </si>
  <si>
    <t>INSTITUTO TECNOLÓGICO DE COSTA RICA (CORRESPONDE AL 2,0% PARA CUMPLIR CON LO ESTIPULADO EN EL ARTÍCULO 7 INCISO C) DE LA LEY 9829 DEL 27/04/2020). CÉDULA JURÍDICA: 4-000-042145</t>
  </si>
  <si>
    <t>252</t>
  </si>
  <si>
    <t>INSTITUTO TECNOLÓGICO DE COSTA RICA (CORRESPONDE AL 6,44% DE LOS CUALES EL 50,0% DEBE SER PARA LOS CANTONES DE TURRIALBA, JIMENEZ, PARAISO, EL GUARCO, OREAMUNO O ALVARADO, PARA CUMPLIR CON LO ESTIPULADO EN EL ARTÍCULO 11 INCISO B) DE LA LEY 9829 DEL 27/04/2020). CÉDULA JURÍDICA: 4-000-042145</t>
  </si>
  <si>
    <t>253</t>
  </si>
  <si>
    <t>INSTITUTO TECNOLÓGICO DE COSTA RICA (CORRESPONDE AL 0,99% PARA CUMPLIR CON LO ESTIPULADO EN EL ARTÍCULO 11 INCISO B) DE LA LEY 9829 DEL 27/04/2020). CÉDULA JURÍDICA: 4-000-042145</t>
  </si>
  <si>
    <t>254</t>
  </si>
  <si>
    <t>COLEGIO UNIVERSITARIO DE CARTAGO. (CORRESPONDE AL 4,0% PARA CUMPLIR CON LO ESTIPULADO EN EL ARTÍCULO 7 INCISO F) DE LA LEY 9829 DEL 27/04/2020). CÉDULA JURÍDICA: 3-007-045261</t>
  </si>
  <si>
    <t>255</t>
  </si>
  <si>
    <t>COLEGIO UNIVERSITARIO DE CARTAGO. (CORRESPONDE AL 1,98% PARA CUMPLIR CON LO ESTIPULADO EN EL ARTÍCULO 11 INCISO DE LA LEY 9829 DEL 27/04/2020).B) DE LA LEY 9829 DEL 27/04/2020). CÉDULA JURÍDICA: 3-007-045261</t>
  </si>
  <si>
    <t>279</t>
  </si>
  <si>
    <t>UNIVERSIDAD TÉCNICA NACIONAL (UTN) (INCLUYE 119 080 000 MILLONES PARA LA SEDE SAN CARLOS PARA LA CREACIÓN DEL CENTRO DE INVESTIGACIÓN Y DESARROLLO DE BIENESTAR FINANCIERO PARA LAS 'REAS DE INVESTIGACIÓN, DOCENCIA Y EXTENSIÓN DE LA UTN). CÉDULA JURÍDICA: 3-007-556085</t>
  </si>
  <si>
    <t>60399</t>
  </si>
  <si>
    <t>1320</t>
  </si>
  <si>
    <t>OTRAS PRESTACIONES (INCLUYE RECURSOS PARA EL PAGO DE SUBSIDIOS POR INCAPACIDAD).</t>
  </si>
  <si>
    <t>60404</t>
  </si>
  <si>
    <t>INSTITUTO CENTROAMERICANO DE EXTENSIÓN DE LA CULTURA (ICECU). (PARA GASTOS DE OPERACIÓN SEGÚN LEY 4367 DEL 08/08/1969). CÉDULA JURÍDICA: 3-007-045231</t>
  </si>
  <si>
    <t>COMISIÓN COSTARRICENSE DE COOPERACIÓN CON LA UNESCO. (PARA GASTOS DE OPERACIÓN SEGÚN DECRETO 34276 DEL 05/11/2007). CÉDULA JURÍDICA: 3-007-045431</t>
  </si>
  <si>
    <t>60701</t>
  </si>
  <si>
    <t>240</t>
  </si>
  <si>
    <t>1330</t>
  </si>
  <si>
    <t>701130000</t>
  </si>
  <si>
    <t>FACULTAD LATINOAMERICANA DE CIENCIAS SOCIALES (FLACSO) (PARA LA CONTINUIDAD DEL FUNCIONAMIENTO DE LA SEDE ACADÉMICA DE COSTA RICA DE LA FACULTAD LATINOAMERICANA DE CIENCIAS SOCIALES (FLACSO), LEY 8085 DEL 14/02/2001). CÉDULA JURÍDICA: 3-007-056353</t>
  </si>
  <si>
    <t>242</t>
  </si>
  <si>
    <t>ORGANIZACIÓN DE LAS NACIONES UNIDAS PARA LA EDUCACIÓN, CIENCIA Y LA CULTURA (UNESCO). (PARA PAGO DE CUOTA, SEGÚN DECRETO 758 DEL 11/10/1949 , GACETA 232 DEL 16/10/1950 Y DE ACUERDO CON EL OFICIO REF. BFM/41AC2 SOBRE CUOTAS 2023 CON FECHA DE DICIEMBRE 2022). CÉDULA JURÍDICA: 9-000-010031</t>
  </si>
  <si>
    <t>246</t>
  </si>
  <si>
    <t>INSTITUTO CENTROAMERICANO DE ADMINISTRACIÓN PÚBLICA (ICAP). (PARA PAGO DE CUOTA Y DEL LOCAL (SALAS DE CLASES), SEGÚN LEY 2829 DEL 18/10/1961). CÉDULA JURÍDICA: 3-003-045123</t>
  </si>
  <si>
    <t>ORGANIZACIÓN DE ESTADOS IBEROAMERICANOS (OEI). (PARA PAGO DE CUOTA, SEGÚN ESTATUTOS SUSCRITOS EN PANAMÁ, DICIEMBRE 1985, DURANTE LA 60° REUNIÓN DEL GRUPO CONSULTIVO, RATIFICADO EN PROPUESTA PARA LA ASAMBLEA LEGISLATIVA. MONTO APROBADO EN XIV ASAMBLEA GENERAL ORDINARIA, REPÚBLICA DOMINICANA 2022. RESOLUCIÓN 6 “BAREMO DE CONTRIBUCIONES 2023-2026” - INCREMENTO 4% A PARTIR DEL 2024). CÉDULA JURÍDICA: 9-000-010032</t>
  </si>
  <si>
    <t>264</t>
  </si>
  <si>
    <t>OFICINA SUBREGIONAL DE EDUCACIÓN DE LA UNESCO PARA CENTROAMERICA Y PANAMÁ (PARA GASTOS DE OPERACIÓN, SEGÚN LEY 6943 DEL 24/01/1984, Y ART 12 DECRETO EJECUTIVO 34276 DEL 05/11/2007). CÉDULA JURÍDICA: 3-003-066320</t>
  </si>
  <si>
    <t>265</t>
  </si>
  <si>
    <t>ORGANIZACIÓN PARA LA COOPERACIÓN Y EL DESARROLLO ECONÓMICO-OCDE- (CUOTA DE PARTICIPACIÓN DE COSTA RICA EN LAS PRUEBAS DEL PROGRAMA PARA LA EVALUACIÓN DE ESTUDIANTES (PISA-2025) SEGÚN EL ACUERDO EDU/D02365 DEL 07/09/2018). TAMBIÉN INCLUYE RECURSOS PARA LA PARTICIPACIÓN DE COSTA RICA EN EL GRUPO DE TRABAJO DE INDICADORES EDUCATIVOS (INES) DE LA ORGANIZACIÓN PARA LA COOPERACIÓN Y DESARROLLO ECONÓMICOS (OCDE), SEGÚN ACUERDO DE ADHESIÓN DE COSTA RICA A LA OCDE). CÉDULA JURÍDICA: 9-000-010101</t>
  </si>
  <si>
    <t>266</t>
  </si>
  <si>
    <t>OFICINA SUBREGIONAL DE LA EDUCACIÓN PARA AMÉRICA LATINA OREAL/UNESCO SANTIAGO. (PARA EL LABORATORIO DE EVALUACIÓN DE LA CALIDAD DE LA EDUCACIÓN LLECE, SEGÚN ARTÍCULO 78 DE LA CONSTITUCIÓN POLÍTICA, CARTA ACUERDO ENTRE MEP COSTA RICA - UNESCO SANTIAGO OFICINA REGIONAL PARA ALC- LLECE, SUSCRITA EL 29/04/ 2015). CÉDULA JURÍDICA: 9-000-010102</t>
  </si>
  <si>
    <t>269</t>
  </si>
  <si>
    <t>COORDINACIÓN EDUCATIVA Y CULTURAL CENTROAMERICANA - CECC (SEGÚN EL ACUERDO DE LA 30 REUNIÓN ORDINARIA DEL CONSEJO DE MINISTROS DE EDUCACIÓN Y CULTURA DE LA CECC/SICA, DEL 2/09/2011 Y 3/09/2011). CÉDULA JURÍDICA: 3-003-460957</t>
  </si>
  <si>
    <t>60105</t>
  </si>
  <si>
    <t>SERVICIO DE TELECOMUNICACIONES SISTEMA NACIONAL DE RADIO Y TELEVISIÓN SOCIEDAD ANÓNIMA (SINARTS.A.)(PARA FINANCIAR LA TRANSMISIÓN Y PROMOCIÓN DE LOS CONTENIDOS DE APRENDO EN CASA SEGÚN CONVENIO MARCO DE COOPERACIÓN ENTRE EL MINISTERIO DE EDUCACIÓN PÚBLICA Y SISTEMA NACIONAL DE RADIO Y TELEVISIÓN DEL 07-10-202 2Y SEGÚN ANEXO N°2 AL CONVENIO DE COOPERACIÓN ENTRE EL MINISTERIO DE EDUCACIÓN PÚBLICA Y SISTEMA NACIONAL DE RADIO Y TELEVISIÓN ) CÉDULA JUR 3-101-34711</t>
  </si>
  <si>
    <t>7</t>
  </si>
  <si>
    <t>70103</t>
  </si>
  <si>
    <t>2310</t>
  </si>
  <si>
    <t>FONDO ESPECIAL PARA LA EDUCACIÓN SUPERIOR (PARA EL FINANCIAMIENTO DE LA EDUCACIÓN SUPERIOR, SEGÚN EL ARTÍCULO 85 DE LA CONSTITUCIÓN POLÍTICA, LEY 5909 DEL 10 DE JUNIO DE 1976, CONVENIO DE ARTICULACIÓN Y COOPERACIÓN DE LA EDUCACIÓN SUPERIOR ESTATAL DE COSTA RICA DEL 22/09/1997 Y LEY 8638 DEL 14/05/2008). CÉDULA JURÍDICA: 2-100-042002</t>
  </si>
  <si>
    <t>551</t>
  </si>
  <si>
    <t>10101</t>
  </si>
  <si>
    <t>ALQUILER DE EDIFICIOS, LOCALES Y TERRENOS</t>
  </si>
  <si>
    <t>10102</t>
  </si>
  <si>
    <t>ALQUILER DE MAQUINARIA, EQUIPO Y MOBILIARIO</t>
  </si>
  <si>
    <t>10201</t>
  </si>
  <si>
    <t>SERVICIO DE AGUA Y ALCANTARILLADO</t>
  </si>
  <si>
    <t>10202</t>
  </si>
  <si>
    <t>SERVICIO DE ENERGÍA ELÉCTRICA</t>
  </si>
  <si>
    <t>10203</t>
  </si>
  <si>
    <t>SERVICIO DE CORREO</t>
  </si>
  <si>
    <t>10204</t>
  </si>
  <si>
    <t>SERVICIO DE TELECOMUNICACIONES</t>
  </si>
  <si>
    <t>10299</t>
  </si>
  <si>
    <t>OTROS SERVICIOS BÁSICOS</t>
  </si>
  <si>
    <t>10304</t>
  </si>
  <si>
    <t>TRANSPORTE DE BIENES</t>
  </si>
  <si>
    <t>10306</t>
  </si>
  <si>
    <t>COMISIONES Y GASTOS POR SERVICIOS FINANCIEROS Y COMERCIALES</t>
  </si>
  <si>
    <t>10403</t>
  </si>
  <si>
    <t xml:space="preserve">SERVICIOS DE INGENIERÍA Y ARQUITECTURA (PARA PAGO DE SERVICIOS PROFESIONALES Y TÉCNICOS PARA REALIZAR TRABAJOS EN LOS DIFERENTES CAMPOS DE LA ARQUITECTURA Y LAS INGENIERÍAS A REALIZAR EN EDIFICIOS DE OFICINAS CENTRALES, DIRECCIONES REGIONALES DE EDUCACIÓN, SUPERVISIONES Y CIRCUITOS CON INFRAESTRUCTURA PROPIA DEL MEP). </t>
  </si>
  <si>
    <t>10406</t>
  </si>
  <si>
    <t>SERVICIOS GENERALES (PARA EL PAGO DE SERVICIOS DE LIMPIEZA DIARIA DE OFICINAS; SEGURIDAD Y VIGILANCIA FÍSICA, ELECTRÓNICA Y VIDEO VIGILANCIA; MANTENIMIENTO DE ZONAS VERDES; MANTENIMIENTO PREVENTIVO Y CORRECTIVO DE EXTINTORES; LIMPIEZA DE TANQUES SÉPTICOS; DESTAQUEO DE TUBERÍAS AGUAS NEGRAS Y PLUVIALES; DESINSTALACIÓN E INSTALACIÓN DE AIRES ACONDICIONADOS Y DEL CIRCUITO CERRADO TV; PARA LOS EDIFICIOS DE OFICINAS CENTRALES, DIRECCIONES REGIONALES DE EDUCACIÓN Y SUPERVISIONES DE CIRCUITOS ESCOLARES DEL MEP, ADEMÁS SE REQUIERE DE SELLOS DE HULE Y SELLOS AUTOMÁTICOS PERSONALIZADOS CON ARMAZÓN METÁLICO, TROQUEL IMPRESIÓN DE CARNET PARA LOS FUNCIONARIOS OFICINAS CENTRALES).</t>
  </si>
  <si>
    <t>10499</t>
  </si>
  <si>
    <t>OTROS SERVICIOS DE GESTIÓN Y APOYO (PARA EL PAGO DE SERVICIOS DE MONITOREO SATELITAL (GPS), CONTRATADO PARA CONTROL DE LA FLOTILLA VEHICULAR, UBICACIÓN Y RASTREO, GASTO DE COMBUSTIBLE, KILOMETRAJE RECORRIDO EN TIEMPO REAL, ASI COMO PARA EL PAGO DE INSPECCIÓN TÉCNICA VEHICULAR DE TODA LA FLOTILLA VEHICULAR. ADEMÁS, SE INCLUYE EL PAGO DE REINSPECCIÓN PARA AQUELLOS VEHÍCULOS QUE PRESENTEN ALGÚN DESPERFECTO Y NO OBTENGA LA HOJA DE INSPECCIÓN TÉCNICA EN LA PRIMER CITA, SERVICIO DE FUMIGACIÓN EN LOS EDIFICIOS DE OFICINAS CENTRALES, DIRECCIONES REGIONALES DE EDUCACIÓN Y SUPERVISIONES DE CIRCUITOS ESCOLARES DEL MEP).</t>
  </si>
  <si>
    <t>10801</t>
  </si>
  <si>
    <t>MANTENIMIENTO DE EDIFICIOS, LOCALES Y TERRENOS</t>
  </si>
  <si>
    <t>10804</t>
  </si>
  <si>
    <t>MANTENIMIENTO Y REPARACIÓN DE MAQUINARIA Y EQUIPO DE PRODUCCIÓN</t>
  </si>
  <si>
    <t>10805</t>
  </si>
  <si>
    <t>MANTENIMIENTO Y REPARACIÓN DE EQUIPO DE TRANSPORTE</t>
  </si>
  <si>
    <t>10806</t>
  </si>
  <si>
    <t>MANTENIMIENTO Y REPARACIÓN DE EQUIPO DE COMUNICACIÓN</t>
  </si>
  <si>
    <t>10807</t>
  </si>
  <si>
    <t>MANTENIMIENTO Y REPARACIÓN DE EQUIPO Y MOBILIARIO DE OFICINA</t>
  </si>
  <si>
    <t>10899</t>
  </si>
  <si>
    <t>MANTENIMIENTO Y REPARACIÓN DE OTROS EQUIPOS</t>
  </si>
  <si>
    <t>10999</t>
  </si>
  <si>
    <t>OTROS IMPUESTOS</t>
  </si>
  <si>
    <t>INTERESES MORATORIOS Y MULTAS (PARA PAGO DE INTERESES MORATORIOS POR OBLIGACIONES NO CANCELADAS OPORTUNAMENTE, ASÍ COMO MULTAS ORIGINADAS EN SENTENCIAS JUDICIALES, ACUERDOS CONCILIATORIOS, ENTRE OTROS)</t>
  </si>
  <si>
    <t>19905</t>
  </si>
  <si>
    <t>DEDUCIBLES</t>
  </si>
  <si>
    <t>19999</t>
  </si>
  <si>
    <t>OTROS SERVICIOS NO ESPECIFICADOS</t>
  </si>
  <si>
    <t>20101</t>
  </si>
  <si>
    <t>COMBUSTIBLES Y LUBRICANTES</t>
  </si>
  <si>
    <t>20301</t>
  </si>
  <si>
    <t>MATERIALES Y PRODUCTOS METÁLICOS</t>
  </si>
  <si>
    <t>20302</t>
  </si>
  <si>
    <t>MATERIALES Y PRODUCTOS MINERALES Y ASFÁLTICOS</t>
  </si>
  <si>
    <t>20303</t>
  </si>
  <si>
    <t>MADERA Y SUS DERIVADOS</t>
  </si>
  <si>
    <t>20306</t>
  </si>
  <si>
    <t>MATERIALES Y PRODUCTOS DE PLÁSTICO</t>
  </si>
  <si>
    <t>20399</t>
  </si>
  <si>
    <t>OTROS MATERIALES Y PRODUCTOS DE USO EN LA CONSTRUCCIÓN Y MANTENIMIENTO</t>
  </si>
  <si>
    <t>20401</t>
  </si>
  <si>
    <t>HERRAMIENTAS E INSTRUMENTOS</t>
  </si>
  <si>
    <t>20402</t>
  </si>
  <si>
    <t>REPUESTOS Y ACCESORIOS</t>
  </si>
  <si>
    <t>29901</t>
  </si>
  <si>
    <t>ÚTILES Y MATERIALES DE OFICINA Y CÓMPUTO</t>
  </si>
  <si>
    <t>29902</t>
  </si>
  <si>
    <t>ÚTILES Y MATERIALES MÉDICO, HOSPITALARIO Y DE INVESTIGACIÓN</t>
  </si>
  <si>
    <t>29904</t>
  </si>
  <si>
    <t>TEXTILES Y VESTUARIO</t>
  </si>
  <si>
    <t>29905</t>
  </si>
  <si>
    <t>ÚTILES Y MATERIALES DE LIMPIEZA</t>
  </si>
  <si>
    <t>29906</t>
  </si>
  <si>
    <t>ÚTILES Y MATERIALES DE RESGUARDO Y SEGURIDAD</t>
  </si>
  <si>
    <t>29999</t>
  </si>
  <si>
    <t>OTROS ÚTILES, MATERIALES Y SUMINISTROS DIVERSOS</t>
  </si>
  <si>
    <t>50101</t>
  </si>
  <si>
    <t>MAQUINARIA Y EQUIPO PARA LA PRODUCCIÓN</t>
  </si>
  <si>
    <t>50102</t>
  </si>
  <si>
    <t>EQUIPO DE TRANSPORTE</t>
  </si>
  <si>
    <t>50106</t>
  </si>
  <si>
    <t>EQUIPO SANITARIO, DE LABORATORIO E INVESTIGACIÓN</t>
  </si>
  <si>
    <t>50201</t>
  </si>
  <si>
    <t>2110</t>
  </si>
  <si>
    <t>EDIFICIOS (PARA PAGO DE SERVICIOS PROFESIONALES Y TÉCNICOS PARA REALIZAR TRABAJOS DE REMODELACIÓN DEL EDIFICIO DEL ANTIGUO CENADI Y CONSTRUCCIÓN EN EL TERRENO EN DONDE SE UBICA EL EDIFICIO DEL ANTIGUO CENADI; ADEMÁS, PAGO DE SERVICIOS TÉCNICOS PARA LA COMPRA E INSTALACIÓN DE ASCENSORES PARA LAS DIRECCIONES REGIONALES DE EDUCACIÓN DE OCCIDENTE Y SANTA CRUZ).</t>
  </si>
  <si>
    <t>60301</t>
  </si>
  <si>
    <t>PRESTACIONES LEGALES</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</si>
  <si>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</si>
  <si>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</si>
  <si>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60602</t>
  </si>
  <si>
    <t>REINTEGROS O DEVOLUCIONES (PARA EL PAGO POR CONCEPTO DE RESOLUCIONES ADMINISTRATIVAS Y SENTENCIAS POR RECURSOS COBRADOS DE MÁS AL MOMENTO DE QUE FUNCIONARIOS DEUDORES CANCELARAN LAS SUMAS GIRADAS DE MÁS, SEGÚN ESTUDIO DE LA UNIDAD COMPETENTE ).</t>
  </si>
  <si>
    <t>553</t>
  </si>
  <si>
    <t>01</t>
  </si>
  <si>
    <t xml:space="preserve">INTERESES MORATORIOS Y MULTAS (RECURSOS PARA CUMPLIR CON EL COMPROMISO DE PAGO FIRMADO ENTRE EL MINISTERIO DE EDUCACIÓN PÚBLICA, EL MINISTERIO DE HACIENDA Y JUPEMA, BAJO EL OFICIO DE-1046-12-2024 Y SU ANEXO, FIRMADO EL 19 DE DICIEMBRE DEL 2024 PARA PAGO DE DEUDAS DEL MEP CON JUPEMA AL RÉGIMEN DE CAPITALIZACIÓN COLECTIVA).
 </t>
  </si>
  <si>
    <t>02</t>
  </si>
  <si>
    <t>OTROS SERVICIOS DE GESTIÓN Y APOYO (INCLUYE RECURSOS PARA CONTRATACIÓN DE UN INTERPRETE DE LEGUA EN SEÑAS (LESCO)).</t>
  </si>
  <si>
    <t>ACTIVIDADES DE CAPACITACIÓN (PARA LA ATENCIÓN DE LOS PARTICIPANTES Y CONTRATACIÓN DE PRODUCTORA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</si>
  <si>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29907</t>
  </si>
  <si>
    <t>ÚTILES Y MATERIALES DE COCINA Y COMEDOR</t>
  </si>
  <si>
    <t>50107</t>
  </si>
  <si>
    <t>EQUIPO Y MOBILIARIO EDUCACIONAL, DEPORTIVO Y RECREATIVO</t>
  </si>
  <si>
    <t>203</t>
  </si>
  <si>
    <t>JUNTAS DE EDUCACIÓN Y ADMINISTRATIVAS (A DISTRIBUIR POR EL MEP, PARA LA PROMOCIÓN DE LA SANA CONVIVENCIA, EL ARTE, LA CULTURA, EL DEPORTE Y FERIAS EDUCATIVAS, CIENTÍFICAS Y AMBIENTALES,TÍTULO IV ART 22 CONVENCIÓN COLECTIVA MEP-SEC-ANDE-SITRACOME-APSE DEL 22/02/ 2021). CÉDULA JURÍDICA: 2-100-042002</t>
  </si>
  <si>
    <t>209</t>
  </si>
  <si>
    <t>JUNTAS DE EDUCACIÓN Y ADMINISTRATIVAS (A DISTRIBUIR POR EL MEP, INCLUYE RECURSOS PARA CUBRIR EL COSTO DE ALIMENTACION, CATHERINE SERVICE, ARBITRAJES, PREMIACIÓN,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CÉDULA JURÍDICA: 2-100-042002</t>
  </si>
  <si>
    <t>210</t>
  </si>
  <si>
    <t>JUNTAS DE EDUCACIÓN Y ADMINISTRATIVAS (PARA SUFRAGAR LOS GASTOS DE ALIMENTACIÓN, PREMIACIÓN, HOSPEDAJE, TRANSPORTE, DIVULGACIÓN Y OTROS DE LAS EXPOFERIAS DE EDUCACIÓN TÉCNICA Y CAPACIDADES EMPRENDEDORAS, QUE SE REALIZA PARA LOS ESTUDIANTES DE LOS COLEGIOS TÉCNICOS PROFESIONALES, INSTITUTOS PROFESIONALES DE EDUCACIÓN COMUNITARIA (IPEC), CENTROS INTEGRADOS DE EDUCACIÓN DE ADULTOS (CINDEA), QUE IMPARTEN CARRERAS TÉCNICAS. ADEMÁS, SE REQUIERE EL RECURSO ECONÓMICO PARA APOYAR PROYECTOS INNOVADORES CON EL USO DE TECNOLOGÍAS DIGITALES EN LOS CENTROS EDUCATIVOS MENCIONADOS, SEGÚN DECRETO EJECUTIVO 38170). CÉDULA JURÍDICA: 2-100-042002</t>
  </si>
  <si>
    <t>211</t>
  </si>
  <si>
    <t>JUNTAS DE EDUCACIÓN (PARA CUBRIR COSTO EN LA REGULACIÓN GENERAL PARA LA REALIZACIÓN DE CELEBRACIONES PATRIAS (PROPIAMENTE ACTIVIDADES DE FIESTAS PATRIAS) DE LOS CENTROS EDUCATIVOS PÚBLICOS DEL MINISTERIO DE EDUCACIÓN PÚBLICA, SEGÚN GACETA 175 DEL 12/09/2005, DECRETO 32609-MEP). CÉDULA JURÍDICA: 2-100-042002</t>
  </si>
  <si>
    <t>JUNTAS DE EDUCACIÓN Y ADMINISTRATIVAS (PARA ATENDER ESTUDIANTES DEL PROGRAMA ALTA DOTACIÓN, DE MÉRITO DEPORTIVO Y ARTÍSTICO DE LOS CENTROS EDUCATIVOS PÚBLICOS DEL MINISTERIO DE EDUCACIÓN PÚBLICA, SEGÚN LA LEY 8899, DEL 18/11/2010) . CÉDULA JURÍDICA: 2-100-042002</t>
  </si>
  <si>
    <t>213</t>
  </si>
  <si>
    <t>JUNTAS ADMINISTRATIVAS (A DISTRIBUIR POR EL MEP, INCLUYE RECURSOS PARA PAGO CORRESPONDIENTE A LOS ENVÍOS AL BACHILLERATO INTERNACIONAL DE LOS MATERIALES DE TODOS LOS ALUMNOS DE COLEGIOS PÚBLICOS QUE OFRECEN EL PROGRAMA DE DIPLOMADO, SEGÚN CONVENIO DE COOPERACIÓN INSTITUCIONAL ENTRE EL MINISTERIO DE EDUCACIÓN PÚBLICA DE COSTA RICA Y LA ORGANIZACIÓN DEL BACHILLERATO INTERNACIONAL (OBI) DEL 13/01/2020 Y ADENDA DE MODIFICACIÓN NÚMERO UNO AL CONVENIO DE COOPERACIÓN INSTITUCIONAL ENTRE EL MINISTERIO DE EDUCACIÓN PÚBLICA DE COSTA RICA Y LA ORGANIZACIÓN DEL BACHILLERATO INTERNACIONAL OBI DEL 15/09/2022). CÉDULA JURÍDICA: 2-100-042002</t>
  </si>
  <si>
    <t>214</t>
  </si>
  <si>
    <t>JUNTAS DE EDUCACIÓN Y ADMINISTRATIVAS (A DISTRIBUIR POR EL MEP, INCLUYE RECURSOS PARA SUBSIDIOS MENSUALES PARA RECIBIR A LOS Y LAS ASISTENTES DE LENGUAS, ASÍ COMO LOS GASTOS DE HOSPEDAJE, ALIMENTACIÓN, TRANSPORTE U OTRO TIPO DE NECESIDADES BÁSICAS NECESARIOS AL DESEMPEÑO DE SU MISIÓN PEDAGÓGICA SEGÚN CONVENIO ESPECÍFICO DE COOPERACIÓN ENTRE EL MINISTERIO DE EDUCACIÓN PÚBLICA, LA EMBAJADA DE LA REPÚBLICA FRANCESA EN COSTA RICA Y LA ASOCIACIÓN FRANCO COSTARRICENSE DE ENSEÑANZA PARA LA EJECUCIÓN DEL “PROGRAMA DE ASISTENTES DE LENGUA FRANCESA PARA COSTA RICA” DEL 06/06/2024). CÉDULA JURÍDICA: 2-100-042002</t>
  </si>
  <si>
    <t>60299</t>
  </si>
  <si>
    <t>OTRAS TRANSFERENCIAS A PERSONAS (INCLUYE RECURSOS PARA EL PAGO DEL PREMIO MAURO FERNÁNDEZ, SEGÚN DECRETO EJECUTIVO 38622-MEP DEL 19/08/2014).</t>
  </si>
  <si>
    <t>60401</t>
  </si>
  <si>
    <t>701110000</t>
  </si>
  <si>
    <t>ASOCIACIÓN FRANCO COSTARRICENSE DE ENSEÑANZA (INCLUYE RECURSOS PARA SUBSIDIOS MENSUALES PARA RECIBIR A LOS Y LAS ASISTENTES DE LENGUAS, ASÍ COMO LOS GASTOS DE HOSPEDAJE, ALIMENTACIÓN, TRANSPORTE U OTRO TIPO DE NECESIDADES BÁSICAS NECESARIOS AL DESEMPEÑO DE SU MISIÓN PEDAGÓGICA, SEGÚN CONVENIO ESPECÍFICO DE COOPERACIÓN ENTRE EL MINISTERIO DE EDUCACIÓN PÚBLICA, LA EMBAJADA DE LA REPÚBLICA FRANCESA EN COSTA RICA Y LA ASOCIACIÓN FRANCO COSTARRICENSE DE ENSEÑANZA PARA LA EJECUCIÓN DEL “PROGRAMA DE ASISTENTES DE LENGUA FRANCESA PARA COSTA RICA" FIRMADO EL 06/06/2024) CÉD. JUR.: 3-002-066448</t>
  </si>
  <si>
    <t>60402</t>
  </si>
  <si>
    <t>FUNDACIÓN AYÚDENOS PARA AYUDAR (CONVENIO DE COOPERACIÓN INTERINSTITUCIONAL ENTRE EL MINISTERIO DE EDUCACIÓN PÚBLICA, EL MINISTERIO DE CULTURA Y JUVENTUD, EL MUSEO NACIONAL DE COSTA RICA Y LA FUNDACIÓN AYÚDENOS PARA AYUDAR PARA LA IMPLEMENTACIÓN DEL PROYECTO “RUTA MUSEOS” DEL 04/05/2022). CÉDULA JURÍDICA: 3-006-109117</t>
  </si>
  <si>
    <t>235</t>
  </si>
  <si>
    <t>FUNDACIÓN AYÚDENOS PARA AYUDAR (INCLUYE RECURSOS PARA ESTABLECER ACCIONES TENDENTES A PROMOVER LOS PROCESOS EDUCATIVOS VIGENTES, BUSCAR EQUIDAD EN LA EDUCACIÓN COSTARRICENSE, FAVORECER EL DESARROLLO DE CONOCIMIENTOS, LA SENSIBILIDAD ESTÉTICA Y LA AMPLIACIÓN DE POSIBILIDADES DE APRENDIZAJE, ASI COMO EL DESARROLLAR ACTIVIDADES CULTURALES, CIENTÍFICAS, RECREATIVAS Y DEPORTIVAS, ENTRE OTRAS. SEGÚN CONVENIO DE COOPERACIÓN ENTRE EL MINISTERIO DE EDUCACIÓN PÚBLICA Y LA FUNDACIÓN AYÚDENOS PARA AYUDAR, PARA PROMOVER LA EXCELENCIA ACADÉMICA Y LA EQUIDAD EN LA EDUCACIÓN COSTARRICENSE, DEL 2/11/2020). CÉDULA JURÍDICA: 3-006-109117</t>
  </si>
  <si>
    <t>60702</t>
  </si>
  <si>
    <t>ORGANIZACIÓN DEL BACHILLERATO INTERNACIONAL-OBI (PARA SUFRAGAR GASTOS DERIVADOS DE LA MEMBRESÍA QUE DEBEN APORTAR LOS COLEGIOS PÚBLICOS INCLUIDOS EN EL PROGRAMA DEL DIPLOMA DE BACHILLERATO INTERNACIONAL Y LO CORRESPONDIENTE A EXÁMENES QUE SE APLICARÁN A LOS DISTINTOS CENTROS EDUCATIVOS QUE CALIFIQUEN PARA TAL FINALIDAD, SEGÚN CONVENIO MEP-OBI DEL 13/01/2020. Y PARA CUBRIR EL COSTO DEL 100% DE LA CAPACITACIÓN DEL PERSONAL DOCENTE Y ADMINISTRATIVO, PROGRAMA DEL DIPLOMA BACHILLERATO INTERNACIONAL SEGÚN LA ADENDA DE MODIFICACIÓN NÚMERO UNO AL CONVENIO DE COOPERACIÓN INSTITUCIONAL ENTRE EL MEP Y LA OBI DEL 15/09/2022). CÉDULA JURÍDICA: 9-000-010126</t>
  </si>
  <si>
    <t>215</t>
  </si>
  <si>
    <t>70910000</t>
  </si>
  <si>
    <t>JUNTAS DE EDUCACIÓN (A DISTRIBUIR POR EL MEP A LOS PATRONATOS ESCOLARES DE LAS ESCUELAS DE ATENCIÓN PRIORITARIA O URBANO MARGINALES, PARA LA ADQUISICIÓN DE MATERIAL DIDÁCTICO, ALIMENTACIÓN, MEJORAMIENTO, Y MANTENIMIENTO DE LA INFRAESTRUCTURA  EDUCATIVA, SEGÚN LEY 7972 DEL 22/12/1999 Y LOS ARTÍCULOS 15 y 25 DEL  TÍTULO IV DE LA LEY 9635 “LEY FORTALECIMIENTO DE LAS FINANZAS PÚBLICAS”  DEL 03/12/2018)</t>
  </si>
  <si>
    <t>03</t>
  </si>
  <si>
    <t>OTROS SERVICIOS DE GESTIÓN Y APOYO (INCLUYE CONTRATACIÓN DE SERVICIOS GESTIONADOS DE ADMINISTRACIÓN DE SALAS DE FORMACIÓN PERMANENTE Y TRADUCCIÓN OFICIAL DE ESTUDIO TALIS).</t>
  </si>
  <si>
    <t>ACTIVIDADES DE CAPACITACIÓN (INCLUYE RECURSOS PARA CUBRIR LAS CONTRATACIONES DE ACTIVIDADES DE CAPACITACIÓN, VIÁTICOS, TRANSPORTE, ALQUILERES, SERVICIOS DE ALIMENTACIÓN, FACILITADORES, ÚTILES, MATERIALES, SUMINISTROS, CUOTAS DE PARTICIPACIÓN, ENTRE OTROS).</t>
  </si>
  <si>
    <t>INTERESES MORATORIOS Y MULTAS</t>
  </si>
  <si>
    <t>20104</t>
  </si>
  <si>
    <t>TINTAS, PINTURAS Y DILUYENTES</t>
  </si>
  <si>
    <t>INDEMNIZACIONES (PARA CUBRIR EL RESARCIMIENTO ECONÓMICO POR EL DAÑO O PERJUICIO CAUSADO POR LA INSTITUCIÓN A PERSONAS FÍSICAS O JURÍDICAS, RESPALDADAS EN SENTENCIAS JUDICIALES O RESOLUCIÓN ADMINISTRATIVA, ASÍ COMO LA INDEMNIZACIÓN GENERADA PRODUCTO DE JUICIOS LABORALES).</t>
  </si>
  <si>
    <t>ORGANIZACIÓN PARA LA COOPERACIÓN Y EL DESARROLLO ECONÓMICO-OCDE- (PARA EL PAGO DE CONTRIBUCIÓN FINANCIERA ANUAL AÑO 2025 Y MONTO PENDIENTE A CANCELAR DEL AÑO 2024 DE LA PARTICIPACIÓN DE COSTA RICA EN EL PROGRAMA PARA LA ENCUESTA INTERNACIONAL DE ENSEÑANZA Y APRENDIZAJE TALIS (EN LA ENCUESTA BÁSICA III CICLO) COMO MIEMBRO DE LA JUNTA DE GOBIERNO, ATRAVÉS DEL INSTITUTO DE DESARROLLO PROFESIONAL ULADISLAO GÁMEZ SOLANO, DE CONFORMIDAD CON LA LEY 9981 DENOMINADA ACUERDO SOBRE LOS TÉRMINOS DE LA ADHESIÓN A LA CONVENCIÓN DE LA ORGANIZACIÓN PARA LA COOPERACIÓN Y EL DESARROLLO ECONÓMICO, RESOLUCIÓN DEL CONSEJO [C(2020)/125] - RESOLUCIÓN DEL CONSEJO PARA QUE SE RENUEVA Y REVISA EL PROGRAMA DE ENCUESTA INTERNACIONAL DE ENSEÑANZA Y APRENDIZAJE (TALIS) Y CARTA DE NOTIFICACIÓN DM-0375-2021, LA CUAL CONSTITUYE LA ACEPTACIÓN POR PARTE DE COSTA RICA DE LOS TÉRMINOS Y CONDICIONES ESTABLECIDOS EN LA RESOLUCIÓN (TALIS) [C (2020) 125]). CÉDULA JURÍDICA: 9-000-010101</t>
  </si>
  <si>
    <t>554</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</si>
  <si>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SERVICIOS DE INGENIERIA PARA OBRAS PROTOTIPO, REAJUSTE DE PRECIOS, CONSULTORÍA PARA LA INVESTIGACIÓN DE NIVELES DE CONFORT E ÍNDICES DE CONSUMO ENERGÉTICO Y SERVICIOS DE INGENIERÍA ANTIGUA EMBAJADA AMERICANA Y EDIFICIO ANEXO ADOLCRI).</t>
  </si>
  <si>
    <t>EDIFICIOS (PARA EL PROCESO DE CONSTRUCCION MEDIANTE MODALIDAD LLAVE EN MANO DE LAS INTALACIONES EDUCATIVAS).</t>
  </si>
  <si>
    <t>206</t>
  </si>
  <si>
    <t>JUNTAS DE EDUCACIÓN Y ADMINISTRATIVAS (A DISTRIBUIR POR EL MEP, PARA LA CONSTRUCCIÓN, MANTENIMIENTO, Y ADECUACIÓN DE OBRAS DE INFRAESTRUCTURA FÍSICA EDUCATIVA Y PARA LA COMPRA DE TERRENOS, ARTÍCULO 78 DE LA CONSTITUCIÓN POLÍTICA). CÉDULA JURÍDICA: 2-100-042002</t>
  </si>
  <si>
    <t>555</t>
  </si>
  <si>
    <t>10103</t>
  </si>
  <si>
    <t>ALQUILER DE EQUIPO DE CÓMPUTO</t>
  </si>
  <si>
    <t>10405</t>
  </si>
  <si>
    <t>ACTIVIDADES DE CAPACITACIÓN (PARA EL DESARROLLO DE ACTIVIDADES DE CAPACITACIÓN A COLABORADORES DE LA DIRECCIÓN DE INFORMÁTICA DE GESTIÓN, PARA ACTUALIZAR CONOCIMIENTOS Y ACTITUDES Y HABILIDADES QUE REQUIEREN EN EL BUEN DESEMPEÑO DE SUS LABORES EN LOS PROYECTOS INFORMÁTICOS).</t>
  </si>
  <si>
    <t>50207</t>
  </si>
  <si>
    <t>2140</t>
  </si>
  <si>
    <t>INSTALACIONES (PARA EL DESARROLLO DEL SERVICIO DE INSTALACIONES PARA LA ATENCIÓN DE INCIDENCIAS EN LOS PROBLEMAS DE CABLEADO ESTRUCTURADO Y CON ESTO PROBLEMAS DE RED INTERNA EXISTENTES SEGÚN LA NECESIDAD QUE PRESENTE CADA INSTITUCIÓN DEL MEP, REGIONAL, CIRCUITO, EDIFICIO ADMINISTRATIVO U OTROS).</t>
  </si>
  <si>
    <t>556</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</si>
  <si>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E INSTRUMENTOS A ESCRITURA BRAILLE Y VALIDACIÓN DE INDICADORES, CONSTRUCCIÓN Y JUZGAMIENTO DE REACTIVOS, CODIFICADORES DE REACTIVOS, REVISIÓN FILOLÓGICA, ESTUDIOS DEL COMPORTAMIENTO DIFERENCIAL DEL ÍTEM (DIF), ESTABLECIMIENTO DE NIVELES DE DESEMPEÑO Y APLICACIÓN DE INSTRUMENTOS Y DESIGNACIÓN DE DELEGADOS EJECUTIVOS).</t>
  </si>
  <si>
    <t>557</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</si>
  <si>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</si>
  <si>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</si>
  <si>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</si>
  <si>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20102</t>
  </si>
  <si>
    <t>PRODUCTOS FARMACÉUTICOS Y MEDICINALES</t>
  </si>
  <si>
    <t>20199</t>
  </si>
  <si>
    <t>OTROS PRODUCTOS QUÍMICOS Y CONEXOS</t>
  </si>
  <si>
    <t>JUNTAS DE EDUCACIÓN Y ADMINISTRATIVAS (A DISTRIBUIR POR EL MEP, INCLUYE RECURSOS PARA EL FONDO JUNTAS DE EDUCACIÓN Y ADMINISTRATIVAS OFICIALES, SEGÚN LEY 6746, PARA GASTOS VARIOS Y SEGÚN ÁRTICULOS 22, 23 Y 24 DEL TÍTULO IV DE LA LEY 9635 "LEY DE FORTALECIMIENTO DE LAS FINANZAS PÚBLICAS" DEL 03/12/2018 Y EL ARTÍCULO 78 DE LA CONSTITUCIÓN POLÍTICA).(INCLUYE 2.000.000.000 PARA REFORZAR EL PAGO DE SERVICIOS BÁSICOS (AGUA, ALCANTARILLADO Y ENERGÍA ELÉCTRICA) DE LOS CENTROS EDUCATIVOS DEL PAÍS). CÉDULA JURÍDICA: 2-100-042002</t>
  </si>
  <si>
    <t>205</t>
  </si>
  <si>
    <t>JUNTAS DE EDUCACIÓN Y ADMINISTRATIVAS (A DISTRIBUIR POR EL MEP, INCLUYE RECURSOS PARA SUFRAGAR GASTOS DE OBLIGACIONES GENERADAS A PARTIR DE SETENCIAS JUDICIALES U OTRA RELACIONADA, DEUDAS POR CONCEPTO DE SERVICIOS PÚBLICOS E IMPUESTOS, EMERGENCIAS PROVOCADAS POR DESASTRES NATURALES, PARA GASTOS DE OPERACIÓN - ESTUDIOS ECONÓMICOS, INCLUYE RECURSOS PARA SUFRAGAR IMPORTE POR MATRÍCULA NO REPORTADA, ART 78 DE LA CONSTITUCIÓN POLÍTICA). CÉDULA JURÍDICA: 2-100-042002</t>
  </si>
  <si>
    <t>558</t>
  </si>
  <si>
    <t>709600000</t>
  </si>
  <si>
    <t>OTROS SERVICIOS DE GESTIÓN Y APOYO (PARA EL DESARROLLO DE PROCESOS RELACIONADOS CON EL PROGRAMA DE HUERTAS ESCOLARES).</t>
  </si>
  <si>
    <t>INSTITUTO MIXTO DE AYUDA SOCIAL-IMAS. (PARA ATENDER EL PROGRAMA DE TRANSFERENCIAS MONETARIAS CONDICIONADAS LLAMADO "AVANCEMOS" PARA LA PERMANENCIA DE ESTUDIANTES DE ESCASOS RECURSOS EN EL SISTEMA EDUCATIVO, SEGÚN LEY 4760 DEL 04/05/1971 Y SUS REFORMAS Y SEGÚN ARTÍCULO 3 INCISO E) DE LA LEY 5662 DEL 23/12/1974 Y SUS REFORMAS). CÉDULA JURÍDICA: 4-000-042144</t>
  </si>
  <si>
    <t>JUNTAS DE EDUCACIÓN Y ADMINISTRATIVAS (A DISTRIBUIR POR EL MEP PARA EL FINANCIAMIENTO DEL PROGRAMA DE HUERTAS ESTUDIANTILES PARA LA COMPRA DE INSUMOS, HERRAMIENTAS, PAGO DE MANO DE OBRA, PARA LA ACTIVIDAD AGRÍCOLA Y PECUARIA. SEGÚN ARTICULO 78 DE LA CONSTITUCIÓN POLÍTICA) CÉDULA JURÍDICA: 2-100-042002</t>
  </si>
  <si>
    <t>218</t>
  </si>
  <si>
    <t>JUNTAS DE EDUCACIÓN Y ADMINISTRATIVAS (A DISTRIBUIR POR EL MEP PARA EL SUBSIDIO DE PASAJES PARA EL TRANSPORTE DE ESTUDIANTES, SEGÚN ARTÍCULO 78 DE LA CONSTITUCIÓN POLÍTICA). CÉDULA JURÍDICA: 2-100-042002</t>
  </si>
  <si>
    <t>JUNTAS DE EDUCACIÓN Y ADMINISTRATIVAS (A DISTRIBUIR POR EL MEP PARA LA ADQUISICIÓN DE ALIMENTOS PROGRAMA COMEDORES ESCOLARES, SEGÚN ARTÍCULO 3 DE LA LEY 5662 DEL 23/12/1974 Y SUS REFORMAS). (INCLUYE 3.400.000.000 PARA LA CONTINUIDAD DEL SERVICIO DE COMEDORES EN VACACIONES DE MITAD DEL PERIODO LECTIVO). CÉDULA JURÍDICA: 2-100-042002</t>
  </si>
  <si>
    <t>232</t>
  </si>
  <si>
    <t>JUNTAS DE EDUCACIÓN Y ADMINISTRATIVAS (A DISTRIBUIR POR EL MEP PARA LA ADQUISICIÓN DE ALIMENTOS PROGRAMA COMEDORES ESCOLARES SEGÚN ARTÍCULO 3 INCISO E) DE LA LEY 5662 DEL 23/12/1974 Y SUS REFORMAS). CÉDULA JURÍDICA: 2-100-042002</t>
  </si>
  <si>
    <t>233</t>
  </si>
  <si>
    <t>JUNTAS DE EDUCACIÓN Y ADMINISTRATIVAS (A DISTRIBUIR POR EL MEP PARA EL SUBSIDIO EN LA CONTRATACIÓN DE SERVICIOS MÍNIMOS REQUERIDOS PARA LA PREPARACIÓN DE ALIMENTOS EN LOS COMEDORES ESCOLARES SEGÚN ARTÍCULO 3 INCISO E) DE LA LEY 5662 DEL 23/12/1974 Y SUS REFORMAS). CÉDULA JURÍDICA: 2-100-042002</t>
  </si>
  <si>
    <t>234</t>
  </si>
  <si>
    <t>JUNTAS DE EDUCACIÓN Y ADMINISTRATIVAS (A DISTRIBUIR POR EL MEP, PARA LA ADQUISICIÓN DE ALIMENTOS, PROGRAMA COMEDORES ESCOLARES, SEGÚN ARTÍCULO 78 DE LA CONSTITUCIÓN POLÍTICA). CÉDULA JURÍDICA: 2-100-042002</t>
  </si>
  <si>
    <t>237</t>
  </si>
  <si>
    <t>JUNTAS DE EDUCACIÓN Y ADMINISTRATIVAS (A DISTRIBUIR POR EL MEP, PARA ATENDER ESTUDIANTES CON DISCAPACIDAD, POR MEDIO DEL PROGRAMA DE INTEGRACIÓN DENTRO DEL ÁMBITO EDUCATIVO, ARTÍCULO 5, LEY 7600 Y SUS REFORMAS). CÉDULA JURÍDICA: 2-100-042002</t>
  </si>
  <si>
    <t>238</t>
  </si>
  <si>
    <t>JUNTAS DE EDUCACIÓN ADMINISTRATIVAS. (A DISTRIBUIR POR EL MEP PARA EL SUBSIDIO EN LA CONTRATACIÓN DE SERVICIOS MÍNIMOS REQUERIDOS PARA LA PREPARACIÓN DE ALIMENTOS EN LOS COMEDORES ESCOLARES, ARTÍCULO 78 DE LA CONSTITUCIÓN POLÍTICA). CÉDULA JURÍDICA: 2-100-042002</t>
  </si>
  <si>
    <t>239</t>
  </si>
  <si>
    <t>INSTITUTO MIXTO DE AYUDA SOCIAL-IMAS. (INCLUYE RECURSOS PARA ATENDER EL PROGRAMA DE TRANSFERENCIAS MONETARIAS CONDICIONADAS LLAMADO “AVANCEMOS”, PARA LA PERMANENCIA DE ESTUDIANTES DE ESCASOS RECURSOS EN EL SISTEMA EDUCATIVO, SEGÚN ARTÍCULO 78 DE LA CONSTITUCIÓN POLÍTICA). CÉDULA JURÍDICA: 4-000-042144</t>
  </si>
  <si>
    <t>INSTITUTO MIXTO DE AYUDA SOCIAL-IMAS. (INCLUYE RECURSOS PARA ATENDER EL PROGRAMA DE TRANSFERENCIAS MONETARIAS CONDICIONADAS LLAMADO “AVANCEMOS”, PARA LA COMPRA DE CUADERNOS E IMPLEMENTOS ESCOLARES PARA LA PERMANENCIA DE ESTUDIANTES DE ESCASOS RECURSOS EN EL SISTEMA EDUCATIVO, SEGÚN ARTÍCULO 78 DE LA CONSTITUCIÓN POLÍTICA). CÉDULA JURÍDICA: 4-000-042144</t>
  </si>
  <si>
    <t>241</t>
  </si>
  <si>
    <t>JUNTAS DE EDUCACIÓN Y ADMINISTRATIVAS (A DISTRIBUIR POR EL MEP, INCLUYE RECURSOS PARA SUFRAGAR GASTOS DE OBLIGACIONES GENERADAS A PARTIR DE SENTENCIAS O RECLAMOS JUDICIALES EN FIRME Y RESOLUCIONES EMITIDAS POR LA CAJA COSTARRICENSE DEL SEGURO SOCIAL, ATINENTES A LOS PROGRAMAS DE EQUIDAD). CÉDULA JURÍDICA: 2-100-042002</t>
  </si>
  <si>
    <t>INSTITUTO MIXTO DE AYUDA SOCIAL-IMAS. (APORTE DE RECURSOS PARA ATENDER EL GASTO OPERATIVO Y ADMINISTRATIVO DEL IMAS EN LA EJECUCIÓN DEL PROGRAMA DE TRANSFERENCIAS MONETARIAS CONDICIONADAS DENOMINADO AVANCEMOS, SEGÚN LO ESTABLECIDO EN EL ARTICULO 78 DE LA CONSTITUCION POLITICA Y LEY 9617, LEY DE FORTALECIMIENTO DE LAS TRANSFERENCIAS MONETARIAS CONDICIONADAS DEL PROGRAMA AVANCEMOS DEL 02/10/2018 Y SUS REFORMAS). CÉDULA JURÍDICA: 4-000-042144</t>
  </si>
  <si>
    <t>JUNTAS DE EDUCACIÓN Y ADMINISTRATIVAS (A DISTRIBUIR POR EL MEP, PARA LA ADQUISICIÓN DE INSUMOS PROPIOS DE LOS COMEDORES ESTUDIANTILES, ARTÍCULO 78 DE LA CONSTITUCIÓN POLÍTICA DE COSTA RICA). CÉDULA JURÍDICA: 2-100-042002</t>
  </si>
  <si>
    <t>60202</t>
  </si>
  <si>
    <t>BECAS A TERCERAS PERSONAS (CORRESPONDE A LA ENTREGA DE BECAS DE POSTSECUNDARIA Y MÉRITO PERSONAL, INCLUYE RECURSOS PROVENIENTES DE FODESAF (¢4.122.398.618,00) SEGÚN ARTÍCULO 3 INCISO N) DE LA LEY 5662 DEL 23/12/1974 Y SUS REFORMAS Y RECURSOS MEP SEGÚN ARTÍCULO 78 DE LA CONSTITUCIÓN POLÍTICA).</t>
  </si>
  <si>
    <t>JUNTAS DE EDUCACIÓN Y ADMINISTRATIVAS (A DISTRIBUIR POR EL MEP, PARA LA ADQUISICIÓN DE EQUIPO Y MOBILIARIO PARA LOS COMEDORES ESTUDIANTILES, ARTÍCULO 78 DE LA CONSTITUCIÓN POLÍTICA DE COSTA RICA). CÉDULA JURÍDICA: 2-100-042002</t>
  </si>
  <si>
    <t>JUNTAS DE EDUCACIÓN Y ADMINISTRATIVAS (A DISTRIBUIR POR EL MEP PARA EL FINANCIAMIENTO DEL PROGRAMA DE HUERTAS ESTUDIANTILES PARA LA COMPRA DE MAQUINARIA, EQUIPO E INFRAESTRUCTURA PROPIOS DE LA ACTIVIDAD AGRÍCOLA Y PECUARIA, SEGÚN ARTICULO 78 DE LA CONSTITUCIÓN POLÍTICA). CÉDULA JURÍDICA: 2-100-042002</t>
  </si>
  <si>
    <t>573</t>
  </si>
  <si>
    <t>709100000</t>
  </si>
  <si>
    <t>00203</t>
  </si>
  <si>
    <t>DISPONIBILIDAD LABORAL</t>
  </si>
  <si>
    <t>00204</t>
  </si>
  <si>
    <t>COMPENSACIÓN DE VACACIONES</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</si>
  <si>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</si>
  <si>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7972 DEL 22/12/1999 Y LOS ARTÍCULOS 15 y 25 DEL TÍTULO IV DE LA LEY 9635 “LEY FORTALECIMIENTO DE LAS FINANZAS PÚBLICAS” DEL 03/12/2018). CÉDULA JURÍDICA: 2-100-042002</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</si>
  <si>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DOS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Y B) CENTRO EDUCATIVO CATÓLICO SAN AMBROSIO, TODOS CON FECHA 19/07/2019, LAS RESPECTIVAS ADENDAS NÚMERO UNO DE MODIFICACIÓN AL CONVENIO CORRESPONDIENTE A CADA INSTITUCIÓN, FIRMADAS EN FECHA 23/02/2021 Y 13/04/2021 RESPECTIVAMENTE, LAS RESPECTIVAS ADENDAS NÚMERO DOS DE MODIFICACIÓN AL CONVENIO CORRESPONDIENTE A CADA INSTITUCIÓN, FIRMADAS TODAS EN FECHA 09/06/2022 Y LAS RESPECTIVAS ADENDAS NÚMERO TRES DE MODIFICACIÓN AL CONVENIO CORRESPONDIENTE A CADA INSTITUCIÓN, FIRMADAS TODAS EN FECHA 12/12/2023). CÉDULA JURÍDICA: 3-010-045304</t>
  </si>
  <si>
    <t>REINTEGROS O DEVOLUCIONES (PARA SUFRAGAR LOS GASTOS GENERADOS POR REINTEGROS O DEVOLUCIONES GENERADOS DENTRO DEL MINISTERIO).</t>
  </si>
  <si>
    <t>JUNTA EDUCACIÓN DE CARTAGO CENTRO (CORRESPONDE AL 2,0% PARA CUMPLIR CON LO ESTIPULADO EN EL ARTÍCULO 7 INCISO N) DE LA LEY 9829 DEL 27/04/2020). CÉDULA JURÍDICA: 3-008-087647</t>
  </si>
  <si>
    <t>JUNTA EDUCACIÓN DE CARTAGO CENTRO (CORRESPONDE AL 0,99% PARA CUMPLIR CON LO ESTIPULADO EN EL ARTÍCULO 11 INCISO B) DE LA LEY 9829 DEL 27/04/2020). CÉDULA JURÍDICA: 3-008-087647</t>
  </si>
  <si>
    <t>709200000</t>
  </si>
  <si>
    <t>JUNTA ADMINISTRATIVA DEL COLEGIO CIENTÍFICO DE SAN VITO. (PARA GASTOS DE OPERACIÓN DEL COLEGIO CIENTÍFICO DE SAN VITO, SEGÚN LEY 7169 DEL 26/06/1990). CÉDULA JURÍDICA: 3-008-794667</t>
  </si>
  <si>
    <t>221</t>
  </si>
  <si>
    <t>JUNTA ADMINISTRATIVA COLEGIO CIENTÍFICO DE COSTA RICA, SEDE UNIVERSIDAD NACIONAL REGIÓN BRUNCA. (PARA GASTOS DE OPERACIÓN DEL COLEGIO CIENTÍFICO DE PÉREZ ZELEDÓN, SEGÚN LEY 7169 DEL 26/06/1990). CÉDULA JURÍDICA: 3-008-134912</t>
  </si>
  <si>
    <t>JUNTA ADMINISTRATIVA COLEGIO CIENTÍFICO DE CARTAGO. (PARA GASTOS DE OPERACIÓN DEL COLEGIO CIENTÍFICO DE CARTAGO, SEGÚN LEY 7169 DEL 26/06/1990). CÉDULA JURÍDICA: 3-008-110387</t>
  </si>
  <si>
    <t>223</t>
  </si>
  <si>
    <t>JUNTA ADMINISTRATIVA DEL COLEGIO CIENTÍFICO DE COSTA RICA EN SAN RAMÓN. (PARA GASTOS DE OPERACIÓN DEL COLEGIO CIENTÍFICO DE COSTA RICA EN SAN RAMÓN, SEGÚN LEY 7169 DEL 26/06/1990). CÉDULA JURÍDICA: 3-008-135424</t>
  </si>
  <si>
    <t>JUNTA ADMINISTRATIVA DEL COLEGIO CIENTÍFICO COSTARRICENSE SEDE SAN CARLOS (PARA GASTOS DE OPERACIÓN DEL COLEGIO CIENTÍFICO COSTARRICENSE SEDE SAN CARLOS, SEGÚN LEY 7169 DEL 26/06/1990). CÉDULA JURÍDICA: 3-008-134995</t>
  </si>
  <si>
    <t>225</t>
  </si>
  <si>
    <t>JUNTA ADMINISTRATIVA COLEGIO CIENTÍFICO COSTARRICENSE DE SAN PEDRO DE MONTES DE OCA. (PARA GASTOS DE OPERACIÓN DEL COLEGIO CIENTÍFICO COSTARRICENSE DE SAN PEDRO DE MONTES DE OCA, SEGÚN LEY 7169 DEL 26/06/1990). CÉDULA JURÍDICA: 3-008-113166</t>
  </si>
  <si>
    <t>JUNTA ADMNINISTRATIVA DEL COLEGIO CIENTÍFICO DEL ATLÁNTICO. (PARA GASTOS DE OPERACIÓN DEL COLEGIO CIENTÍFICO DEL ATLÁNTICO, SEGÚN LEY 7169 DEL 26/06/1990). CÉDULA JURÍDICA: 3-008-325152</t>
  </si>
  <si>
    <t>227</t>
  </si>
  <si>
    <t>JUNTA ADMINISTRATIVA DEL COLEGIO HUMANÍSTICO COSTARRICENSE. (PARA GASTOS DE OPERACIÓN DEL COLEGIO HUMANÍSTICO COSTARRICENSE, SEGÚN DECRETO 26436-MEP DEL 16/12/2019 Y CONVENIO MEP-UNA DE 2005 Y SUS REFORMAS). CÉDULA JURÍDICA: 3-008-218709</t>
  </si>
  <si>
    <t>JUNTA ADMINISTRATIVA DEL COLEGIO HUMANÍSTICO SEDE COTO, PASO CANOAS, CORREDORES DE PUNTARENAS. (PARA GASTOS DE OPERACIÓN DEL COLEGIO HUMANÍSTICO SEDE COTO, PASO CANOAS, CORREDORES DE PUNTARENAS, SEGÚN CONVENIO UNA-MEP DEL 10/01/2005 REFRENDADO POR LA CONTRALORÍA GENERAL DE LA REPÚBLICA EL 02/03/2005). CÉDULA JURÍDICA: 3-008-373331</t>
  </si>
  <si>
    <t>229</t>
  </si>
  <si>
    <t>JUNTA ADMINISTRATIVA DEL COLEGIO CIENTÍFICO DE GUANACASTE. (PARA GASTOS DE OPERACIÓN DEL COLEGIO CIENTÍFICO DE GUANACASTE, SEGÚN LEY 7169 DEL 26/06/1990). CÉDULA JURÍDICA: 3-008-137531</t>
  </si>
  <si>
    <t>JUNTA ADMINISTRATIVA COLEGIO CIENTÍFICO COSTARRICENSE PUNTARENAS. (PARA GASTOS DE OPERACIÓN DEL COLEGIO CIENTÍFICO COSTARRICENSE DE PUNTARENAS, SEGÚN LEY 7169 DEL 26/06/1990). CÉDULA JURÍDICA: 3-008-396075</t>
  </si>
  <si>
    <t>231</t>
  </si>
  <si>
    <t>JUNTA ADMINISTRATIVA DEL COLEGIO CIENTÍFICO DE ALAJUELA. (PARA GASTOS DE OPERACIÓN DEL COLEGIO CIENTÍFICO DE ALAJUELA, SEGÚN LEY 7169 DEL 26/06/1990). CÉDULA JURÍDICA: 3-008-473413</t>
  </si>
  <si>
    <t>JUNTA ADMINISTRATIVA DEL COLEGIO HUMANÍSTICO DE SARAPIQUÍ (PARA GASTOS DE OPERACIÓN DEL COLEGIO HUMANISTICO DE SARAPIQUÍ, SEGÚN CONVENIO UNA-MEP DEL 01/09/2016). CÉDULA JURÍDICA: 3-008-732584</t>
  </si>
  <si>
    <t>JUNTA ADMINISTRATIVA DEL COLEGIO HUMANÍSTICO COSTARRICENSE, CAMPUS NICOYA, GUANACASTE. (PARA GASTOS DE OPERACIÓN DEL COLEGIO HUMANÍSTICO DE GUANACASTE, SEGÚN CONVENIO UNA-MEP DEL 29/07/2016). CÉDULA JURÍDICA: 3-008-734127</t>
  </si>
  <si>
    <t>236</t>
  </si>
  <si>
    <t>UNIVERSIDAD DE COSTA RICA. (PARA LA ADMINISTRACIÓN DE LOS FONDOS DE LA LEY 8152 DEL 14/11/2001, PUBLICADA EN LA GACETA 232 DEL 03/12/2001, PARA EL PROGRAMA OLIMPIADA DE MATEMÁTICAS Y SEGÚN “CONVENIO ESPECIFICO DE COOPERACION ENTRE EL MINISTERIO DE EDUCACION PUBLICA Y LA UNIVERSIDAD DE COSTA RICA PARA LA EJECUCION DEL PROGRAMA DE OLIMPIADAS COSTARRICENSE DE MATEMATICA (OLCOMA)”, FIRMADO EL 04/08/2022 Y APROBADO POR LA ASESORÍA JURÍDICA DEL MEP EL 03/08/2022). CÉDULA JURÍDICA: 4-000-042149</t>
  </si>
  <si>
    <t>JUNTA ADMINISTRATIVA DEL COLEGIO SAN LUIS GONZAGA (CORRESPONDE AL 2,0% PARA CUMPLIR CON LO ESTIPULADO EN EL ARTÍCULO 7 INCISO G) DE LA LEY 9829 DEL 27/04/2020). CÉDULA JURÍDICA: 3-008-084642</t>
  </si>
  <si>
    <t>JUNTA ADMINISTRATIVA DEL COLEGIO SAN LUIS GONZAGA (CORRESPONDE AL 0,99% PARA CUMPLIR CON LO ESTIPULADO EN EL ARTÍCULO 11 INCISO B) DE LA LEY 9829 DEL 27/04/2020). CÉDULA JURÍDICA: 3-008-084642</t>
  </si>
  <si>
    <t>JUNTA ADMINISTRATIVA DEL LICEO DR VICENTE LACHNER SANDOVAL CARTAGO (CORRESPONDE AL 1,0% PARA CUMPLIR CON LO ESTIPULADO EN EL ARTÍCULO 7 INCISO M) DE LA LEY 9829 DEL 27/04/2020). CÉDULA JURÍDICA: 3-008-075745</t>
  </si>
  <si>
    <t>JUNTA ADMINISTRATIVA DEL LICEO DR VICENTE LACHNER SANDOVAL CARTAGO (CORRESPONDE AL 0,50% PARA CUMPLIR CON LO ESTIPULADO EN EL ARTÍCULO 11 INCISO B) DE LA LEY 9829 DEL 27/04/2020). CÉDULA JURÍDICA: 3-008-075745</t>
  </si>
  <si>
    <t>JUNTA ADMINISTRATIVA DEL COLEGIO CIENTÍFICO DE PARRITA ( PARA GASTO DE OPERACIÓN DEL COLEGIO CIENTIFICO DE PARRITA, SEGÚN LEY 7169 DEL 26/06/1990 Y SUS REFORMAS). CÉDULA JURÍDICA: 3-008-899715</t>
  </si>
  <si>
    <t>JUNTA ADMINISTRATIVA COLEGIO CIENTIFICO NORTE NORTE (PARA GASTOS DE OPERACIÓN DEL COLEGIO CIENTÍFICO NORTE NORTE, SEGÚN LEY 7169 DEL 26/06/1990). CÉDULA JURÍDICA: 3-008-906917</t>
  </si>
  <si>
    <t>JUNTA ADMINISTRATIVA DEL COLEGIO CIENTIFICO DE PURISCAL (PARA GASTOS DE OPERACIÓN DEL COLEGIO CIENTÍFICO DE PURISCAL, SEGÚN LEY 7169 DEL 26/06/1990). CÉDULA JURÍDICA: 3-008-905410</t>
  </si>
  <si>
    <t>256</t>
  </si>
  <si>
    <t>JUNTA ADMINISTRATIVA DEL COLEGIO CIENTIFICO LOS SANTOS (PARA GASTOS DE OPERACIÓN DEL COLEGIO CIENTÍFICO LOS SANTOS, SEGÚN LEY 7169 DEL 26/06/1990). CÉDULA JURÍDICA: 3-008-907851</t>
  </si>
  <si>
    <t>HOSPICIO DE HUÉRFANOS DE CARTAGO Y COVAO.(PARA EL SERVICIO DE COMEDOR DEL LICEO EXPERIMENTAL BILINGÜE JOSÉ FIGUERES FERRER, SEGÚN DECRETO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29/08/2019). CÉDULA JURÍDICA: 3-007-045755</t>
  </si>
  <si>
    <t>208</t>
  </si>
  <si>
    <t>HOSPICIO DE HUÉRFANOS DE CARTAGO Y COVAO.(CORRESPONDE AL 3,0% PARA CUMPLIR CON LO ESTIPULADO EN EL ARTÍCULO 7 INCISO H) DE LA LEY 9829 DEL 27/04/2020). CÉDULA JURÍDICA: 3-007-045755</t>
  </si>
  <si>
    <t>HOSPICIO DE HUÉRFANOS DE CARTAGO Y COVAO.(CORRESPONDE AL 1,49% PARA CUMPLIR CON LO ESTIPULADO EN EL ARTÍCULO 11 INCISO B) DE LA LEY 9829 DEL 27/04/2020). CÉDULA JURÍDICA: 3-007-045755</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</si>
  <si>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TRES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Y C) CENTRO EDUCATIVO CATÓLICO SAN DANIEL COMBONI, TODOS CON FECHA 19/07/2019, LAS RESPECTIVAS ADENDAS NÚMERO UNO DE MODIFICACIÓN AL CONVENIO CORRESPONDIENTE A CADA INSTITUCIÓN, FIRMADAS EN FECHA 23/02/2021, 13/04/2021 Y 16/03/2021 RESPECTIVAMENTE, LAS RESPECTIVAS ADENDAS NÚMERO DOS DE MODIFICACIÓN AL CONVENIO CORRESPONDIENTE A CADA INSTITUCIÓN, FIRMADAS TODAS EN FECHA 09/06/2022 Y LAS RESPECTIVAS ADENDAS NÚMERO TRES DE MODIFICACIÓN AL CONVENIO CORRESPONDIENTE A CADA INSTITUCIÓN, FIRMADAS TODAS EN FECHA 12/12/2023). CÉDULA JURÍDICA: 3-010-045304</t>
  </si>
  <si>
    <t>709300000</t>
  </si>
  <si>
    <t>JUNTAS ADIMINSTRATIVAS INST III CICLO Y EDUCACIÓN DIVERSIFICADA TÉCNICA (A DISTRIBUIR POR EL MEP, PARA LAS NECESIDADES QUE SURJAN DE LOS PLANES DE DESARROLLO RURAL EN MATERIA DE EDUCACIÓN TÉCNICA, ATENCIÓN DE PROYECTOS DIRIGIDOS A MEJORAR LAS CONDICIONES EDUCATIVAS, DE ACUERDO CON EL ARTÍCULO 37 INCISO A) DE LA LEY 9036 DEL 11/05/2012 Y LOS ARTÍCULOS 15 y 25 DEL TÍTULO IV DE LA LEY 9635 “LEY FORTALECIMIENTO DE LAS FINANZAS PÚBLICAS” DEL 03/12/2018). CÉDULA JURÍDICA: 2-100-042002</t>
  </si>
  <si>
    <t>ASOCIACIÓN HOGAR Y CULTURA. (INCLUYE RECURSOS PARA GASTOS DE OPERACIÓN IPEC FEMENINO-PAVAS Y DESARROLLO DE CURSOS DE LA ESCUELA DE CAPACITACIÓN DE LA MUJER SEGÚN ARTÍCULO 80 DE LA CONSTITUCIÓN POLÍTICA). CÉDULA JURÍDICA: 3-002-066050</t>
  </si>
  <si>
    <t>HOSPICIO DE HUÉRFANOS DE CARTAGO Y COVAO.(PARA EL SERVICIO DE COMEDOR DEL COLEGIO VOCACIONAL DE ARTES Y OFICIOS DE CARTAGO DIURNO, SEGÚN DECRETO 33550-MEP DEL 15/12/2006 “REGLAMENTO DEL OTORGAMIENTO DE ESTÍMULOS A LA INICIATIVA PRIVADA EN MATERIA DE EDUCACIÓN POR PARTE DEL MINISTERIO DE EDUCACIÓN PÚBLICA”). CÉDULA JURÍDICA: 3-007-045755</t>
  </si>
  <si>
    <t>HOSPICIO DE HUÉRFANOS DE CARTAGO Y COVAO.(PARA GASTOS DE OPERACIÓN JUNTA ADMINISTRATIVA COLEGIO VOCACIONAL DE ARTES Y OFICIOS DE CARTAGO-COVAO, SEGÚN LEY 4609 DEL 08/08/1970). CÉDULA JURÍDICA: 3-007-045755</t>
  </si>
  <si>
    <t>CIUDAD DE LOS NIÑOS (RECURSOS PARA CUBRIR SALARIOS DEL DIRECTOR, PERSONAL DOCENTE Y ADMINISTRATIVO DOCENTE, SEGÚN EL ARTÍCULO 16 DE LA LEY 7157 DEL 19/06/1990). CÉDULA JURÍDICA: 3-007-112502</t>
  </si>
  <si>
    <t>INSTITUTO AGROPECUARIO COSTARRICENSE SOCIEDAD ANÓNIMA(SEGUN LEY 6238 DEL 02/05/1978, INCLUYE RECURSOS PARA LA EDUCACIÓN PARAUNIVERSITARIA). CÉDULA JURÍDICA: 3-101-007178</t>
  </si>
  <si>
    <t>CIUDAD DE LOS NIÑOS (CORRESPONDE AL 3,5% PARA CUMPLIR CON LO ESTIPULADO EN EL ARTÍCULO 7 INCISO I) DE LA LEY 9829 DEL 27/04/2020). CÉDULA JURÍDICA: 3-007-112502</t>
  </si>
  <si>
    <t>CIUDAD DE LOS NIÑOS (CORRESPONDE AL 1,73% PARA CUMPLIR CON LO ESTIPULADO EN EL ARTÍCULO 11 INCISO B) DE LA LEY 9829 DEL 27/04/2020). CÉDULA JURÍDICA: 3-007-112502</t>
  </si>
  <si>
    <t>060</t>
  </si>
  <si>
    <t>JUNTAS ADMINISTRATIVAS INS III CICLO Y EDUC DIVERSIFICADA TÉCNICA. (PARA GASTOS VARIOS, SEGÚN LEY 7372 DEL 22/11/1993 Y SUS REFORMAS Y LOS ARTÍCULOS 15 y 25 DEL TÍTULO IV DE LA LEY 9635 “LEY FORTALECIMIENTO DE LAS FINANZAS PÚBLICAS” DEL 3/12/2018). CÉDULA JURÍDICA: 2-100-042002</t>
  </si>
  <si>
    <t>70301</t>
  </si>
  <si>
    <t>400</t>
  </si>
  <si>
    <t>2320</t>
  </si>
  <si>
    <t>ASOCIACIÓN ORATORIOS SALESIANOS DON BOSCO (PARA GASTOS VARIOS DEL C.T. DON BOSCO, SEGÚN LEY 7372 DEL 22/11/1993 Y SUS REFORMAS). CÉDULA JURÍDICA: 3-002-051528</t>
  </si>
  <si>
    <t>70302</t>
  </si>
  <si>
    <t>HOSPICIO DE HUÉRFANOS DE CARTAGO Y COVAO (RECURSOS PARA GASTOS VARIOS DEL COLEGIO VOCACIONAL DE ARTES Y OFICIOS DE CARTAGO, SEGÚN LEY 7372 DEL 22/11/1993 Y SUS REFORMAS). CÉDULA JURÍDICA: 3-007-045755</t>
  </si>
  <si>
    <t>70399</t>
  </si>
  <si>
    <t>INSTITUTO AGROPECUARIO COSTARRICENSE SOCIEDAD ANÓNIMA (RECURSOS PARA GASTOS VARIOS DEL COLEGIO AGROPECUARIO DE SAN CARLOS SEGÚN LEY 7372 DEL 22/11/1993 Y SUS REFORMAS). CÉDULA JURÍDICA: 3-101-007178</t>
  </si>
  <si>
    <t>04</t>
  </si>
  <si>
    <t>709500000</t>
  </si>
  <si>
    <t>TRANSPORTE DENTRO DEL PAÍS (SEGÚN LEY 7600 DEL 02/05/1995, INCLUYE RECURSOS PARA EL PAGO DE TRANSPORTE DE FUNCIONARIOS ITINERANTES DEL INSTITUTO DE REHABILITACIÓN Y FORMACIÓN HELLEN KELLER ASI COMO PARA EL PAGO DE TRANSPORTE A LOS DOCENTES ITINERANTES DEL CEAPH.</t>
  </si>
  <si>
    <t>VIÁTICOS DENTRO DEL PAÍS (SEGÚN LEY 7600 DEL 02/05/1995, INCLUYE RECURSOS PARA EL PAGO DE VIÁTICOS DE FUNCIONARIOS ITINERANTES DEL INSTITUTO DE REHABILITACIÓN Y FORMACIÓN HELLEN KELLER ASI COMO PARA EL PAGO DE VIÁTICOS A LOS DOCENTES ITINERANTES DEL CEAPH. APROBADO POR EL CONSEJO SUPERIOR DE EDUCACIÓN MEDIANTE ACUERDO 05-26-2013).</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</si>
  <si>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</si>
  <si>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7972 Y SUS REFORMAS Y LOS ARTÍCULOS 15 y 25 DEL TÍTULO IV DE LA LEY 9635 “LEY FORTALECIMIENTO DE LAS FINANZAS PÚBLICAS” DEL 03/12/2018). CÉDULA JURÍDICA: 2-100-042002</t>
  </si>
  <si>
    <t>JUNTAS DE EDUCACIÓN Y ADMINISTRATIVAS. (A DISTRIBUIR POR EL MEP, PARA EL PROGRAMA DE INTEGRACIÓN, SEGÚN LEY 7600 DEL 02/05/1996). CÉDULA JURÍDICA: 2-100-042002</t>
  </si>
  <si>
    <t>JUNTA ADMINISTRATIVA CENTRO NACIONAL DE EDUCACIÓN ESPECIAL FERNANDO CENTENO GUELL, GUADALUPE DE GOICOECHEA (PARA GASTOS DE OPERACIÓN, SEGÚN LEY 7600 DEL 02/05/1996). CÉDULA JURÍDICA: 3-008-051010</t>
  </si>
  <si>
    <t>JUNTA ADMINISTRATIVA ESCUELA DE ENSEÑANZA ESPECIAL CARLOS LUIS VALLE MASIS (CORRESPONDE AL 1,0% PARA CUMPLIR CON LO ESTIPULADO EN EL ARTÍCULO 7 INCISO L) DE LA LEY 9829 DEL 27/04/2020). CÉDULA JURÍDICA: 3-008-092189</t>
  </si>
  <si>
    <t>JUNTA ADMINISTRATIVA ESCUELA DE ENSEÑANZA ESPECIAL CARLOS LUIS VALLE MASIS (CORRESPONDE AL 0,50% PARA CUMPLIR CON LO ESTIPULADO EN EL ARTÍCULO 11 INCISO B) DE LA LEY 9829 DEL 27/04/2020). CÉDULA JURÍDICA: 3-008-092189</t>
  </si>
  <si>
    <t>ASOCIACIÓN OLIMPIADAS ESPECIALES. (RECURSOS PARA PROMOVER LA COMPETICIÓN DEPORTIVA DE PERSONAS CON DISCAPACIDAD EN EVENTOS OLÍMPICOS Y PARALÍMPICOS NACIONALES E INTERNACIONALES, SEGÚN LEY 7972 DEL 01/02/2000 Y SUS REFORMAS Y SEGÚN ARTÍCULOS 15 y 25 DEL TÍTULO IV DE LA LEY 9635“LEY FORTALECIMIENTO DE LAS FINANZAS PÚBLICAS” DEL 03/12/2018). CÉDULA JURÍDICA: 3-002-290358</t>
  </si>
  <si>
    <t>COMITE PARALÍMPICO NACIONAL DE COSTA RICA. (RECURSOS PARA FINANCIAR EL DEPORTE Y LA RECREACIÓN DE LAS PERSONAS CON DISCAPACIDAD, SEGÚN LEY 7800 DEL 30/04/1998 Y SUS REFORMAS, EL ARTÍCULO 14 INCISO E DE LA LEY 7972 DEL 22/12/1999 Y SUS REFORMAS, ASI COMO LOS ARTÍCULOS 15 Y 25 DEL TÍTULO IV DE LA LEY 9635 “LEY FORTALECIMIENTO DE LAS FINANZAS PÚBLICAS” DEL 03/12/2018 Y SUS REFORMAS). CÉDULA JURÍDICA: 3-007-809706</t>
  </si>
  <si>
    <t>JUNTAS DE EDUCACIÓN Y ADMINISTRATIVAS. (A DISTRIBUIR POR EL MEP, SEGÚN LEY 7372 DEL 22/11/1993 Y SUS REFORMAS, PARA DESARROLLAR EL III Y IV CICLO DE LA EDUCACIÓN ESPECIAL Y DESARROLLO DE EQUIPOS DE APOYO PARA LA FORMACIÓN DE ESTUDIANTES CON DISCAPACIDAD MATRICULADOS EN EL SISTEMA EDUCATIVO REGULAR Y LOS ARTÍCULOS 15 y 25 DEL TÍTULO IV DE LA LEY 9635 “LEY FORTALECIMIENTO DE LAS FINANZAS PÚBLICAS” DEL 03/12/2018). CÉDULA JURÍDICA: 2-100-042002</t>
  </si>
  <si>
    <t>05</t>
  </si>
  <si>
    <t>JUNTA ADMINISTRATIVA DEL COLEGIO NOCTURNO DE CARTAGO (CORRESPONDE AL 1,0% PARA CUMPLIR CON LO ESTIPULADO EN EL ARTÍCULO 7 INCISO P) DE LA LEY 9829 DEL 27/04/2020). CÉDULA JURÍDICA: 3-008-084428</t>
  </si>
  <si>
    <t>JUNTA ADMINISTRATIVA DEL COLEGIO NOCTURNO DE CARTAGO (CORRESPONDE AL 0,50% PARA CUMPLIR CON LO ESTIPULADO EN EL ARTÍCULO 11 INCISO B) DE LA LEY 9829 DEL 27/04/2020). CÉDULA JURÍDICA: 3-008-084428</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</si>
  <si>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CÉDULA JURÍDICA: 3-007-045755</t>
  </si>
  <si>
    <t>REINTEGROS O DEVOLUCIONES</t>
  </si>
  <si>
    <t>Total 550</t>
  </si>
  <si>
    <t>Total 551</t>
  </si>
  <si>
    <t>Total 553</t>
  </si>
  <si>
    <t>Total 554</t>
  </si>
  <si>
    <t>Total 555</t>
  </si>
  <si>
    <t>Total 556</t>
  </si>
  <si>
    <t>Total 557</t>
  </si>
  <si>
    <t>Total 558</t>
  </si>
  <si>
    <t>Total 573</t>
  </si>
  <si>
    <t>Total general</t>
  </si>
  <si>
    <t>Total 01</t>
  </si>
  <si>
    <t>Total 02</t>
  </si>
  <si>
    <t>Total 03</t>
  </si>
  <si>
    <t>Total 04</t>
  </si>
  <si>
    <t>Total 05</t>
  </si>
  <si>
    <t>Total 0</t>
  </si>
  <si>
    <t>Total 1</t>
  </si>
  <si>
    <t>Total 2</t>
  </si>
  <si>
    <t>Total 5</t>
  </si>
  <si>
    <t>Total 6</t>
  </si>
  <si>
    <t>Total 7</t>
  </si>
  <si>
    <t>HOSPICIO DE HUÉRFANOS DE CARTAGO Y COVAO. (RECURSOS PARA GASTOS VARIOS DEL COLEGIO VOCACIONAL DE ARTES Y OFICIOS DE CARTAGO, SEGÚN LEY 7372 DEL 22/11/1993 Y SUS REFORMAS). CÉDULA JURÍDICA: 3-007-045755</t>
  </si>
  <si>
    <t>TÍTULO 210: MINISTERIO DE EDUCACIÓN PÚBLICA - LIQUIDACIÓN SEGÚN PROGRAMA PRESUPUESTARIO, FUENTE INTERNA</t>
  </si>
  <si>
    <t>INCLUYE LAS MODIFICACIONES PRESUPUESTARIAS PENDIENTES DE APLICACIÓN</t>
  </si>
  <si>
    <t>Hora: 13:58:46</t>
  </si>
  <si>
    <t>PROGRAMA</t>
  </si>
  <si>
    <t>SUBPROGRAMA</t>
  </si>
  <si>
    <t>PARTIDA</t>
  </si>
  <si>
    <t>SUBPARTIDA</t>
  </si>
  <si>
    <t>DESCRIPCIÓN</t>
  </si>
  <si>
    <t>PRESUPUESTO LEY</t>
  </si>
  <si>
    <t>PRESUPUESTO ACTUAL</t>
  </si>
  <si>
    <t>PRESUPUESTO ACTUAL AJUSTADO</t>
  </si>
  <si>
    <t>SOLICITADO</t>
  </si>
  <si>
    <t>COMPROMETIDO</t>
  </si>
  <si>
    <t>RECEP. MERCANCÍAS</t>
  </si>
  <si>
    <t>DEVENGADO</t>
  </si>
  <si>
    <t>PAGADO</t>
  </si>
  <si>
    <t>DISPONIBLE LIBERADO</t>
  </si>
  <si>
    <t>DISPONIBLE DE PRESUPUESTO</t>
  </si>
  <si>
    <t>BLOQUEO</t>
  </si>
  <si>
    <t>EJECUCIÓN CALCULADA SOBRE PRESUPUESTO ACTUAL
(SIN AFECTACIÓN DE MODIFICACIONES EN TRÁNSITO)</t>
  </si>
  <si>
    <t>EJECUCIÓN CALCULADA SOBRE PRESUPUESTO ACTUAL AJUSTADO 
(AFECTADO POR MODIFICACIONES EN TRÁNSITO)</t>
  </si>
  <si>
    <t>TRÁNSITO CALCULADA SOBRE PRESUPUESTO ACTUAL AJUSTADO 
(AFECTADO POR MODIFICACIONES EN TRÁNSITO)</t>
  </si>
  <si>
    <t>ACUMULADO
CALCULADA SOBRE PRESUPUESTO ACTUAL AJUSTADO 
(AFECTADO POR MODIFICACIONES EN TRÁNSITO)</t>
  </si>
  <si>
    <t>CORTE AL 29 DE AGOSTO DEL 2025</t>
  </si>
  <si>
    <t>AREA FUNCIONAL</t>
  </si>
  <si>
    <t>TÍTULO 210: MINISTERIO DE EDUCACIÓN PÚBLICA - LIQUIDACIÓN POR PARTIDA PRESUPUESTARIA, FUENTE INTERNA</t>
  </si>
  <si>
    <t>TÍTULO 210: MINISTERIO DE EDUCACIÓN PÚBLICA - LIQUIDACIÓN POR SUBPARTIDA PRESUPUESTARIA, FUENTE INTERNA</t>
  </si>
  <si>
    <t>Total 00101</t>
  </si>
  <si>
    <t>Total 00105</t>
  </si>
  <si>
    <t>Total 00201</t>
  </si>
  <si>
    <t>Total 00203</t>
  </si>
  <si>
    <t>Total 00204</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</si>
  <si>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</si>
  <si>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</si>
  <si>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</si>
  <si>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</si>
  <si>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</si>
  <si>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</si>
  <si>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</si>
  <si>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</si>
  <si>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</si>
  <si>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</si>
  <si>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</si>
  <si>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</si>
  <si>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</si>
  <si>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</si>
  <si>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</si>
  <si>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10201</t>
  </si>
  <si>
    <t>Total 10202</t>
  </si>
  <si>
    <t>Total 10203</t>
  </si>
  <si>
    <t>Total 10204</t>
  </si>
  <si>
    <t>Total 10299</t>
  </si>
  <si>
    <t>Total 10301</t>
  </si>
  <si>
    <t>Total 10302</t>
  </si>
  <si>
    <t>Total 10303</t>
  </si>
  <si>
    <t>Total 10304</t>
  </si>
  <si>
    <t>Total 10306</t>
  </si>
  <si>
    <t>Total 10307</t>
  </si>
  <si>
    <t>Total 10402</t>
  </si>
  <si>
    <t>Total 10403</t>
  </si>
  <si>
    <t>Total 10405</t>
  </si>
  <si>
    <t>Total 10406</t>
  </si>
  <si>
    <t>Total 10499</t>
  </si>
  <si>
    <t>Total 10501</t>
  </si>
  <si>
    <t>Total 10502</t>
  </si>
  <si>
    <t>Total 10503</t>
  </si>
  <si>
    <t>Total 10504</t>
  </si>
  <si>
    <t>Total 10601</t>
  </si>
  <si>
    <t>Total 10701</t>
  </si>
  <si>
    <t>Total 10801</t>
  </si>
  <si>
    <t>Total 10804</t>
  </si>
  <si>
    <t>Total 10805</t>
  </si>
  <si>
    <t>Total 10806</t>
  </si>
  <si>
    <t>Total 10807</t>
  </si>
  <si>
    <t>Total 10808</t>
  </si>
  <si>
    <t>Total 10899</t>
  </si>
  <si>
    <t>Total 10999</t>
  </si>
  <si>
    <t>Total 19902</t>
  </si>
  <si>
    <t>Total 19905</t>
  </si>
  <si>
    <t>Total 19999</t>
  </si>
  <si>
    <t>Total 20101</t>
  </si>
  <si>
    <t>Total 20102</t>
  </si>
  <si>
    <t>Total 20104</t>
  </si>
  <si>
    <t>Total 20199</t>
  </si>
  <si>
    <t>Total 20203</t>
  </si>
  <si>
    <t>Total 20301</t>
  </si>
  <si>
    <t>Total 20302</t>
  </si>
  <si>
    <t>Total 20303</t>
  </si>
  <si>
    <t>Total 20304</t>
  </si>
  <si>
    <t>Total 20306</t>
  </si>
  <si>
    <t>Total 20399</t>
  </si>
  <si>
    <t>Total 20401</t>
  </si>
  <si>
    <t>Total 20402</t>
  </si>
  <si>
    <t>Total 29901</t>
  </si>
  <si>
    <t>Total 29902</t>
  </si>
  <si>
    <t>Total 29903</t>
  </si>
  <si>
    <t>Total 29904</t>
  </si>
  <si>
    <t>Total 29905</t>
  </si>
  <si>
    <t>Total 29906</t>
  </si>
  <si>
    <t>Total 29907</t>
  </si>
  <si>
    <t>Total 29999</t>
  </si>
  <si>
    <t>Total 50101</t>
  </si>
  <si>
    <t>Total 50102</t>
  </si>
  <si>
    <t>Total 50103</t>
  </si>
  <si>
    <t>Total 50104</t>
  </si>
  <si>
    <t>Total 50105</t>
  </si>
  <si>
    <t>Total 50106</t>
  </si>
  <si>
    <t>Total 50107</t>
  </si>
  <si>
    <t>Total 50199</t>
  </si>
  <si>
    <t>Total 50201</t>
  </si>
  <si>
    <t>Total 50207</t>
  </si>
  <si>
    <t>Total 59903</t>
  </si>
  <si>
    <t>Total 60103</t>
  </si>
  <si>
    <t>Total 60105</t>
  </si>
  <si>
    <t>Total 60202</t>
  </si>
  <si>
    <t>Total 60299</t>
  </si>
  <si>
    <t>Total 60301</t>
  </si>
  <si>
    <t>Total 60399</t>
  </si>
  <si>
    <t>Total 60401</t>
  </si>
  <si>
    <t>Total 60402</t>
  </si>
  <si>
    <t>Total 60404</t>
  </si>
  <si>
    <t>Total 60601</t>
  </si>
  <si>
    <t>Total 60602</t>
  </si>
  <si>
    <t>Total 60701</t>
  </si>
  <si>
    <t>Total 60702</t>
  </si>
  <si>
    <t>Total 70103</t>
  </si>
  <si>
    <t>Total 70301</t>
  </si>
  <si>
    <t>Total 70302</t>
  </si>
  <si>
    <t>Total 70399</t>
  </si>
  <si>
    <t>SERVICIOS INFORMÁTICOS (INCLUYE SERVICIOS PROFESIONALES O TÉCNICOS QUE SE CONTRATAN PARA EL DESARROLLO DE PROYECTOS INFORMÁTICOS Y TODAS AQUELLAS ETAPAS QUE SE REQUIERAN PARA ATENCIÓN DE LOS SERVICIOS DE CONFIGURACIÓN EN EL CAMPO DE LA INFORMÁTICA Y LA PUESTA EN FUNCIONAMIENTO DE TODO AQUEL EQUIPO TECNOLÓGICO QUE PUEDA GARANTIZAR LA CONTINUIDAD DE LA OPERACIÓN DE LOS SERVICIOS DERIVADOS DE LA INFRAESTRUCTURA TECNOLÓGICA PARA EL PROCESAMIENTO DE DATOS INSTITUCIONAL, TANTO EN EL ÁREA ADMINISTRATIVA COMO EN EL ÁREA ACADÉMICA.)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</si>
</sst>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2"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3"/>
      <color theme="1"/>
      <name val="Verdana"/>
      <family val="2"/>
    </font>
    <font>
      <b/>
      <sz val="9"/>
      <color theme="8"/>
      <name val="Verdana"/>
      <family val="2"/>
    </font>
    <font>
      <sz val="9"/>
      <color theme="1"/>
      <name val="Verdana"/>
      <family val="2"/>
    </font>
    <font>
      <b/>
      <sz val="9"/>
      <color theme="1"/>
      <name val="Verdana"/>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rgb="FF002060"/>
        <bgColor indexed="64"/>
      </patternFill>
    </fill>
    <fill>
      <patternFill patternType="solid">
        <fgColor theme="3"/>
        <bgColor indexed="64"/>
      </patternFill>
    </fill>
    <fill>
      <patternFill patternType="solid">
        <fgColor theme="8"/>
        <bgColor indexed="64"/>
      </patternFill>
    </fill>
    <fill>
      <patternFill patternType="solid">
        <fgColor rgb="FFCFAC65"/>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5">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41">
    <xf numFmtId="0" fontId="0" fillId="0" borderId="0" xfId="0"/>
    <xf numFmtId="0" fontId="0" fillId="0" borderId="0" xfId="0" applyAlignment="1">
      <alignment horizontal="center" vertical="center"/>
    </xf>
    <xf numFmtId="49" fontId="0" fillId="0" borderId="0" xfId="0" applyNumberFormat="1" applyAlignment="1">
      <alignment horizontal="justify" wrapText="1"/>
    </xf>
    <xf numFmtId="43" fontId="0" fillId="0" borderId="0" xfId="0" applyNumberFormat="1"/>
    <xf numFmtId="43" fontId="1" fillId="0" borderId="0" xfId="44" applyFont="1" applyFill="1" applyBorder="1" applyAlignment="1"/>
    <xf numFmtId="10" fontId="0" fillId="0" borderId="0" xfId="1" applyNumberFormat="1" applyFont="1" applyBorder="1"/>
    <xf numFmtId="0" fontId="18" fillId="0" borderId="0" xfId="0" applyFont="1" applyAlignment="1">
      <alignment horizontal="center"/>
    </xf>
    <xf numFmtId="0" fontId="0" fillId="0" borderId="0" xfId="0" applyAlignment="1">
      <alignment horizontal="center"/>
    </xf>
    <xf numFmtId="0" fontId="16" fillId="0" borderId="0" xfId="0" applyFont="1" applyAlignment="1">
      <alignment horizontal="center"/>
    </xf>
    <xf numFmtId="0" fontId="18" fillId="0" borderId="0" xfId="0" applyFont="1" applyAlignment="1">
      <alignment horizontal="justify" vertical="center" wrapText="1"/>
    </xf>
    <xf numFmtId="0" fontId="0" fillId="0" borderId="0" xfId="0" applyAlignment="1">
      <alignment horizontal="justify" wrapText="1"/>
    </xf>
    <xf numFmtId="49" fontId="0" fillId="0" borderId="0" xfId="0" applyNumberFormat="1" applyAlignment="1">
      <alignment horizontal="center"/>
    </xf>
    <xf numFmtId="49" fontId="19" fillId="34" borderId="10" xfId="0" applyNumberFormat="1" applyFont="1" applyFill="1" applyBorder="1" applyAlignment="1">
      <alignment horizontal="center" vertical="center" wrapText="1"/>
    </xf>
    <xf numFmtId="0" fontId="19" fillId="34" borderId="10" xfId="0" applyFont="1" applyFill="1" applyBorder="1" applyAlignment="1">
      <alignment horizontal="center" vertical="center" wrapText="1"/>
    </xf>
    <xf numFmtId="0" fontId="19" fillId="34" borderId="11" xfId="0" applyFont="1" applyFill="1" applyBorder="1" applyAlignment="1">
      <alignment horizontal="center" vertical="center" wrapText="1"/>
    </xf>
    <xf numFmtId="49" fontId="20" fillId="0" borderId="10" xfId="0" quotePrefix="1" applyNumberFormat="1" applyFont="1" applyBorder="1" applyAlignment="1">
      <alignment horizontal="center"/>
    </xf>
    <xf numFmtId="49" fontId="20" fillId="0" borderId="10" xfId="0" quotePrefix="1" applyNumberFormat="1" applyFont="1" applyBorder="1" applyAlignment="1">
      <alignment horizontal="justify" wrapText="1"/>
    </xf>
    <xf numFmtId="4" fontId="20" fillId="0" borderId="10" xfId="0" applyNumberFormat="1" applyFont="1" applyBorder="1" applyAlignment="1">
      <alignment vertical="center"/>
    </xf>
    <xf numFmtId="10" fontId="20" fillId="0" borderId="10" xfId="1" applyNumberFormat="1" applyFont="1" applyBorder="1" applyAlignment="1">
      <alignment horizontal="center" vertical="center"/>
    </xf>
    <xf numFmtId="49" fontId="21" fillId="33" borderId="10" xfId="0" quotePrefix="1" applyNumberFormat="1" applyFont="1" applyFill="1" applyBorder="1" applyAlignment="1">
      <alignment horizontal="center"/>
    </xf>
    <xf numFmtId="49" fontId="21" fillId="33" borderId="10" xfId="0" quotePrefix="1" applyNumberFormat="1" applyFont="1" applyFill="1" applyBorder="1" applyAlignment="1">
      <alignment horizontal="justify" wrapText="1"/>
    </xf>
    <xf numFmtId="4" fontId="21" fillId="33" borderId="10" xfId="0" applyNumberFormat="1" applyFont="1" applyFill="1" applyBorder="1" applyAlignment="1">
      <alignment vertical="center"/>
    </xf>
    <xf numFmtId="10" fontId="21" fillId="33" borderId="10" xfId="1" applyNumberFormat="1" applyFont="1" applyFill="1" applyBorder="1" applyAlignment="1">
      <alignment horizontal="center" vertical="center"/>
    </xf>
    <xf numFmtId="49" fontId="20" fillId="36" borderId="10" xfId="0" quotePrefix="1" applyNumberFormat="1" applyFont="1" applyFill="1" applyBorder="1" applyAlignment="1">
      <alignment horizontal="center"/>
    </xf>
    <xf numFmtId="49" fontId="20" fillId="36" borderId="10" xfId="0" quotePrefix="1" applyNumberFormat="1" applyFont="1" applyFill="1" applyBorder="1" applyAlignment="1">
      <alignment horizontal="justify" wrapText="1"/>
    </xf>
    <xf numFmtId="4" fontId="20" fillId="36" borderId="10" xfId="0" applyNumberFormat="1" applyFont="1" applyFill="1" applyBorder="1" applyAlignment="1">
      <alignment vertical="center"/>
    </xf>
    <xf numFmtId="10" fontId="20" fillId="36" borderId="10" xfId="1" applyNumberFormat="1" applyFont="1" applyFill="1" applyBorder="1" applyAlignment="1">
      <alignment horizontal="center" vertical="center"/>
    </xf>
    <xf numFmtId="49" fontId="21" fillId="35" borderId="10" xfId="0" quotePrefix="1" applyNumberFormat="1" applyFont="1" applyFill="1" applyBorder="1" applyAlignment="1">
      <alignment horizontal="center"/>
    </xf>
    <xf numFmtId="49" fontId="21" fillId="35" borderId="10" xfId="0" quotePrefix="1" applyNumberFormat="1" applyFont="1" applyFill="1" applyBorder="1" applyAlignment="1">
      <alignment horizontal="justify" wrapText="1"/>
    </xf>
    <xf numFmtId="4" fontId="21" fillId="35" borderId="10" xfId="0" applyNumberFormat="1" applyFont="1" applyFill="1" applyBorder="1" applyAlignment="1">
      <alignment vertical="center"/>
    </xf>
    <xf numFmtId="10" fontId="21" fillId="35" borderId="10" xfId="1" applyNumberFormat="1" applyFont="1" applyFill="1" applyBorder="1" applyAlignment="1">
      <alignment horizontal="center" vertical="center"/>
    </xf>
    <xf numFmtId="49" fontId="19" fillId="34" borderId="10" xfId="0" quotePrefix="1" applyNumberFormat="1" applyFont="1" applyFill="1" applyBorder="1" applyAlignment="1">
      <alignment horizontal="center"/>
    </xf>
    <xf numFmtId="49" fontId="19" fillId="34" borderId="10" xfId="0" quotePrefix="1" applyNumberFormat="1" applyFont="1" applyFill="1" applyBorder="1" applyAlignment="1">
      <alignment horizontal="justify" wrapText="1"/>
    </xf>
    <xf numFmtId="4" fontId="19" fillId="34" borderId="10" xfId="0" applyNumberFormat="1" applyFont="1" applyFill="1" applyBorder="1" applyAlignment="1">
      <alignment vertical="center"/>
    </xf>
    <xf numFmtId="10" fontId="19" fillId="34" borderId="10" xfId="1" applyNumberFormat="1" applyFont="1" applyFill="1" applyBorder="1" applyAlignment="1">
      <alignment horizontal="center" vertical="center"/>
    </xf>
    <xf numFmtId="49" fontId="21" fillId="37" borderId="10" xfId="0" quotePrefix="1" applyNumberFormat="1" applyFont="1" applyFill="1" applyBorder="1" applyAlignment="1">
      <alignment horizontal="center"/>
    </xf>
    <xf numFmtId="49" fontId="21" fillId="37" borderId="10" xfId="0" quotePrefix="1" applyNumberFormat="1" applyFont="1" applyFill="1" applyBorder="1" applyAlignment="1">
      <alignment horizontal="justify" wrapText="1"/>
    </xf>
    <xf numFmtId="4" fontId="21" fillId="37" borderId="10" xfId="0" applyNumberFormat="1" applyFont="1" applyFill="1" applyBorder="1" applyAlignment="1">
      <alignment vertical="center"/>
    </xf>
    <xf numFmtId="10" fontId="21" fillId="37" borderId="10" xfId="1" applyNumberFormat="1" applyFont="1" applyFill="1" applyBorder="1" applyAlignment="1">
      <alignment horizontal="center" vertical="center"/>
    </xf>
    <xf numFmtId="49" fontId="20" fillId="0" borderId="10" xfId="0" quotePrefix="1" applyNumberFormat="1" applyFont="1" applyBorder="1" applyAlignment="1">
      <alignment horizontal="justify"/>
    </xf>
    <xf numFmtId="0" fontId="18" fillId="0" borderId="0" xfId="0" applyFont="1" applyAlignment="1">
      <alignment horizontal="center" vertical="center"/>
    </xf>
  </cellXfs>
  <cellStyles count="45">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Incorrecto" xfId="8" builtinId="27" customBuiltin="1"/>
    <cellStyle name="Millares 2" xfId="44" xr:uid="{AD14EAF7-FBF4-4BDA-8A5A-4F83FC8202F8}"/>
    <cellStyle name="Millares 3" xfId="43" xr:uid="{0C9B4E5E-6E31-4913-BCAD-D9830E651F41}"/>
    <cellStyle name="Neutral" xfId="9" builtinId="28" customBuiltin="1"/>
    <cellStyle name="Normal" xfId="0" builtinId="0"/>
    <cellStyle name="Notas" xfId="16" builtinId="10" customBuiltin="1"/>
    <cellStyle name="Porcentaje" xfId="1" builtinId="5"/>
    <cellStyle name="Salida" xfId="11" builtinId="21" customBuiltin="1"/>
    <cellStyle name="Texto de advertencia" xfId="15" builtinId="11" customBuiltin="1"/>
    <cellStyle name="Texto explicativo" xfId="17" builtinId="53" customBuiltin="1"/>
    <cellStyle name="Título" xfId="2" builtinId="15" customBuiltin="1"/>
    <cellStyle name="Título 2" xfId="4" builtinId="17" customBuiltin="1"/>
    <cellStyle name="Título 3" xfId="5" builtinId="18" customBuiltin="1"/>
    <cellStyle name="Total" xfId="18" builtinId="25" customBuiltin="1"/>
  </cellStyles>
  <dxfs count="0"/>
  <tableStyles count="0" defaultTableStyle="TableStyleMedium2" defaultPivotStyle="PivotStyleLight16"/>
  <colors>
    <mruColors>
      <color rgb="FFCFAC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708025</xdr:colOff>
      <xdr:row>4</xdr:row>
      <xdr:rowOff>162801</xdr:rowOff>
    </xdr:to>
    <xdr:pic>
      <xdr:nvPicPr>
        <xdr:cNvPr id="9" name="Imagen 8">
          <a:extLst>
            <a:ext uri="{FF2B5EF4-FFF2-40B4-BE49-F238E27FC236}">
              <a16:creationId xmlns:a16="http://schemas.microsoft.com/office/drawing/2014/main" id="{F3FD61F5-B724-42B9-96D6-CD1CE638CF96}"/>
            </a:ext>
          </a:extLst>
        </xdr:cNvPr>
        <xdr:cNvPicPr>
          <a:picLocks noChangeAspect="1"/>
        </xdr:cNvPicPr>
      </xdr:nvPicPr>
      <xdr:blipFill>
        <a:blip xmlns:r="http://schemas.openxmlformats.org/officeDocument/2006/relationships" r:embed="rId1"/>
        <a:stretch>
          <a:fillRect/>
        </a:stretch>
      </xdr:blipFill>
      <xdr:spPr>
        <a:xfrm>
          <a:off x="0" y="0"/>
          <a:ext cx="4619625" cy="934326"/>
        </a:xfrm>
        <a:prstGeom prst="rect">
          <a:avLst/>
        </a:prstGeom>
      </xdr:spPr>
    </xdr:pic>
    <xdr:clientData/>
  </xdr:twoCellAnchor>
  <xdr:twoCellAnchor>
    <xdr:from>
      <xdr:col>0</xdr:col>
      <xdr:colOff>0</xdr:colOff>
      <xdr:row>740</xdr:row>
      <xdr:rowOff>0</xdr:rowOff>
    </xdr:from>
    <xdr:to>
      <xdr:col>12</xdr:col>
      <xdr:colOff>0</xdr:colOff>
      <xdr:row>767</xdr:row>
      <xdr:rowOff>28575</xdr:rowOff>
    </xdr:to>
    <xdr:sp macro="" textlink="">
      <xdr:nvSpPr>
        <xdr:cNvPr id="10" name="CuadroTexto 9">
          <a:extLst>
            <a:ext uri="{FF2B5EF4-FFF2-40B4-BE49-F238E27FC236}">
              <a16:creationId xmlns:a16="http://schemas.microsoft.com/office/drawing/2014/main" id="{4A52AB6A-8139-4948-8B37-B7F30E5744E2}"/>
            </a:ext>
          </a:extLst>
        </xdr:cNvPr>
        <xdr:cNvSpPr txBox="1"/>
      </xdr:nvSpPr>
      <xdr:spPr>
        <a:xfrm>
          <a:off x="0" y="321402075"/>
          <a:ext cx="13849350" cy="51720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2025, Ley No. 10.620 Publicada en el Alcance No. 197 a La Gaceta No. 230, del 06 de diciembre del 2024.</a:t>
          </a:r>
        </a:p>
        <a:p>
          <a:pPr algn="just"/>
          <a:r>
            <a:rPr lang="es-CR" sz="1100" b="1">
              <a:solidFill>
                <a:schemeClr val="dk1"/>
              </a:solidFill>
              <a:effectLst/>
              <a:latin typeface="+mn-lt"/>
              <a:ea typeface="+mn-ea"/>
              <a:cs typeface="+mn-cs"/>
            </a:rPr>
            <a:t>2-PRESUPUESTO ACTUAL:</a:t>
          </a:r>
          <a:r>
            <a:rPr lang="es-CR" sz="1100">
              <a:solidFill>
                <a:schemeClr val="dk1"/>
              </a:solidFill>
              <a:effectLst/>
              <a:latin typeface="+mn-lt"/>
              <a:ea typeface="+mn-ea"/>
              <a:cs typeface="+mn-cs"/>
            </a:rPr>
            <a:t> registra las asignaciones presupuestarias aprobadas para el Ejercicio Económico 2025.</a:t>
          </a:r>
        </a:p>
        <a:p>
          <a:pPr algn="just"/>
          <a:r>
            <a:rPr lang="es-CR" sz="1100" b="1">
              <a:solidFill>
                <a:schemeClr val="dk1"/>
              </a:solidFill>
              <a:effectLst/>
              <a:latin typeface="+mn-lt"/>
              <a:ea typeface="+mn-ea"/>
              <a:cs typeface="+mn-cs"/>
            </a:rPr>
            <a:t>3-MODIFICACIÓN PRESUPUESTARIA H-014 : </a:t>
          </a:r>
          <a:r>
            <a:rPr lang="es-CR" sz="1100">
              <a:solidFill>
                <a:schemeClr val="dk1"/>
              </a:solidFill>
              <a:effectLst/>
              <a:latin typeface="+mn-lt"/>
              <a:ea typeface="+mn-ea"/>
              <a:cs typeface="+mn-cs"/>
            </a:rPr>
            <a:t>corresponde a la modificación presupuestaria presentada por el MEP mediante oficio DM-1045-2025 de fecha 16 de julio 2025 donde se incluyen los recursos de la Primera Modificación Legislativa; además, se incluyen los recursos</a:t>
          </a:r>
          <a:r>
            <a:rPr lang="es-CR" sz="1100" b="1">
              <a:solidFill>
                <a:schemeClr val="dk1"/>
              </a:solidFill>
              <a:effectLst/>
              <a:latin typeface="+mn-lt"/>
              <a:ea typeface="+mn-ea"/>
              <a:cs typeface="+mn-cs"/>
            </a:rPr>
            <a:t> </a:t>
          </a:r>
          <a:r>
            <a:rPr lang="es-CR" sz="1100">
              <a:solidFill>
                <a:schemeClr val="dk1"/>
              </a:solidFill>
              <a:effectLst/>
              <a:latin typeface="+mn-lt"/>
              <a:ea typeface="+mn-ea"/>
              <a:cs typeface="+mn-cs"/>
            </a:rPr>
            <a:t>para atender el pago de deudas con JUPEMA</a:t>
          </a:r>
          <a:r>
            <a:rPr lang="es-CR" sz="1100" b="1">
              <a:solidFill>
                <a:schemeClr val="dk1"/>
              </a:solidFill>
              <a:effectLst/>
              <a:latin typeface="+mn-lt"/>
              <a:ea typeface="+mn-ea"/>
              <a:cs typeface="+mn-cs"/>
            </a:rPr>
            <a:t>, </a:t>
          </a:r>
          <a:r>
            <a:rPr lang="es-CR" sz="1100">
              <a:solidFill>
                <a:schemeClr val="dk1"/>
              </a:solidFill>
              <a:effectLst/>
              <a:latin typeface="+mn-lt"/>
              <a:ea typeface="+mn-ea"/>
              <a:cs typeface="+mn-cs"/>
            </a:rPr>
            <a:t>represupuestación recursos FOD y recursos para Educación técnica y enseñanza especial (ajustes aportes de INA e INDER). Adicionalmente, el 21 de julio 2025 mediante oficio DM-1065-2025 se presentó Adenda a la Modificación Presupuestaria H-014, correspondiente a la Aplicación de la Norma de Ejecución N°10 (disminución de plazas vacantes). Mediante oficio DM-1122-2025 de fecha 05 de agosto de 2025 se hizo entrega de Adenda al H-014 Primera Modificación Legislativa MEP 2025-SINART, con el fin de incluir movimiento adicional del Programa Presupuestario 550: Definición y Planificación de la Política Educativa, para atender con prioridad la creación de la transferencia según Convenio de Cooperación entre el MEP y SINART S.A. Mediante oficio DM-1201-2025 de fecha 26 de</a:t>
          </a:r>
          <a:r>
            <a:rPr lang="es-CR" sz="1100" baseline="0">
              <a:solidFill>
                <a:schemeClr val="dk1"/>
              </a:solidFill>
              <a:effectLst/>
              <a:latin typeface="+mn-lt"/>
              <a:ea typeface="+mn-ea"/>
              <a:cs typeface="+mn-cs"/>
            </a:rPr>
            <a:t> agosto 2025 se hizo entrega a la DGPN de la exclusión correspondeinte al traslado de Plazas por cuanto se debe tramitar por trasladode partidas e incremento para ajustar la deuda de Intereses de JUPEMA y Cuota patronal.  </a:t>
          </a:r>
          <a:r>
            <a:rPr lang="es-CR" sz="1100">
              <a:solidFill>
                <a:schemeClr val="dk1"/>
              </a:solidFill>
              <a:effectLst/>
              <a:latin typeface="+mn-lt"/>
              <a:ea typeface="+mn-ea"/>
              <a:cs typeface="+mn-cs"/>
            </a:rPr>
            <a:t>Mediante oficio DM-1209-2025 de fecha 26 de</a:t>
          </a:r>
          <a:r>
            <a:rPr lang="es-CR" sz="1100" baseline="0">
              <a:solidFill>
                <a:schemeClr val="dk1"/>
              </a:solidFill>
              <a:effectLst/>
              <a:latin typeface="+mn-lt"/>
              <a:ea typeface="+mn-ea"/>
              <a:cs typeface="+mn-cs"/>
            </a:rPr>
            <a:t> agosto 2025 se tramitó adenda por asignación de recursos FODESAF. </a:t>
          </a:r>
          <a:r>
            <a:rPr lang="es-CR" sz="1100">
              <a:solidFill>
                <a:schemeClr val="dk1"/>
              </a:solidFill>
              <a:effectLst/>
              <a:latin typeface="+mn-lt"/>
              <a:ea typeface="+mn-ea"/>
              <a:cs typeface="+mn-cs"/>
            </a:rPr>
            <a:t>Mediante oficio </a:t>
          </a:r>
          <a:r>
            <a:rPr lang="es-CR" sz="1100" baseline="0">
              <a:solidFill>
                <a:schemeClr val="dk1"/>
              </a:solidFill>
              <a:effectLst/>
              <a:latin typeface="+mn-lt"/>
              <a:ea typeface="+mn-ea"/>
              <a:cs typeface="+mn-cs"/>
            </a:rPr>
            <a:t>DM-1228-2025 de fecha 27 de agosto 2025 se remitió a la DGPN Adenda para atender requerimiento de la institución Ciudad de Los Niños.</a:t>
          </a:r>
        </a:p>
        <a:p>
          <a:pPr algn="just"/>
          <a:r>
            <a:rPr lang="es-CR" sz="1100" baseline="0">
              <a:solidFill>
                <a:schemeClr val="dk1"/>
              </a:solidFill>
              <a:effectLst/>
              <a:latin typeface="+mn-lt"/>
              <a:ea typeface="+mn-ea"/>
              <a:cs typeface="+mn-cs"/>
            </a:rPr>
            <a:t>4- </a:t>
          </a:r>
          <a:r>
            <a:rPr lang="es-CR" sz="1100" b="1" baseline="0">
              <a:solidFill>
                <a:schemeClr val="dk1"/>
              </a:solidFill>
              <a:effectLst/>
              <a:latin typeface="+mn-lt"/>
              <a:ea typeface="+mn-ea"/>
              <a:cs typeface="+mn-cs"/>
            </a:rPr>
            <a:t>TRASLADO EN FECHA EXTRAORDINARIA H-019: </a:t>
          </a:r>
          <a:r>
            <a:rPr lang="es-CR" sz="1100" b="0" baseline="0">
              <a:solidFill>
                <a:schemeClr val="dk1"/>
              </a:solidFill>
              <a:effectLst/>
              <a:latin typeface="+mn-lt"/>
              <a:ea typeface="+mn-ea"/>
              <a:cs typeface="+mn-cs"/>
            </a:rPr>
            <a:t>corresponde al traslado de partidas para financiar cuentas de remuneraciones. Se tramitó mediante oficio DM-1106-2025 de feha 26-08-2025.</a:t>
          </a:r>
        </a:p>
        <a:p>
          <a:pPr algn="just"/>
          <a:r>
            <a:rPr lang="es-CR" sz="1100" b="1">
              <a:solidFill>
                <a:schemeClr val="dk1"/>
              </a:solidFill>
              <a:effectLst/>
              <a:latin typeface="+mn-lt"/>
              <a:ea typeface="+mn-ea"/>
              <a:cs typeface="+mn-cs"/>
            </a:rPr>
            <a:t>5- </a:t>
          </a:r>
          <a:r>
            <a:rPr lang="es-CR" sz="1100">
              <a:solidFill>
                <a:schemeClr val="dk1"/>
              </a:solidFill>
              <a:effectLst/>
              <a:latin typeface="+mn-lt"/>
              <a:ea typeface="+mn-ea"/>
              <a:cs typeface="+mn-cs"/>
            </a:rPr>
            <a:t>Los montos que se reflejan en las modificaciones presupuestarias en tránsito contemplan el movimiento neto de la modificación presupuestaria considerando que pueden existir movimientos de rebajo y aumento en una misma subpartida, asociados principalmente a coletillas de relación de puestos distintas, cambios de coletillas de gastos, entre otros.</a:t>
          </a:r>
        </a:p>
        <a:p>
          <a:pPr algn="just"/>
          <a:r>
            <a:rPr lang="es-CR" sz="1100" b="1">
              <a:solidFill>
                <a:schemeClr val="dk1"/>
              </a:solidFill>
              <a:effectLst/>
              <a:latin typeface="+mn-lt"/>
              <a:ea typeface="+mn-ea"/>
              <a:cs typeface="+mn-cs"/>
            </a:rPr>
            <a:t>6-PRESUPUESTO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a:t>
          </a:r>
        </a:p>
        <a:p>
          <a:pPr algn="just"/>
          <a:r>
            <a:rPr lang="es-CR" sz="1100" b="1">
              <a:solidFill>
                <a:schemeClr val="dk1"/>
              </a:solidFill>
              <a:effectLst/>
              <a:latin typeface="+mn-lt"/>
              <a:ea typeface="+mn-ea"/>
              <a:cs typeface="+mn-cs"/>
            </a:rPr>
            <a:t>7-DISPONIBLE LIBERADO:</a:t>
          </a:r>
          <a:r>
            <a:rPr lang="es-CR" sz="1100">
              <a:solidFill>
                <a:schemeClr val="dk1"/>
              </a:solidFill>
              <a:effectLst/>
              <a:latin typeface="+mn-lt"/>
              <a:ea typeface="+mn-ea"/>
              <a:cs typeface="+mn-cs"/>
            </a:rPr>
            <a:t> corresponde a la porción de la cuota presupuestaria liberada que no ha sido utilizada.</a:t>
          </a:r>
        </a:p>
        <a:p>
          <a:pPr algn="just"/>
          <a:r>
            <a:rPr lang="es-CR" sz="1100" b="1">
              <a:solidFill>
                <a:schemeClr val="dk1"/>
              </a:solidFill>
              <a:effectLst/>
              <a:latin typeface="+mn-lt"/>
              <a:ea typeface="+mn-ea"/>
              <a:cs typeface="+mn-cs"/>
            </a:rPr>
            <a:t>8-MONTO BLOQUEADO:</a:t>
          </a:r>
          <a:r>
            <a:rPr lang="es-CR" sz="1100">
              <a:solidFill>
                <a:schemeClr val="dk1"/>
              </a:solidFill>
              <a:effectLst/>
              <a:latin typeface="+mn-lt"/>
              <a:ea typeface="+mn-ea"/>
              <a:cs typeface="+mn-cs"/>
            </a:rPr>
            <a:t> corresponde a recursos bloqueados y notificados por el Ministerio de Hacienda según oficio MH-DGPN-UAP3-OF-0040-2024 y MH-DM-OF-0001-2025. Importante indicar que mediante oficio MH-DGPN-DG-OF-0263-2025, de fecha 18 de junio 2025, el Ministerio de Hacienda procedió con el desbloqueo de los recursos asociados a los registros presupuestarios de los Colegios Humanistas, a saber:  60103 IP 227, 228, 232 y 235, correspondientes al programa 573-02.</a:t>
          </a:r>
        </a:p>
        <a:p>
          <a:pPr algn="just"/>
          <a:r>
            <a:rPr lang="es-CR" sz="1100" b="1">
              <a:solidFill>
                <a:schemeClr val="dk1"/>
              </a:solidFill>
              <a:effectLst/>
              <a:latin typeface="+mn-lt"/>
              <a:ea typeface="+mn-ea"/>
              <a:cs typeface="+mn-cs"/>
            </a:rPr>
            <a:t>9-PRESUPUESTO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pPr algn="just"/>
          <a:r>
            <a:rPr lang="es-CR" sz="1100" b="1">
              <a:solidFill>
                <a:schemeClr val="dk1"/>
              </a:solidFill>
              <a:effectLst/>
              <a:latin typeface="+mn-lt"/>
              <a:ea typeface="+mn-ea"/>
              <a:cs typeface="+mn-cs"/>
            </a:rPr>
            <a:t>10-EJECUCIÓN CALCULADA SOBRE PRESUPUESTO ACTUAL (SIN AFECTACIÓN DE MODIFICACIONES</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EN TRÁNSITO):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p>
        <a:p>
          <a:pPr algn="just"/>
          <a:r>
            <a:rPr lang="es-CR" sz="1100" b="1">
              <a:solidFill>
                <a:schemeClr val="dk1"/>
              </a:solidFill>
              <a:effectLst/>
              <a:latin typeface="+mn-lt"/>
              <a:ea typeface="+mn-ea"/>
              <a:cs typeface="+mn-cs"/>
            </a:rPr>
            <a:t>11-EJECUCIÓN CALCULADA SOBRE PRESUPUESTO ACTUAL AJUSTADO (AFECTADO POR</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MODIFICACIONES EN TRÁNSITO ): </a:t>
          </a:r>
          <a:r>
            <a:rPr lang="es-CR" sz="1100">
              <a:solidFill>
                <a:schemeClr val="dk1"/>
              </a:solidFill>
              <a:effectLst/>
              <a:latin typeface="+mn-lt"/>
              <a:ea typeface="+mn-ea"/>
              <a:cs typeface="+mn-cs"/>
            </a:rPr>
            <a:t>representa el porcentaje del Presupuesto Actual Ajustado que se ha devengado.</a:t>
          </a:r>
        </a:p>
        <a:p>
          <a:pPr algn="just"/>
          <a:r>
            <a:rPr lang="es-CR" sz="1100" b="1">
              <a:solidFill>
                <a:schemeClr val="dk1"/>
              </a:solidFill>
              <a:effectLst/>
              <a:latin typeface="+mn-lt"/>
              <a:ea typeface="+mn-ea"/>
              <a:cs typeface="+mn-cs"/>
            </a:rPr>
            <a:t>12-TRÁNSITO CALCULADA SOBRE PRESUPUESTO ACTUAL AJUSTADO (AFECTADO POR MODIFICACIONES</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EN TRÁNSITO): </a:t>
          </a:r>
          <a:r>
            <a:rPr lang="es-CR" sz="1100">
              <a:solidFill>
                <a:schemeClr val="dk1"/>
              </a:solidFill>
              <a:effectLst/>
              <a:latin typeface="+mn-lt"/>
              <a:ea typeface="+mn-ea"/>
              <a:cs typeface="+mn-cs"/>
            </a:rPr>
            <a:t>aglutina el porcentaje del Presupuesto Actual Ajustado que representa todo trámite ingresado en SIGAF con un documento de ejecución presupuestaria (solicitud de pedido, pedido de compra y reservas de recursos). </a:t>
          </a:r>
        </a:p>
        <a:p>
          <a:pPr algn="just"/>
          <a:r>
            <a:rPr lang="es-CR" sz="1100" b="1">
              <a:solidFill>
                <a:schemeClr val="dk1"/>
              </a:solidFill>
              <a:effectLst/>
              <a:latin typeface="+mn-lt"/>
              <a:ea typeface="+mn-ea"/>
              <a:cs typeface="+mn-cs"/>
            </a:rPr>
            <a:t>13-ACUMULADO CALCULADA SOBRE PRESUPUESTO ACTUAL AJUSTADO</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(AFECTADO POR MODIFICACIONES EN TRÁNSITO): </a:t>
          </a:r>
          <a:r>
            <a:rPr lang="es-CR" sz="1100">
              <a:solidFill>
                <a:schemeClr val="dk1"/>
              </a:solidFill>
              <a:effectLst/>
              <a:latin typeface="+mn-lt"/>
              <a:ea typeface="+mn-ea"/>
              <a:cs typeface="+mn-cs"/>
            </a:rPr>
            <a:t>es la sumatoria del porcentaje de ejecución calculada sobre el Presupuesto Actual Ajustado y el porcentaje de documentos en tránsito calculada sobre el Presupuesto Actual Ajustado en el SIGAF.</a:t>
          </a:r>
        </a:p>
        <a:p>
          <a:pPr algn="just"/>
          <a:r>
            <a:rPr lang="es-CR" sz="1100" b="1">
              <a:solidFill>
                <a:schemeClr val="dk1"/>
              </a:solidFill>
              <a:effectLst/>
              <a:latin typeface="+mn-lt"/>
              <a:ea typeface="+mn-ea"/>
              <a:cs typeface="+mn-cs"/>
            </a:rPr>
            <a:t>14-INCLUYE FUENTE DE FINANCIAMIENTO INTERNA:</a:t>
          </a:r>
          <a:r>
            <a:rPr lang="es-CR" sz="1100">
              <a:solidFill>
                <a:schemeClr val="dk1"/>
              </a:solidFill>
              <a:effectLst/>
              <a:latin typeface="+mn-lt"/>
              <a:ea typeface="+mn-ea"/>
              <a:cs typeface="+mn-cs"/>
            </a:rPr>
            <a:t> (001: Ingresos Corrientes, 060: Transferencias de Capital del Sector Público Financiero, 280: Colocación de Títulos Valores).</a:t>
          </a:r>
        </a:p>
        <a:p>
          <a:endParaRPr lang="es-CR" sz="1100" b="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295275</xdr:colOff>
      <xdr:row>4</xdr:row>
      <xdr:rowOff>162801</xdr:rowOff>
    </xdr:to>
    <xdr:pic>
      <xdr:nvPicPr>
        <xdr:cNvPr id="2" name="Imagen 1">
          <a:extLst>
            <a:ext uri="{FF2B5EF4-FFF2-40B4-BE49-F238E27FC236}">
              <a16:creationId xmlns:a16="http://schemas.microsoft.com/office/drawing/2014/main" id="{4F0E831B-3424-4999-907F-87716B654579}"/>
            </a:ext>
          </a:extLst>
        </xdr:cNvPr>
        <xdr:cNvPicPr>
          <a:picLocks noChangeAspect="1"/>
        </xdr:cNvPicPr>
      </xdr:nvPicPr>
      <xdr:blipFill>
        <a:blip xmlns:r="http://schemas.openxmlformats.org/officeDocument/2006/relationships" r:embed="rId1"/>
        <a:stretch>
          <a:fillRect/>
        </a:stretch>
      </xdr:blipFill>
      <xdr:spPr>
        <a:xfrm>
          <a:off x="0" y="0"/>
          <a:ext cx="4619625" cy="934326"/>
        </a:xfrm>
        <a:prstGeom prst="rect">
          <a:avLst/>
        </a:prstGeom>
      </xdr:spPr>
    </xdr:pic>
    <xdr:clientData/>
  </xdr:twoCellAnchor>
  <xdr:twoCellAnchor>
    <xdr:from>
      <xdr:col>0</xdr:col>
      <xdr:colOff>0</xdr:colOff>
      <xdr:row>658</xdr:row>
      <xdr:rowOff>0</xdr:rowOff>
    </xdr:from>
    <xdr:to>
      <xdr:col>12</xdr:col>
      <xdr:colOff>0</xdr:colOff>
      <xdr:row>685</xdr:row>
      <xdr:rowOff>28575</xdr:rowOff>
    </xdr:to>
    <xdr:sp macro="" textlink="">
      <xdr:nvSpPr>
        <xdr:cNvPr id="3" name="CuadroTexto 2">
          <a:extLst>
            <a:ext uri="{FF2B5EF4-FFF2-40B4-BE49-F238E27FC236}">
              <a16:creationId xmlns:a16="http://schemas.microsoft.com/office/drawing/2014/main" id="{EA557540-E025-4343-8AD8-B1ECBF3A7A22}"/>
            </a:ext>
          </a:extLst>
        </xdr:cNvPr>
        <xdr:cNvSpPr txBox="1"/>
      </xdr:nvSpPr>
      <xdr:spPr>
        <a:xfrm>
          <a:off x="0" y="321402075"/>
          <a:ext cx="14154150" cy="51720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2025, Ley No. 10.620 Publicada en el Alcance No. 197 a La Gaceta No. 230, del 06 de diciembre del 2024.</a:t>
          </a:r>
        </a:p>
        <a:p>
          <a:pPr algn="just"/>
          <a:r>
            <a:rPr lang="es-CR" sz="1100" b="1">
              <a:solidFill>
                <a:schemeClr val="dk1"/>
              </a:solidFill>
              <a:effectLst/>
              <a:latin typeface="+mn-lt"/>
              <a:ea typeface="+mn-ea"/>
              <a:cs typeface="+mn-cs"/>
            </a:rPr>
            <a:t>2-PRESUPUESTO ACTUAL:</a:t>
          </a:r>
          <a:r>
            <a:rPr lang="es-CR" sz="1100">
              <a:solidFill>
                <a:schemeClr val="dk1"/>
              </a:solidFill>
              <a:effectLst/>
              <a:latin typeface="+mn-lt"/>
              <a:ea typeface="+mn-ea"/>
              <a:cs typeface="+mn-cs"/>
            </a:rPr>
            <a:t> registra las asignaciones presupuestarias aprobadas para el Ejercicio Económico 2025.</a:t>
          </a:r>
        </a:p>
        <a:p>
          <a:pPr algn="just"/>
          <a:r>
            <a:rPr lang="es-CR" sz="1100" b="1">
              <a:solidFill>
                <a:schemeClr val="dk1"/>
              </a:solidFill>
              <a:effectLst/>
              <a:latin typeface="+mn-lt"/>
              <a:ea typeface="+mn-ea"/>
              <a:cs typeface="+mn-cs"/>
            </a:rPr>
            <a:t>3-MODIFICACIÓN PRESUPUESTARIA H-014 : </a:t>
          </a:r>
          <a:r>
            <a:rPr lang="es-CR" sz="1100">
              <a:solidFill>
                <a:schemeClr val="dk1"/>
              </a:solidFill>
              <a:effectLst/>
              <a:latin typeface="+mn-lt"/>
              <a:ea typeface="+mn-ea"/>
              <a:cs typeface="+mn-cs"/>
            </a:rPr>
            <a:t>corresponde a la modificación presupuestaria presentada por el MEP mediante oficio DM-1045-2025 de fecha 16 de julio 2025 donde se incluyen los recursos de la Primera Modificación Legislativa; además, se incluyen los recursos</a:t>
          </a:r>
          <a:r>
            <a:rPr lang="es-CR" sz="1100" b="1">
              <a:solidFill>
                <a:schemeClr val="dk1"/>
              </a:solidFill>
              <a:effectLst/>
              <a:latin typeface="+mn-lt"/>
              <a:ea typeface="+mn-ea"/>
              <a:cs typeface="+mn-cs"/>
            </a:rPr>
            <a:t> </a:t>
          </a:r>
          <a:r>
            <a:rPr lang="es-CR" sz="1100">
              <a:solidFill>
                <a:schemeClr val="dk1"/>
              </a:solidFill>
              <a:effectLst/>
              <a:latin typeface="+mn-lt"/>
              <a:ea typeface="+mn-ea"/>
              <a:cs typeface="+mn-cs"/>
            </a:rPr>
            <a:t>para atender el pago de deudas con JUPEMA</a:t>
          </a:r>
          <a:r>
            <a:rPr lang="es-CR" sz="1100" b="1">
              <a:solidFill>
                <a:schemeClr val="dk1"/>
              </a:solidFill>
              <a:effectLst/>
              <a:latin typeface="+mn-lt"/>
              <a:ea typeface="+mn-ea"/>
              <a:cs typeface="+mn-cs"/>
            </a:rPr>
            <a:t>, </a:t>
          </a:r>
          <a:r>
            <a:rPr lang="es-CR" sz="1100">
              <a:solidFill>
                <a:schemeClr val="dk1"/>
              </a:solidFill>
              <a:effectLst/>
              <a:latin typeface="+mn-lt"/>
              <a:ea typeface="+mn-ea"/>
              <a:cs typeface="+mn-cs"/>
            </a:rPr>
            <a:t>represupuestación recursos FOD y recursos para Educación técnica y enseñanza especial (ajustes aportes de INA e INDER). Adicionalmente, el 21 de julio 2025 mediante oficio DM-1065-2025 se presentó Adenda a la Modificación Presupuestaria H-014, correspondiente a la Aplicación de la Norma de Ejecución N°10 (disminución de plazas vacantes). Mediante oficio DM-1122-2025 de fecha 05 de agosto de 2025 se hizo entrega de Adenda al H-014 Primera Modificación Legislativa MEP 2025-SINART, con el fin de incluir movimiento adicional del Programa Presupuestario 550: Definición y Planificación de la Política Educativa, para atender con prioridad la creación de la transferencia según Convenio de Cooperación entre el MEP y SINART S.A. Mediante oficio DM-1201-2025 de fecha 26 de</a:t>
          </a:r>
          <a:r>
            <a:rPr lang="es-CR" sz="1100" baseline="0">
              <a:solidFill>
                <a:schemeClr val="dk1"/>
              </a:solidFill>
              <a:effectLst/>
              <a:latin typeface="+mn-lt"/>
              <a:ea typeface="+mn-ea"/>
              <a:cs typeface="+mn-cs"/>
            </a:rPr>
            <a:t> agosto 2025 se hizo entrega a la DGPN de la exclusión correspondeinte al traslado de Plazas por cuanto se debe tramitar por trasladode partidas e incremento para ajustar la deuda de Intereses de JUPEMA y Cuota patronal.  </a:t>
          </a:r>
          <a:r>
            <a:rPr lang="es-CR" sz="1100">
              <a:solidFill>
                <a:schemeClr val="dk1"/>
              </a:solidFill>
              <a:effectLst/>
              <a:latin typeface="+mn-lt"/>
              <a:ea typeface="+mn-ea"/>
              <a:cs typeface="+mn-cs"/>
            </a:rPr>
            <a:t>Mediante oficio DM-1209-2025 de fecha 26 de</a:t>
          </a:r>
          <a:r>
            <a:rPr lang="es-CR" sz="1100" baseline="0">
              <a:solidFill>
                <a:schemeClr val="dk1"/>
              </a:solidFill>
              <a:effectLst/>
              <a:latin typeface="+mn-lt"/>
              <a:ea typeface="+mn-ea"/>
              <a:cs typeface="+mn-cs"/>
            </a:rPr>
            <a:t> agosto 2025 se tramitó adenda por asignación de recursos FODESAF. </a:t>
          </a:r>
          <a:r>
            <a:rPr lang="es-CR" sz="1100">
              <a:solidFill>
                <a:schemeClr val="dk1"/>
              </a:solidFill>
              <a:effectLst/>
              <a:latin typeface="+mn-lt"/>
              <a:ea typeface="+mn-ea"/>
              <a:cs typeface="+mn-cs"/>
            </a:rPr>
            <a:t>Mediante oficio </a:t>
          </a:r>
          <a:r>
            <a:rPr lang="es-CR" sz="1100" baseline="0">
              <a:solidFill>
                <a:schemeClr val="dk1"/>
              </a:solidFill>
              <a:effectLst/>
              <a:latin typeface="+mn-lt"/>
              <a:ea typeface="+mn-ea"/>
              <a:cs typeface="+mn-cs"/>
            </a:rPr>
            <a:t>DM-1228-2025 de fecha 27 de agosto 2025 se remitió a la DGPN Adenda para atender requerimiento de la institución Ciudad de Los Niños.</a:t>
          </a:r>
        </a:p>
        <a:p>
          <a:pPr algn="just"/>
          <a:r>
            <a:rPr lang="es-CR" sz="1100" baseline="0">
              <a:solidFill>
                <a:schemeClr val="dk1"/>
              </a:solidFill>
              <a:effectLst/>
              <a:latin typeface="+mn-lt"/>
              <a:ea typeface="+mn-ea"/>
              <a:cs typeface="+mn-cs"/>
            </a:rPr>
            <a:t>4- </a:t>
          </a:r>
          <a:r>
            <a:rPr lang="es-CR" sz="1100" b="1" baseline="0">
              <a:solidFill>
                <a:schemeClr val="dk1"/>
              </a:solidFill>
              <a:effectLst/>
              <a:latin typeface="+mn-lt"/>
              <a:ea typeface="+mn-ea"/>
              <a:cs typeface="+mn-cs"/>
            </a:rPr>
            <a:t>TRASLADO EN FECHA EXTRAORDINARIA H-019: </a:t>
          </a:r>
          <a:r>
            <a:rPr lang="es-CR" sz="1100" b="0" baseline="0">
              <a:solidFill>
                <a:schemeClr val="dk1"/>
              </a:solidFill>
              <a:effectLst/>
              <a:latin typeface="+mn-lt"/>
              <a:ea typeface="+mn-ea"/>
              <a:cs typeface="+mn-cs"/>
            </a:rPr>
            <a:t>corresponde al traslado de partidas para financiar cuentas de remuneraciones. Se tramitó mediante oficio DM-1106-2025 de feha 26-08-2025.</a:t>
          </a:r>
        </a:p>
        <a:p>
          <a:pPr algn="just"/>
          <a:r>
            <a:rPr lang="es-CR" sz="1100" b="1">
              <a:solidFill>
                <a:schemeClr val="dk1"/>
              </a:solidFill>
              <a:effectLst/>
              <a:latin typeface="+mn-lt"/>
              <a:ea typeface="+mn-ea"/>
              <a:cs typeface="+mn-cs"/>
            </a:rPr>
            <a:t>5- </a:t>
          </a:r>
          <a:r>
            <a:rPr lang="es-CR" sz="1100">
              <a:solidFill>
                <a:schemeClr val="dk1"/>
              </a:solidFill>
              <a:effectLst/>
              <a:latin typeface="+mn-lt"/>
              <a:ea typeface="+mn-ea"/>
              <a:cs typeface="+mn-cs"/>
            </a:rPr>
            <a:t>Los montos que se reflejan en las modificaciones presupuestarias en tránsito contemplan el movimiento neto de la modificación presupuestaria considerando que pueden existir movimientos de rebajo y aumento en una misma subpartida, asociados principalmente a coletillas de relación de puestos distintas, cambios de coletillas de gastos, entre otros.</a:t>
          </a:r>
        </a:p>
        <a:p>
          <a:pPr algn="just"/>
          <a:r>
            <a:rPr lang="es-CR" sz="1100" b="1">
              <a:solidFill>
                <a:schemeClr val="dk1"/>
              </a:solidFill>
              <a:effectLst/>
              <a:latin typeface="+mn-lt"/>
              <a:ea typeface="+mn-ea"/>
              <a:cs typeface="+mn-cs"/>
            </a:rPr>
            <a:t>6-PRESUPUESTO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a:t>
          </a:r>
        </a:p>
        <a:p>
          <a:pPr algn="just"/>
          <a:r>
            <a:rPr lang="es-CR" sz="1100" b="1">
              <a:solidFill>
                <a:schemeClr val="dk1"/>
              </a:solidFill>
              <a:effectLst/>
              <a:latin typeface="+mn-lt"/>
              <a:ea typeface="+mn-ea"/>
              <a:cs typeface="+mn-cs"/>
            </a:rPr>
            <a:t>7-DISPONIBLE LIBERADO:</a:t>
          </a:r>
          <a:r>
            <a:rPr lang="es-CR" sz="1100">
              <a:solidFill>
                <a:schemeClr val="dk1"/>
              </a:solidFill>
              <a:effectLst/>
              <a:latin typeface="+mn-lt"/>
              <a:ea typeface="+mn-ea"/>
              <a:cs typeface="+mn-cs"/>
            </a:rPr>
            <a:t> corresponde a la porción de la cuota presupuestaria liberada que no ha sido utilizada.</a:t>
          </a:r>
        </a:p>
        <a:p>
          <a:pPr algn="just"/>
          <a:r>
            <a:rPr lang="es-CR" sz="1100" b="1">
              <a:solidFill>
                <a:schemeClr val="dk1"/>
              </a:solidFill>
              <a:effectLst/>
              <a:latin typeface="+mn-lt"/>
              <a:ea typeface="+mn-ea"/>
              <a:cs typeface="+mn-cs"/>
            </a:rPr>
            <a:t>8-MONTO BLOQUEADO:</a:t>
          </a:r>
          <a:r>
            <a:rPr lang="es-CR" sz="1100">
              <a:solidFill>
                <a:schemeClr val="dk1"/>
              </a:solidFill>
              <a:effectLst/>
              <a:latin typeface="+mn-lt"/>
              <a:ea typeface="+mn-ea"/>
              <a:cs typeface="+mn-cs"/>
            </a:rPr>
            <a:t> corresponde a recursos bloqueados y notificados por el Ministerio de Hacienda según oficio MH-DGPN-UAP3-OF-0040-2024 y MH-DM-OF-0001-2025. Importante indicar que mediante oficio MH-DGPN-DG-OF-0263-2025, de fecha 18 de junio 2025, el Ministerio de Hacienda procedió con el desbloqueo de los recursos asociados a los registros presupuestarios de los Colegios Humanistas, a saber:  60103 IP 227, 228, 232 y 235, correspondientes al programa 573-02.</a:t>
          </a:r>
        </a:p>
        <a:p>
          <a:pPr algn="just"/>
          <a:r>
            <a:rPr lang="es-CR" sz="1100" b="1">
              <a:solidFill>
                <a:schemeClr val="dk1"/>
              </a:solidFill>
              <a:effectLst/>
              <a:latin typeface="+mn-lt"/>
              <a:ea typeface="+mn-ea"/>
              <a:cs typeface="+mn-cs"/>
            </a:rPr>
            <a:t>9-PRESUPUESTO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pPr algn="just"/>
          <a:r>
            <a:rPr lang="es-CR" sz="1100" b="1">
              <a:solidFill>
                <a:schemeClr val="dk1"/>
              </a:solidFill>
              <a:effectLst/>
              <a:latin typeface="+mn-lt"/>
              <a:ea typeface="+mn-ea"/>
              <a:cs typeface="+mn-cs"/>
            </a:rPr>
            <a:t>10-EJECUCIÓN CALCULADA SOBRE PRESUPUESTO ACTUAL (SIN AFECTACIÓN DE MODIFICACIONES</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EN TRÁNSITO):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p>
        <a:p>
          <a:pPr algn="just"/>
          <a:r>
            <a:rPr lang="es-CR" sz="1100" b="1">
              <a:solidFill>
                <a:schemeClr val="dk1"/>
              </a:solidFill>
              <a:effectLst/>
              <a:latin typeface="+mn-lt"/>
              <a:ea typeface="+mn-ea"/>
              <a:cs typeface="+mn-cs"/>
            </a:rPr>
            <a:t>11-EJECUCIÓN CALCULADA SOBRE PRESUPUESTO ACTUAL AJUSTADO (AFECTADO POR</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MODIFICACIONES EN TRÁNSITO ): </a:t>
          </a:r>
          <a:r>
            <a:rPr lang="es-CR" sz="1100">
              <a:solidFill>
                <a:schemeClr val="dk1"/>
              </a:solidFill>
              <a:effectLst/>
              <a:latin typeface="+mn-lt"/>
              <a:ea typeface="+mn-ea"/>
              <a:cs typeface="+mn-cs"/>
            </a:rPr>
            <a:t>representa el porcentaje del Presupuesto Actual Ajustado que se ha devengado.</a:t>
          </a:r>
        </a:p>
        <a:p>
          <a:pPr algn="just"/>
          <a:r>
            <a:rPr lang="es-CR" sz="1100" b="1">
              <a:solidFill>
                <a:schemeClr val="dk1"/>
              </a:solidFill>
              <a:effectLst/>
              <a:latin typeface="+mn-lt"/>
              <a:ea typeface="+mn-ea"/>
              <a:cs typeface="+mn-cs"/>
            </a:rPr>
            <a:t>12-TRÁNSITO CALCULADA SOBRE PRESUPUESTO ACTUAL AJUSTADO (AFECTADO POR MODIFICACIONES</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EN TRÁNSITO): </a:t>
          </a:r>
          <a:r>
            <a:rPr lang="es-CR" sz="1100">
              <a:solidFill>
                <a:schemeClr val="dk1"/>
              </a:solidFill>
              <a:effectLst/>
              <a:latin typeface="+mn-lt"/>
              <a:ea typeface="+mn-ea"/>
              <a:cs typeface="+mn-cs"/>
            </a:rPr>
            <a:t>aglutina el porcentaje del Presupuesto Actual Ajustado que representa todo trámite ingresado en SIGAF con un documento de ejecución presupuestaria (solicitud de pedido, pedido de compra y reservas de recursos). </a:t>
          </a:r>
        </a:p>
        <a:p>
          <a:pPr algn="just"/>
          <a:r>
            <a:rPr lang="es-CR" sz="1100" b="1">
              <a:solidFill>
                <a:schemeClr val="dk1"/>
              </a:solidFill>
              <a:effectLst/>
              <a:latin typeface="+mn-lt"/>
              <a:ea typeface="+mn-ea"/>
              <a:cs typeface="+mn-cs"/>
            </a:rPr>
            <a:t>13-ACUMULADO CALCULADA SOBRE PRESUPUESTO ACTUAL AJUSTADO</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(AFECTADO POR MODIFICACIONES EN TRÁNSITO): </a:t>
          </a:r>
          <a:r>
            <a:rPr lang="es-CR" sz="1100">
              <a:solidFill>
                <a:schemeClr val="dk1"/>
              </a:solidFill>
              <a:effectLst/>
              <a:latin typeface="+mn-lt"/>
              <a:ea typeface="+mn-ea"/>
              <a:cs typeface="+mn-cs"/>
            </a:rPr>
            <a:t>es la sumatoria del porcentaje de ejecución calculada sobre el Presupuesto Actual Ajustado y el porcentaje de documentos en tránsito calculada sobre el Presupuesto Actual Ajustado en el SIGAF.</a:t>
          </a:r>
        </a:p>
        <a:p>
          <a:pPr algn="just"/>
          <a:r>
            <a:rPr lang="es-CR" sz="1100" b="1">
              <a:solidFill>
                <a:schemeClr val="dk1"/>
              </a:solidFill>
              <a:effectLst/>
              <a:latin typeface="+mn-lt"/>
              <a:ea typeface="+mn-ea"/>
              <a:cs typeface="+mn-cs"/>
            </a:rPr>
            <a:t>14-INCLUYE FUENTE DE FINANCIAMIENTO INTERNA:</a:t>
          </a:r>
          <a:r>
            <a:rPr lang="es-CR" sz="1100">
              <a:solidFill>
                <a:schemeClr val="dk1"/>
              </a:solidFill>
              <a:effectLst/>
              <a:latin typeface="+mn-lt"/>
              <a:ea typeface="+mn-ea"/>
              <a:cs typeface="+mn-cs"/>
            </a:rPr>
            <a:t> (001: Ingresos Corrientes, 060: Transferencias de Capital del Sector Público Financiero, 280: Colocación de Títulos Valores).</a:t>
          </a:r>
        </a:p>
        <a:p>
          <a:endParaRPr lang="es-CR" sz="1100" b="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295275</xdr:colOff>
      <xdr:row>4</xdr:row>
      <xdr:rowOff>162801</xdr:rowOff>
    </xdr:to>
    <xdr:pic>
      <xdr:nvPicPr>
        <xdr:cNvPr id="2" name="Imagen 1">
          <a:extLst>
            <a:ext uri="{FF2B5EF4-FFF2-40B4-BE49-F238E27FC236}">
              <a16:creationId xmlns:a16="http://schemas.microsoft.com/office/drawing/2014/main" id="{246774B2-B3D8-4130-8691-E4515364B235}"/>
            </a:ext>
          </a:extLst>
        </xdr:cNvPr>
        <xdr:cNvPicPr>
          <a:picLocks noChangeAspect="1"/>
        </xdr:cNvPicPr>
      </xdr:nvPicPr>
      <xdr:blipFill>
        <a:blip xmlns:r="http://schemas.openxmlformats.org/officeDocument/2006/relationships" r:embed="rId1"/>
        <a:stretch>
          <a:fillRect/>
        </a:stretch>
      </xdr:blipFill>
      <xdr:spPr>
        <a:xfrm>
          <a:off x="0" y="0"/>
          <a:ext cx="4619625" cy="934326"/>
        </a:xfrm>
        <a:prstGeom prst="rect">
          <a:avLst/>
        </a:prstGeom>
      </xdr:spPr>
    </xdr:pic>
    <xdr:clientData/>
  </xdr:twoCellAnchor>
  <xdr:twoCellAnchor>
    <xdr:from>
      <xdr:col>0</xdr:col>
      <xdr:colOff>0</xdr:colOff>
      <xdr:row>754</xdr:row>
      <xdr:rowOff>0</xdr:rowOff>
    </xdr:from>
    <xdr:to>
      <xdr:col>12</xdr:col>
      <xdr:colOff>0</xdr:colOff>
      <xdr:row>781</xdr:row>
      <xdr:rowOff>28575</xdr:rowOff>
    </xdr:to>
    <xdr:sp macro="" textlink="">
      <xdr:nvSpPr>
        <xdr:cNvPr id="3" name="CuadroTexto 2">
          <a:extLst>
            <a:ext uri="{FF2B5EF4-FFF2-40B4-BE49-F238E27FC236}">
              <a16:creationId xmlns:a16="http://schemas.microsoft.com/office/drawing/2014/main" id="{ADCC74DC-030F-46B6-89A1-EE4502F71722}"/>
            </a:ext>
          </a:extLst>
        </xdr:cNvPr>
        <xdr:cNvSpPr txBox="1"/>
      </xdr:nvSpPr>
      <xdr:spPr>
        <a:xfrm>
          <a:off x="0" y="321402075"/>
          <a:ext cx="14154150" cy="51720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2025, Ley No. 10.620 Publicada en el Alcance No. 197 a La Gaceta No. 230, del 06 de diciembre del 2024.</a:t>
          </a:r>
        </a:p>
        <a:p>
          <a:pPr algn="just"/>
          <a:r>
            <a:rPr lang="es-CR" sz="1100" b="1">
              <a:solidFill>
                <a:schemeClr val="dk1"/>
              </a:solidFill>
              <a:effectLst/>
              <a:latin typeface="+mn-lt"/>
              <a:ea typeface="+mn-ea"/>
              <a:cs typeface="+mn-cs"/>
            </a:rPr>
            <a:t>2-PRESUPUESTO ACTUAL:</a:t>
          </a:r>
          <a:r>
            <a:rPr lang="es-CR" sz="1100">
              <a:solidFill>
                <a:schemeClr val="dk1"/>
              </a:solidFill>
              <a:effectLst/>
              <a:latin typeface="+mn-lt"/>
              <a:ea typeface="+mn-ea"/>
              <a:cs typeface="+mn-cs"/>
            </a:rPr>
            <a:t> registra las asignaciones presupuestarias aprobadas para el Ejercicio Económico 2025.</a:t>
          </a:r>
        </a:p>
        <a:p>
          <a:pPr algn="just"/>
          <a:r>
            <a:rPr lang="es-CR" sz="1100" b="1">
              <a:solidFill>
                <a:schemeClr val="dk1"/>
              </a:solidFill>
              <a:effectLst/>
              <a:latin typeface="+mn-lt"/>
              <a:ea typeface="+mn-ea"/>
              <a:cs typeface="+mn-cs"/>
            </a:rPr>
            <a:t>3-MODIFICACIÓN PRESUPUESTARIA H-014 : </a:t>
          </a:r>
          <a:r>
            <a:rPr lang="es-CR" sz="1100">
              <a:solidFill>
                <a:schemeClr val="dk1"/>
              </a:solidFill>
              <a:effectLst/>
              <a:latin typeface="+mn-lt"/>
              <a:ea typeface="+mn-ea"/>
              <a:cs typeface="+mn-cs"/>
            </a:rPr>
            <a:t>corresponde a la modificación presupuestaria presentada por el MEP mediante oficio DM-1045-2025 de fecha 16 de julio 2025 donde se incluyen los recursos de la Primera Modificación Legislativa; además, se incluyen los recursos</a:t>
          </a:r>
          <a:r>
            <a:rPr lang="es-CR" sz="1100" b="1">
              <a:solidFill>
                <a:schemeClr val="dk1"/>
              </a:solidFill>
              <a:effectLst/>
              <a:latin typeface="+mn-lt"/>
              <a:ea typeface="+mn-ea"/>
              <a:cs typeface="+mn-cs"/>
            </a:rPr>
            <a:t> </a:t>
          </a:r>
          <a:r>
            <a:rPr lang="es-CR" sz="1100">
              <a:solidFill>
                <a:schemeClr val="dk1"/>
              </a:solidFill>
              <a:effectLst/>
              <a:latin typeface="+mn-lt"/>
              <a:ea typeface="+mn-ea"/>
              <a:cs typeface="+mn-cs"/>
            </a:rPr>
            <a:t>para atender el pago de deudas con JUPEMA</a:t>
          </a:r>
          <a:r>
            <a:rPr lang="es-CR" sz="1100" b="1">
              <a:solidFill>
                <a:schemeClr val="dk1"/>
              </a:solidFill>
              <a:effectLst/>
              <a:latin typeface="+mn-lt"/>
              <a:ea typeface="+mn-ea"/>
              <a:cs typeface="+mn-cs"/>
            </a:rPr>
            <a:t>, </a:t>
          </a:r>
          <a:r>
            <a:rPr lang="es-CR" sz="1100">
              <a:solidFill>
                <a:schemeClr val="dk1"/>
              </a:solidFill>
              <a:effectLst/>
              <a:latin typeface="+mn-lt"/>
              <a:ea typeface="+mn-ea"/>
              <a:cs typeface="+mn-cs"/>
            </a:rPr>
            <a:t>represupuestación recursos FOD y recursos para Educación técnica y enseñanza especial (ajustes aportes de INA e INDER). Adicionalmente, el 21 de julio 2025 mediante oficio DM-1065-2025 se presentó Adenda a la Modificación Presupuestaria H-014, correspondiente a la Aplicación de la Norma de Ejecución N°10 (disminución de plazas vacantes). Mediante oficio DM-1122-2025 de fecha 05 de agosto de 2025 se hizo entrega de Adenda al H-014 Primera Modificación Legislativa MEP 2025-SINART, con el fin de incluir movimiento adicional del Programa Presupuestario 550: Definición y Planificación de la Política Educativa, para atender con prioridad la creación de la transferencia según Convenio de Cooperación entre el MEP y SINART S.A. Mediante oficio DM-1201-2025 de fecha 26 de</a:t>
          </a:r>
          <a:r>
            <a:rPr lang="es-CR" sz="1100" baseline="0">
              <a:solidFill>
                <a:schemeClr val="dk1"/>
              </a:solidFill>
              <a:effectLst/>
              <a:latin typeface="+mn-lt"/>
              <a:ea typeface="+mn-ea"/>
              <a:cs typeface="+mn-cs"/>
            </a:rPr>
            <a:t> agosto 2025 se hizo entrega a la DGPN de la exclusión correspondeinte al traslado de Plazas por cuanto se debe tramitar por trasladode partidas e incremento para ajustar la deuda de Intereses de JUPEMA y Cuota patronal.  </a:t>
          </a:r>
          <a:r>
            <a:rPr lang="es-CR" sz="1100">
              <a:solidFill>
                <a:schemeClr val="dk1"/>
              </a:solidFill>
              <a:effectLst/>
              <a:latin typeface="+mn-lt"/>
              <a:ea typeface="+mn-ea"/>
              <a:cs typeface="+mn-cs"/>
            </a:rPr>
            <a:t>Mediante oficio DM-1209-2025 de fecha 26 de</a:t>
          </a:r>
          <a:r>
            <a:rPr lang="es-CR" sz="1100" baseline="0">
              <a:solidFill>
                <a:schemeClr val="dk1"/>
              </a:solidFill>
              <a:effectLst/>
              <a:latin typeface="+mn-lt"/>
              <a:ea typeface="+mn-ea"/>
              <a:cs typeface="+mn-cs"/>
            </a:rPr>
            <a:t> agosto 2025 se tramitó adenda por asignación de recursos FODESAF. </a:t>
          </a:r>
          <a:r>
            <a:rPr lang="es-CR" sz="1100">
              <a:solidFill>
                <a:schemeClr val="dk1"/>
              </a:solidFill>
              <a:effectLst/>
              <a:latin typeface="+mn-lt"/>
              <a:ea typeface="+mn-ea"/>
              <a:cs typeface="+mn-cs"/>
            </a:rPr>
            <a:t>Mediante oficio </a:t>
          </a:r>
          <a:r>
            <a:rPr lang="es-CR" sz="1100" baseline="0">
              <a:solidFill>
                <a:schemeClr val="dk1"/>
              </a:solidFill>
              <a:effectLst/>
              <a:latin typeface="+mn-lt"/>
              <a:ea typeface="+mn-ea"/>
              <a:cs typeface="+mn-cs"/>
            </a:rPr>
            <a:t>DM-1228-2025 de fecha 27 de agosto 2025 se remitió a la DGPN Adenda para atender requerimiento de la institución Ciudad de Los Niños.</a:t>
          </a:r>
        </a:p>
        <a:p>
          <a:pPr algn="just"/>
          <a:r>
            <a:rPr lang="es-CR" sz="1100" baseline="0">
              <a:solidFill>
                <a:schemeClr val="dk1"/>
              </a:solidFill>
              <a:effectLst/>
              <a:latin typeface="+mn-lt"/>
              <a:ea typeface="+mn-ea"/>
              <a:cs typeface="+mn-cs"/>
            </a:rPr>
            <a:t>4- </a:t>
          </a:r>
          <a:r>
            <a:rPr lang="es-CR" sz="1100" b="1" baseline="0">
              <a:solidFill>
                <a:schemeClr val="dk1"/>
              </a:solidFill>
              <a:effectLst/>
              <a:latin typeface="+mn-lt"/>
              <a:ea typeface="+mn-ea"/>
              <a:cs typeface="+mn-cs"/>
            </a:rPr>
            <a:t>TRASLADO EN FECHA EXTRAORDINARIA H-019: </a:t>
          </a:r>
          <a:r>
            <a:rPr lang="es-CR" sz="1100" b="0" baseline="0">
              <a:solidFill>
                <a:schemeClr val="dk1"/>
              </a:solidFill>
              <a:effectLst/>
              <a:latin typeface="+mn-lt"/>
              <a:ea typeface="+mn-ea"/>
              <a:cs typeface="+mn-cs"/>
            </a:rPr>
            <a:t>corresponde al traslado de partidas para financiar cuentas de remuneraciones. Se tramitó mediante oficio DM-1106-2025 de feha 26-08-2025.</a:t>
          </a:r>
        </a:p>
        <a:p>
          <a:pPr algn="just"/>
          <a:r>
            <a:rPr lang="es-CR" sz="1100" b="1">
              <a:solidFill>
                <a:schemeClr val="dk1"/>
              </a:solidFill>
              <a:effectLst/>
              <a:latin typeface="+mn-lt"/>
              <a:ea typeface="+mn-ea"/>
              <a:cs typeface="+mn-cs"/>
            </a:rPr>
            <a:t>5- </a:t>
          </a:r>
          <a:r>
            <a:rPr lang="es-CR" sz="1100">
              <a:solidFill>
                <a:schemeClr val="dk1"/>
              </a:solidFill>
              <a:effectLst/>
              <a:latin typeface="+mn-lt"/>
              <a:ea typeface="+mn-ea"/>
              <a:cs typeface="+mn-cs"/>
            </a:rPr>
            <a:t>Los montos que se reflejan en las modificaciones presupuestarias en tránsito contemplan el movimiento neto de la modificación presupuestaria considerando que pueden existir movimientos de rebajo y aumento en una misma subpartida, asociados principalmente a coletillas de relación de puestos distintas, cambios de coletillas de gastos, entre otros.</a:t>
          </a:r>
        </a:p>
        <a:p>
          <a:pPr algn="just"/>
          <a:r>
            <a:rPr lang="es-CR" sz="1100" b="1">
              <a:solidFill>
                <a:schemeClr val="dk1"/>
              </a:solidFill>
              <a:effectLst/>
              <a:latin typeface="+mn-lt"/>
              <a:ea typeface="+mn-ea"/>
              <a:cs typeface="+mn-cs"/>
            </a:rPr>
            <a:t>6-PRESUPUESTO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a:t>
          </a:r>
        </a:p>
        <a:p>
          <a:pPr algn="just"/>
          <a:r>
            <a:rPr lang="es-CR" sz="1100" b="1">
              <a:solidFill>
                <a:schemeClr val="dk1"/>
              </a:solidFill>
              <a:effectLst/>
              <a:latin typeface="+mn-lt"/>
              <a:ea typeface="+mn-ea"/>
              <a:cs typeface="+mn-cs"/>
            </a:rPr>
            <a:t>7-DISPONIBLE LIBERADO:</a:t>
          </a:r>
          <a:r>
            <a:rPr lang="es-CR" sz="1100">
              <a:solidFill>
                <a:schemeClr val="dk1"/>
              </a:solidFill>
              <a:effectLst/>
              <a:latin typeface="+mn-lt"/>
              <a:ea typeface="+mn-ea"/>
              <a:cs typeface="+mn-cs"/>
            </a:rPr>
            <a:t> corresponde a la porción de la cuota presupuestaria liberada que no ha sido utilizada.</a:t>
          </a:r>
        </a:p>
        <a:p>
          <a:pPr algn="just"/>
          <a:r>
            <a:rPr lang="es-CR" sz="1100" b="1">
              <a:solidFill>
                <a:schemeClr val="dk1"/>
              </a:solidFill>
              <a:effectLst/>
              <a:latin typeface="+mn-lt"/>
              <a:ea typeface="+mn-ea"/>
              <a:cs typeface="+mn-cs"/>
            </a:rPr>
            <a:t>8-MONTO BLOQUEADO:</a:t>
          </a:r>
          <a:r>
            <a:rPr lang="es-CR" sz="1100">
              <a:solidFill>
                <a:schemeClr val="dk1"/>
              </a:solidFill>
              <a:effectLst/>
              <a:latin typeface="+mn-lt"/>
              <a:ea typeface="+mn-ea"/>
              <a:cs typeface="+mn-cs"/>
            </a:rPr>
            <a:t> corresponde a recursos bloqueados y notificados por el Ministerio de Hacienda según oficio MH-DGPN-UAP3-OF-0040-2024 y MH-DM-OF-0001-2025. Importante indicar que mediante oficio MH-DGPN-DG-OF-0263-2025, de fecha 18 de junio 2025, el Ministerio de Hacienda procedió con el desbloqueo de los recursos asociados a los registros presupuestarios de los Colegios Humanistas, a saber:  60103 IP 227, 228, 232 y 235, correspondientes al programa 573-02.</a:t>
          </a:r>
        </a:p>
        <a:p>
          <a:pPr algn="just"/>
          <a:r>
            <a:rPr lang="es-CR" sz="1100" b="1">
              <a:solidFill>
                <a:schemeClr val="dk1"/>
              </a:solidFill>
              <a:effectLst/>
              <a:latin typeface="+mn-lt"/>
              <a:ea typeface="+mn-ea"/>
              <a:cs typeface="+mn-cs"/>
            </a:rPr>
            <a:t>9-PRESUPUESTO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pPr algn="just"/>
          <a:r>
            <a:rPr lang="es-CR" sz="1100" b="1">
              <a:solidFill>
                <a:schemeClr val="dk1"/>
              </a:solidFill>
              <a:effectLst/>
              <a:latin typeface="+mn-lt"/>
              <a:ea typeface="+mn-ea"/>
              <a:cs typeface="+mn-cs"/>
            </a:rPr>
            <a:t>10-EJECUCIÓN CALCULADA SOBRE PRESUPUESTO ACTUAL (SIN AFECTACIÓN DE MODIFICACIONES</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EN TRÁNSITO):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p>
        <a:p>
          <a:pPr algn="just"/>
          <a:r>
            <a:rPr lang="es-CR" sz="1100" b="1">
              <a:solidFill>
                <a:schemeClr val="dk1"/>
              </a:solidFill>
              <a:effectLst/>
              <a:latin typeface="+mn-lt"/>
              <a:ea typeface="+mn-ea"/>
              <a:cs typeface="+mn-cs"/>
            </a:rPr>
            <a:t>11-EJECUCIÓN CALCULADA SOBRE PRESUPUESTO ACTUAL AJUSTADO (AFECTADO POR</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MODIFICACIONES EN TRÁNSITO ): </a:t>
          </a:r>
          <a:r>
            <a:rPr lang="es-CR" sz="1100">
              <a:solidFill>
                <a:schemeClr val="dk1"/>
              </a:solidFill>
              <a:effectLst/>
              <a:latin typeface="+mn-lt"/>
              <a:ea typeface="+mn-ea"/>
              <a:cs typeface="+mn-cs"/>
            </a:rPr>
            <a:t>representa el porcentaje del Presupuesto Actual Ajustado que se ha devengado.</a:t>
          </a:r>
        </a:p>
        <a:p>
          <a:pPr algn="just"/>
          <a:r>
            <a:rPr lang="es-CR" sz="1100" b="1">
              <a:solidFill>
                <a:schemeClr val="dk1"/>
              </a:solidFill>
              <a:effectLst/>
              <a:latin typeface="+mn-lt"/>
              <a:ea typeface="+mn-ea"/>
              <a:cs typeface="+mn-cs"/>
            </a:rPr>
            <a:t>12-TRÁNSITO CALCULADA SOBRE PRESUPUESTO ACTUAL AJUSTADO (AFECTADO POR MODIFICACIONES</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EN TRÁNSITO): </a:t>
          </a:r>
          <a:r>
            <a:rPr lang="es-CR" sz="1100">
              <a:solidFill>
                <a:schemeClr val="dk1"/>
              </a:solidFill>
              <a:effectLst/>
              <a:latin typeface="+mn-lt"/>
              <a:ea typeface="+mn-ea"/>
              <a:cs typeface="+mn-cs"/>
            </a:rPr>
            <a:t>aglutina el porcentaje del Presupuesto Actual Ajustado que representa todo trámite ingresado en SIGAF con un documento de ejecución presupuestaria (solicitud de pedido, pedido de compra y reservas de recursos). </a:t>
          </a:r>
        </a:p>
        <a:p>
          <a:pPr algn="just"/>
          <a:r>
            <a:rPr lang="es-CR" sz="1100" b="1">
              <a:solidFill>
                <a:schemeClr val="dk1"/>
              </a:solidFill>
              <a:effectLst/>
              <a:latin typeface="+mn-lt"/>
              <a:ea typeface="+mn-ea"/>
              <a:cs typeface="+mn-cs"/>
            </a:rPr>
            <a:t>13-ACUMULADO CALCULADA SOBRE PRESUPUESTO ACTUAL AJUSTADO</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(AFECTADO POR MODIFICACIONES EN TRÁNSITO): </a:t>
          </a:r>
          <a:r>
            <a:rPr lang="es-CR" sz="1100">
              <a:solidFill>
                <a:schemeClr val="dk1"/>
              </a:solidFill>
              <a:effectLst/>
              <a:latin typeface="+mn-lt"/>
              <a:ea typeface="+mn-ea"/>
              <a:cs typeface="+mn-cs"/>
            </a:rPr>
            <a:t>es la sumatoria del porcentaje de ejecución calculada sobre el Presupuesto Actual Ajustado y el porcentaje de documentos en tránsito calculada sobre el Presupuesto Actual Ajustado en el SIGAF.</a:t>
          </a:r>
        </a:p>
        <a:p>
          <a:pPr algn="just"/>
          <a:r>
            <a:rPr lang="es-CR" sz="1100" b="1">
              <a:solidFill>
                <a:schemeClr val="dk1"/>
              </a:solidFill>
              <a:effectLst/>
              <a:latin typeface="+mn-lt"/>
              <a:ea typeface="+mn-ea"/>
              <a:cs typeface="+mn-cs"/>
            </a:rPr>
            <a:t>14-INCLUYE FUENTE DE FINANCIAMIENTO INTERNA:</a:t>
          </a:r>
          <a:r>
            <a:rPr lang="es-CR" sz="1100">
              <a:solidFill>
                <a:schemeClr val="dk1"/>
              </a:solidFill>
              <a:effectLst/>
              <a:latin typeface="+mn-lt"/>
              <a:ea typeface="+mn-ea"/>
              <a:cs typeface="+mn-cs"/>
            </a:rPr>
            <a:t> (001: Ingresos Corrientes, 060: Transferencias de Capital del Sector Público Financiero, 280: Colocación de Títulos Valores).</a:t>
          </a:r>
        </a:p>
        <a:p>
          <a:endParaRPr lang="es-CR" sz="1100" b="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Tema de Office">
  <a:themeElements>
    <a:clrScheme name="MEP AL 2026">
      <a:dk1>
        <a:srgbClr val="192952"/>
      </a:dk1>
      <a:lt1>
        <a:srgbClr val="0035A0"/>
      </a:lt1>
      <a:dk2>
        <a:srgbClr val="CFAC65"/>
      </a:dk2>
      <a:lt2>
        <a:srgbClr val="F2DAB1"/>
      </a:lt2>
      <a:accent1>
        <a:srgbClr val="0035A0"/>
      </a:accent1>
      <a:accent2>
        <a:srgbClr val="0035A0"/>
      </a:accent2>
      <a:accent3>
        <a:srgbClr val="CFAC65"/>
      </a:accent3>
      <a:accent4>
        <a:srgbClr val="F2DAB1"/>
      </a:accent4>
      <a:accent5>
        <a:srgbClr val="FFFFFF"/>
      </a:accent5>
      <a:accent6>
        <a:srgbClr val="FFFFFF"/>
      </a:accent6>
      <a:hlink>
        <a:srgbClr val="2C72FF"/>
      </a:hlink>
      <a:folHlink>
        <a:srgbClr val="2C72FF"/>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7B76B-4960-4FBB-8E92-A41894C50FCB}">
  <dimension ref="A1:AB739"/>
  <sheetViews>
    <sheetView showGridLines="0" tabSelected="1" topLeftCell="A10" zoomScale="80" zoomScaleNormal="80" workbookViewId="0">
      <selection activeCell="R564" sqref="R564"/>
    </sheetView>
  </sheetViews>
  <sheetFormatPr baseColWidth="10" defaultRowHeight="14.5" outlineLevelRow="4" x14ac:dyDescent="0.35"/>
  <cols>
    <col min="1" max="2" width="15" style="11" customWidth="1"/>
    <col min="3" max="3" width="12.54296875" style="11" hidden="1" customWidth="1"/>
    <col min="4" max="4" width="14.26953125" style="11" hidden="1" customWidth="1"/>
    <col min="5" max="6" width="4" style="11" hidden="1" customWidth="1"/>
    <col min="7" max="7" width="5" style="11" hidden="1" customWidth="1"/>
    <col min="8" max="8" width="11.453125" style="11" hidden="1" customWidth="1"/>
    <col min="9" max="9" width="13.26953125" style="11" hidden="1" customWidth="1"/>
    <col min="10" max="10" width="60" style="2" hidden="1" customWidth="1"/>
    <col min="11" max="12" width="28.81640625" hidden="1" customWidth="1"/>
    <col min="13" max="13" width="22.54296875" hidden="1" customWidth="1"/>
    <col min="14" max="14" width="23.1796875" hidden="1" customWidth="1"/>
    <col min="15" max="15" width="28.81640625" bestFit="1" customWidth="1"/>
    <col min="16" max="16" width="23.26953125" customWidth="1"/>
    <col min="17" max="17" width="26.453125" customWidth="1"/>
    <col min="18" max="18" width="23.26953125" customWidth="1"/>
    <col min="19" max="19" width="28.81640625" bestFit="1" customWidth="1"/>
    <col min="20" max="20" width="28.81640625" customWidth="1"/>
    <col min="21" max="22" width="26.453125" customWidth="1"/>
    <col min="23" max="23" width="20.453125" customWidth="1"/>
    <col min="24" max="24" width="21.81640625" customWidth="1"/>
    <col min="25" max="25" width="32.26953125" style="1" customWidth="1"/>
    <col min="26" max="26" width="31.7265625" style="1" customWidth="1"/>
    <col min="27" max="27" width="32.26953125" style="1" hidden="1" customWidth="1"/>
    <col min="28" max="28" width="32" style="1" hidden="1" customWidth="1"/>
  </cols>
  <sheetData>
    <row r="1" spans="1:28" x14ac:dyDescent="0.35">
      <c r="A1" s="7"/>
      <c r="B1" s="8"/>
      <c r="C1" s="7"/>
      <c r="D1" s="8"/>
      <c r="E1" s="8"/>
      <c r="F1" s="7"/>
      <c r="G1" s="7"/>
      <c r="H1" s="7"/>
      <c r="I1" s="7"/>
      <c r="J1" s="10"/>
      <c r="K1" s="3"/>
      <c r="L1" s="3"/>
      <c r="Y1"/>
      <c r="Z1"/>
      <c r="AA1"/>
    </row>
    <row r="2" spans="1:28" x14ac:dyDescent="0.35">
      <c r="A2" s="7"/>
      <c r="B2" s="8"/>
      <c r="C2" s="7"/>
      <c r="D2" s="8"/>
      <c r="E2" s="8"/>
      <c r="F2" s="7"/>
      <c r="G2" s="7"/>
      <c r="H2" s="7"/>
      <c r="I2" s="7"/>
      <c r="J2" s="10"/>
      <c r="P2" s="4"/>
      <c r="Q2" s="5"/>
      <c r="R2" s="5"/>
      <c r="Y2"/>
      <c r="Z2"/>
      <c r="AA2"/>
    </row>
    <row r="3" spans="1:28" x14ac:dyDescent="0.35">
      <c r="A3" s="7"/>
      <c r="B3" s="8"/>
      <c r="C3" s="7"/>
      <c r="D3" s="8"/>
      <c r="E3" s="8"/>
      <c r="F3" s="7"/>
      <c r="G3" s="7"/>
      <c r="H3" s="7"/>
      <c r="I3" s="7"/>
      <c r="J3" s="10"/>
      <c r="Y3"/>
      <c r="Z3"/>
      <c r="AA3"/>
    </row>
    <row r="4" spans="1:28" ht="17" x14ac:dyDescent="0.35">
      <c r="A4" s="40" t="s">
        <v>459</v>
      </c>
      <c r="B4" s="40"/>
      <c r="C4" s="40"/>
      <c r="D4" s="40"/>
      <c r="E4" s="40"/>
      <c r="F4" s="40"/>
      <c r="G4" s="40"/>
      <c r="H4" s="40"/>
      <c r="I4" s="40"/>
      <c r="J4" s="40"/>
      <c r="K4" s="40"/>
      <c r="L4" s="40"/>
      <c r="M4" s="40"/>
      <c r="N4" s="40"/>
      <c r="O4" s="40"/>
      <c r="P4" s="40"/>
      <c r="Q4" s="40"/>
      <c r="R4" s="40"/>
      <c r="S4" s="40"/>
      <c r="T4" s="40"/>
      <c r="U4" s="40"/>
      <c r="V4" s="40"/>
      <c r="W4" s="40"/>
      <c r="X4" s="40"/>
      <c r="Y4" s="40"/>
      <c r="Z4" s="40"/>
      <c r="AA4" s="40"/>
    </row>
    <row r="5" spans="1:28" ht="17" x14ac:dyDescent="0.35">
      <c r="A5" s="40" t="s">
        <v>460</v>
      </c>
      <c r="B5" s="40"/>
      <c r="C5" s="40"/>
      <c r="D5" s="40"/>
      <c r="E5" s="40"/>
      <c r="F5" s="40"/>
      <c r="G5" s="40"/>
      <c r="H5" s="40"/>
      <c r="I5" s="40"/>
      <c r="J5" s="40"/>
      <c r="K5" s="40"/>
      <c r="L5" s="40"/>
      <c r="M5" s="40"/>
      <c r="N5" s="40"/>
      <c r="O5" s="40"/>
      <c r="P5" s="40"/>
      <c r="Q5" s="40"/>
      <c r="R5" s="40"/>
      <c r="S5" s="40"/>
      <c r="T5" s="40"/>
      <c r="U5" s="40"/>
      <c r="V5" s="40"/>
      <c r="W5" s="40"/>
      <c r="X5" s="40"/>
      <c r="Y5" s="40"/>
      <c r="Z5" s="40"/>
      <c r="AA5" s="40"/>
    </row>
    <row r="6" spans="1:28" ht="17" x14ac:dyDescent="0.35">
      <c r="A6" s="40" t="s">
        <v>482</v>
      </c>
      <c r="B6" s="40"/>
      <c r="C6" s="40"/>
      <c r="D6" s="40"/>
      <c r="E6" s="40"/>
      <c r="F6" s="40"/>
      <c r="G6" s="40"/>
      <c r="H6" s="40"/>
      <c r="I6" s="40"/>
      <c r="J6" s="40"/>
      <c r="K6" s="40"/>
      <c r="L6" s="40"/>
      <c r="M6" s="40"/>
      <c r="N6" s="40"/>
      <c r="O6" s="40"/>
      <c r="P6" s="40"/>
      <c r="Q6" s="40"/>
      <c r="R6" s="40"/>
      <c r="S6" s="40"/>
      <c r="T6" s="40"/>
      <c r="U6" s="40"/>
      <c r="V6" s="40"/>
      <c r="W6" s="40"/>
      <c r="X6" s="40"/>
      <c r="Y6" s="40"/>
      <c r="Z6" s="40"/>
      <c r="AA6" s="40"/>
    </row>
    <row r="7" spans="1:28" ht="17" x14ac:dyDescent="0.35">
      <c r="A7" s="6"/>
      <c r="B7" s="6"/>
      <c r="C7" s="6"/>
      <c r="D7" s="6"/>
      <c r="E7" s="6"/>
      <c r="F7" s="6"/>
      <c r="G7" s="6"/>
      <c r="H7" s="6"/>
      <c r="I7" s="6"/>
      <c r="J7" s="9"/>
      <c r="K7" s="6"/>
      <c r="L7" s="6"/>
      <c r="M7" s="6"/>
      <c r="N7" s="6"/>
      <c r="O7" s="6"/>
      <c r="P7" s="6"/>
      <c r="Q7" s="6"/>
      <c r="R7" s="6"/>
      <c r="S7" s="6"/>
      <c r="Y7"/>
      <c r="Z7"/>
      <c r="AA7"/>
    </row>
    <row r="8" spans="1:28" x14ac:dyDescent="0.35">
      <c r="A8" s="7"/>
      <c r="B8" s="7"/>
      <c r="C8" s="7"/>
      <c r="D8" s="7"/>
      <c r="E8" s="7"/>
      <c r="F8" s="7"/>
      <c r="G8" s="7"/>
      <c r="H8" s="7"/>
      <c r="I8" s="7"/>
      <c r="J8" s="10"/>
      <c r="Y8"/>
      <c r="Z8"/>
      <c r="AA8"/>
      <c r="AB8"/>
    </row>
    <row r="9" spans="1:28" x14ac:dyDescent="0.35">
      <c r="A9" s="7" t="s">
        <v>461</v>
      </c>
    </row>
    <row r="10" spans="1:28" s="8" customFormat="1" ht="80.5" x14ac:dyDescent="0.35">
      <c r="A10" s="12" t="s">
        <v>462</v>
      </c>
      <c r="B10" s="12" t="s">
        <v>463</v>
      </c>
      <c r="C10" s="12" t="s">
        <v>464</v>
      </c>
      <c r="D10" s="12" t="s">
        <v>465</v>
      </c>
      <c r="E10" s="12" t="s">
        <v>0</v>
      </c>
      <c r="F10" s="12" t="s">
        <v>1</v>
      </c>
      <c r="G10" s="12" t="s">
        <v>2</v>
      </c>
      <c r="H10" s="12" t="s">
        <v>3</v>
      </c>
      <c r="I10" s="12" t="s">
        <v>483</v>
      </c>
      <c r="J10" s="12" t="s">
        <v>466</v>
      </c>
      <c r="K10" s="13" t="s">
        <v>467</v>
      </c>
      <c r="L10" s="13" t="s">
        <v>468</v>
      </c>
      <c r="M10" s="13" t="s">
        <v>4</v>
      </c>
      <c r="N10" s="13" t="s">
        <v>5</v>
      </c>
      <c r="O10" s="13" t="s">
        <v>469</v>
      </c>
      <c r="P10" s="13" t="s">
        <v>470</v>
      </c>
      <c r="Q10" s="13" t="s">
        <v>471</v>
      </c>
      <c r="R10" s="13" t="s">
        <v>472</v>
      </c>
      <c r="S10" s="13" t="s">
        <v>473</v>
      </c>
      <c r="T10" s="13" t="s">
        <v>474</v>
      </c>
      <c r="U10" s="13" t="s">
        <v>475</v>
      </c>
      <c r="V10" s="13" t="s">
        <v>476</v>
      </c>
      <c r="W10" s="13" t="s">
        <v>477</v>
      </c>
      <c r="X10" s="13" t="s">
        <v>6</v>
      </c>
      <c r="Y10" s="13" t="s">
        <v>478</v>
      </c>
      <c r="Z10" s="13" t="s">
        <v>479</v>
      </c>
      <c r="AA10" s="13" t="s">
        <v>480</v>
      </c>
      <c r="AB10" s="14" t="s">
        <v>481</v>
      </c>
    </row>
    <row r="11" spans="1:28" hidden="1" outlineLevel="4" x14ac:dyDescent="0.35">
      <c r="A11" s="15" t="s">
        <v>7</v>
      </c>
      <c r="B11" s="15" t="s">
        <v>8</v>
      </c>
      <c r="C11" s="15" t="s">
        <v>9</v>
      </c>
      <c r="D11" s="15" t="s">
        <v>10</v>
      </c>
      <c r="E11" s="15" t="s">
        <v>11</v>
      </c>
      <c r="F11" s="15" t="s">
        <v>12</v>
      </c>
      <c r="G11" s="15" t="s">
        <v>13</v>
      </c>
      <c r="H11" s="15" t="s">
        <v>14</v>
      </c>
      <c r="I11" s="15" t="s">
        <v>9</v>
      </c>
      <c r="J11" s="16" t="s">
        <v>15</v>
      </c>
      <c r="K11" s="17">
        <v>3892068519</v>
      </c>
      <c r="L11" s="17">
        <v>3893565709</v>
      </c>
      <c r="M11" s="17">
        <v>-58314282</v>
      </c>
      <c r="N11" s="17">
        <v>109373520</v>
      </c>
      <c r="O11" s="17">
        <f>+L11+N11</f>
        <v>4002939229</v>
      </c>
      <c r="P11" s="17">
        <v>0</v>
      </c>
      <c r="Q11" s="17">
        <v>0</v>
      </c>
      <c r="R11" s="17">
        <v>0</v>
      </c>
      <c r="S11" s="17">
        <v>2399067602.7399998</v>
      </c>
      <c r="T11" s="17">
        <v>2399067602.7399998</v>
      </c>
      <c r="U11" s="17">
        <v>1426683824.26</v>
      </c>
      <c r="V11" s="17">
        <v>1494498106.26</v>
      </c>
      <c r="W11" s="17">
        <v>0</v>
      </c>
      <c r="X11" s="17">
        <f>+O11-P11-Q11-R11-S11-W11</f>
        <v>1603871626.2600002</v>
      </c>
      <c r="Y11" s="18">
        <f>+IF(L11=0,0,S11/L11)</f>
        <v>0.61616209460509186</v>
      </c>
      <c r="Z11" s="18">
        <f>+IF(O11=0,0,S11/O11)</f>
        <v>0.5993265112194387</v>
      </c>
      <c r="AA11" s="18">
        <f>+IF(O11=0,0,(P11+Q11+R11)/O11)</f>
        <v>0</v>
      </c>
      <c r="AB11" s="18">
        <f>+Z11+AA11</f>
        <v>0.5993265112194387</v>
      </c>
    </row>
    <row r="12" spans="1:28" hidden="1" outlineLevel="4" x14ac:dyDescent="0.35">
      <c r="A12" s="15" t="s">
        <v>7</v>
      </c>
      <c r="B12" s="15" t="s">
        <v>8</v>
      </c>
      <c r="C12" s="15" t="s">
        <v>9</v>
      </c>
      <c r="D12" s="15" t="s">
        <v>16</v>
      </c>
      <c r="E12" s="15" t="s">
        <v>11</v>
      </c>
      <c r="F12" s="15" t="s">
        <v>12</v>
      </c>
      <c r="G12" s="15" t="s">
        <v>13</v>
      </c>
      <c r="H12" s="15" t="s">
        <v>14</v>
      </c>
      <c r="I12" s="15" t="s">
        <v>9</v>
      </c>
      <c r="J12" s="16" t="s">
        <v>17</v>
      </c>
      <c r="K12" s="17">
        <v>15187806</v>
      </c>
      <c r="L12" s="17">
        <v>19687806</v>
      </c>
      <c r="M12" s="17">
        <v>0</v>
      </c>
      <c r="N12" s="17">
        <v>10000000</v>
      </c>
      <c r="O12" s="17">
        <f t="shared" ref="O12:O79" si="0">+L12+N12</f>
        <v>29687806</v>
      </c>
      <c r="P12" s="17">
        <v>0</v>
      </c>
      <c r="Q12" s="17">
        <v>0</v>
      </c>
      <c r="R12" s="17">
        <v>0</v>
      </c>
      <c r="S12" s="17">
        <v>14621859.6</v>
      </c>
      <c r="T12" s="17">
        <v>14621859.6</v>
      </c>
      <c r="U12" s="17">
        <v>5065946.4000000004</v>
      </c>
      <c r="V12" s="17">
        <v>5065946.4000000004</v>
      </c>
      <c r="W12" s="17">
        <v>0</v>
      </c>
      <c r="X12" s="17">
        <f t="shared" ref="X12:X79" si="1">+O12-P12-Q12-R12-S12-W12</f>
        <v>15065946.4</v>
      </c>
      <c r="Y12" s="18">
        <f t="shared" ref="Y12:Y75" si="2">+IF(L12=0,0,S12/L12)</f>
        <v>0.74268608701243799</v>
      </c>
      <c r="Z12" s="18">
        <f t="shared" ref="Z12:Z75" si="3">+IF(O12=0,0,S12/O12)</f>
        <v>0.49252072046011081</v>
      </c>
      <c r="AA12" s="18">
        <f t="shared" ref="AA12:AA75" si="4">+IF(O12=0,0,(P12+Q12+R12)/O12)</f>
        <v>0</v>
      </c>
      <c r="AB12" s="18">
        <f t="shared" ref="AB12:AB75" si="5">+Z12+AA12</f>
        <v>0.49252072046011081</v>
      </c>
    </row>
    <row r="13" spans="1:28" hidden="1" outlineLevel="4" x14ac:dyDescent="0.35">
      <c r="A13" s="15" t="s">
        <v>7</v>
      </c>
      <c r="B13" s="15" t="s">
        <v>8</v>
      </c>
      <c r="C13" s="15" t="s">
        <v>9</v>
      </c>
      <c r="D13" s="15" t="s">
        <v>18</v>
      </c>
      <c r="E13" s="15" t="s">
        <v>11</v>
      </c>
      <c r="F13" s="15" t="s">
        <v>12</v>
      </c>
      <c r="G13" s="15" t="s">
        <v>13</v>
      </c>
      <c r="H13" s="15" t="s">
        <v>14</v>
      </c>
      <c r="I13" s="15" t="s">
        <v>9</v>
      </c>
      <c r="J13" s="16" t="s">
        <v>19</v>
      </c>
      <c r="K13" s="17">
        <v>49533768</v>
      </c>
      <c r="L13" s="17">
        <v>58974768</v>
      </c>
      <c r="M13" s="17">
        <v>0</v>
      </c>
      <c r="N13" s="17">
        <v>122776</v>
      </c>
      <c r="O13" s="17">
        <f t="shared" si="0"/>
        <v>59097544</v>
      </c>
      <c r="P13" s="17">
        <v>0</v>
      </c>
      <c r="Q13" s="17">
        <v>0</v>
      </c>
      <c r="R13" s="17">
        <v>0</v>
      </c>
      <c r="S13" s="17">
        <v>30673213.239999998</v>
      </c>
      <c r="T13" s="17">
        <v>30673213.239999998</v>
      </c>
      <c r="U13" s="17">
        <v>28301554.760000002</v>
      </c>
      <c r="V13" s="17">
        <v>28301554.760000002</v>
      </c>
      <c r="W13" s="17">
        <v>0</v>
      </c>
      <c r="X13" s="17">
        <f t="shared" si="1"/>
        <v>28424330.760000002</v>
      </c>
      <c r="Y13" s="18">
        <f t="shared" si="2"/>
        <v>0.52010739982902521</v>
      </c>
      <c r="Z13" s="18">
        <f t="shared" si="3"/>
        <v>0.51902686920458152</v>
      </c>
      <c r="AA13" s="18">
        <f t="shared" si="4"/>
        <v>0</v>
      </c>
      <c r="AB13" s="18">
        <f t="shared" si="5"/>
        <v>0.51902686920458152</v>
      </c>
    </row>
    <row r="14" spans="1:28" hidden="1" outlineLevel="4" x14ac:dyDescent="0.35">
      <c r="A14" s="15" t="s">
        <v>7</v>
      </c>
      <c r="B14" s="15" t="s">
        <v>8</v>
      </c>
      <c r="C14" s="15" t="s">
        <v>9</v>
      </c>
      <c r="D14" s="15" t="s">
        <v>20</v>
      </c>
      <c r="E14" s="15" t="s">
        <v>11</v>
      </c>
      <c r="F14" s="15" t="s">
        <v>12</v>
      </c>
      <c r="G14" s="15" t="s">
        <v>13</v>
      </c>
      <c r="H14" s="15" t="s">
        <v>14</v>
      </c>
      <c r="I14" s="15" t="s">
        <v>9</v>
      </c>
      <c r="J14" s="16" t="s">
        <v>21</v>
      </c>
      <c r="K14" s="17">
        <v>38446011</v>
      </c>
      <c r="L14" s="17">
        <v>38446011</v>
      </c>
      <c r="M14" s="17">
        <v>0</v>
      </c>
      <c r="N14" s="17">
        <v>0</v>
      </c>
      <c r="O14" s="17">
        <f t="shared" si="0"/>
        <v>38446011</v>
      </c>
      <c r="P14" s="17">
        <v>0</v>
      </c>
      <c r="Q14" s="17">
        <v>21467402.359999999</v>
      </c>
      <c r="R14" s="17">
        <v>0</v>
      </c>
      <c r="S14" s="17">
        <v>16978608.640000001</v>
      </c>
      <c r="T14" s="17">
        <v>16978608.640000001</v>
      </c>
      <c r="U14" s="17">
        <v>0</v>
      </c>
      <c r="V14" s="17">
        <v>0</v>
      </c>
      <c r="W14" s="17">
        <v>0</v>
      </c>
      <c r="X14" s="17">
        <f t="shared" si="1"/>
        <v>0</v>
      </c>
      <c r="Y14" s="18">
        <f t="shared" si="2"/>
        <v>0.44162211366999821</v>
      </c>
      <c r="Z14" s="18">
        <f t="shared" si="3"/>
        <v>0.44162211366999821</v>
      </c>
      <c r="AA14" s="18">
        <f t="shared" si="4"/>
        <v>0.55837788633000185</v>
      </c>
      <c r="AB14" s="18">
        <f t="shared" si="5"/>
        <v>1</v>
      </c>
    </row>
    <row r="15" spans="1:28" hidden="1" outlineLevel="4" x14ac:dyDescent="0.35">
      <c r="A15" s="15" t="s">
        <v>7</v>
      </c>
      <c r="B15" s="15" t="s">
        <v>8</v>
      </c>
      <c r="C15" s="15" t="s">
        <v>9</v>
      </c>
      <c r="D15" s="15" t="s">
        <v>22</v>
      </c>
      <c r="E15" s="15" t="s">
        <v>11</v>
      </c>
      <c r="F15" s="15" t="s">
        <v>12</v>
      </c>
      <c r="G15" s="15" t="s">
        <v>13</v>
      </c>
      <c r="H15" s="15" t="s">
        <v>14</v>
      </c>
      <c r="I15" s="15" t="s">
        <v>9</v>
      </c>
      <c r="J15" s="16" t="s">
        <v>23</v>
      </c>
      <c r="K15" s="17">
        <v>925870925</v>
      </c>
      <c r="L15" s="17">
        <v>928820925</v>
      </c>
      <c r="M15" s="17">
        <v>0</v>
      </c>
      <c r="N15" s="17">
        <v>-4101714</v>
      </c>
      <c r="O15" s="17">
        <f t="shared" si="0"/>
        <v>924719211</v>
      </c>
      <c r="P15" s="17">
        <v>0</v>
      </c>
      <c r="Q15" s="17">
        <v>0</v>
      </c>
      <c r="R15" s="17">
        <v>0</v>
      </c>
      <c r="S15" s="17">
        <v>611053241.20000005</v>
      </c>
      <c r="T15" s="17">
        <v>611053241.20000005</v>
      </c>
      <c r="U15" s="17">
        <v>313665969.80000001</v>
      </c>
      <c r="V15" s="17">
        <v>317767683.80000001</v>
      </c>
      <c r="W15" s="17">
        <v>0</v>
      </c>
      <c r="X15" s="17">
        <f t="shared" si="1"/>
        <v>313665969.79999995</v>
      </c>
      <c r="Y15" s="18">
        <f t="shared" si="2"/>
        <v>0.65788057175822134</v>
      </c>
      <c r="Z15" s="18">
        <f t="shared" si="3"/>
        <v>0.66079868778675133</v>
      </c>
      <c r="AA15" s="18">
        <f t="shared" si="4"/>
        <v>0</v>
      </c>
      <c r="AB15" s="18">
        <f t="shared" si="5"/>
        <v>0.66079868778675133</v>
      </c>
    </row>
    <row r="16" spans="1:28" hidden="1" outlineLevel="4" x14ac:dyDescent="0.35">
      <c r="A16" s="15" t="s">
        <v>7</v>
      </c>
      <c r="B16" s="15" t="s">
        <v>8</v>
      </c>
      <c r="C16" s="15" t="s">
        <v>9</v>
      </c>
      <c r="D16" s="15" t="s">
        <v>24</v>
      </c>
      <c r="E16" s="15" t="s">
        <v>11</v>
      </c>
      <c r="F16" s="15" t="s">
        <v>12</v>
      </c>
      <c r="G16" s="15" t="s">
        <v>13</v>
      </c>
      <c r="H16" s="15" t="s">
        <v>14</v>
      </c>
      <c r="I16" s="15" t="s">
        <v>9</v>
      </c>
      <c r="J16" s="16" t="s">
        <v>25</v>
      </c>
      <c r="K16" s="17">
        <v>1542599389</v>
      </c>
      <c r="L16" s="17">
        <v>1528658389</v>
      </c>
      <c r="M16" s="17">
        <v>-56114565</v>
      </c>
      <c r="N16" s="17">
        <v>-87943528</v>
      </c>
      <c r="O16" s="17">
        <f t="shared" si="0"/>
        <v>1440714861</v>
      </c>
      <c r="P16" s="17">
        <v>0</v>
      </c>
      <c r="Q16" s="17">
        <v>0</v>
      </c>
      <c r="R16" s="17">
        <v>0</v>
      </c>
      <c r="S16" s="17">
        <v>924868524.30999994</v>
      </c>
      <c r="T16" s="17">
        <v>924868524.30999994</v>
      </c>
      <c r="U16" s="17">
        <v>459731771.69</v>
      </c>
      <c r="V16" s="17">
        <v>603789864.69000006</v>
      </c>
      <c r="W16" s="17">
        <v>0</v>
      </c>
      <c r="X16" s="17">
        <f t="shared" si="1"/>
        <v>515846336.69000006</v>
      </c>
      <c r="Y16" s="18">
        <f t="shared" si="2"/>
        <v>0.60501975520836915</v>
      </c>
      <c r="Z16" s="18">
        <f t="shared" si="3"/>
        <v>0.64195112394970977</v>
      </c>
      <c r="AA16" s="18">
        <f t="shared" si="4"/>
        <v>0</v>
      </c>
      <c r="AB16" s="18">
        <f t="shared" si="5"/>
        <v>0.64195112394970977</v>
      </c>
    </row>
    <row r="17" spans="1:28" hidden="1" outlineLevel="4" x14ac:dyDescent="0.35">
      <c r="A17" s="15" t="s">
        <v>7</v>
      </c>
      <c r="B17" s="15" t="s">
        <v>8</v>
      </c>
      <c r="C17" s="15" t="s">
        <v>9</v>
      </c>
      <c r="D17" s="15" t="s">
        <v>26</v>
      </c>
      <c r="E17" s="15" t="s">
        <v>11</v>
      </c>
      <c r="F17" s="15" t="s">
        <v>12</v>
      </c>
      <c r="G17" s="15" t="s">
        <v>13</v>
      </c>
      <c r="H17" s="15" t="s">
        <v>14</v>
      </c>
      <c r="I17" s="15" t="s">
        <v>9</v>
      </c>
      <c r="J17" s="16" t="s">
        <v>27</v>
      </c>
      <c r="K17" s="17">
        <v>602439601</v>
      </c>
      <c r="L17" s="17">
        <v>603539601</v>
      </c>
      <c r="M17" s="17">
        <v>-5648930</v>
      </c>
      <c r="N17" s="17">
        <v>-74614759</v>
      </c>
      <c r="O17" s="17">
        <f t="shared" si="0"/>
        <v>528924842</v>
      </c>
      <c r="P17" s="17">
        <v>0</v>
      </c>
      <c r="Q17" s="17">
        <v>0</v>
      </c>
      <c r="R17" s="17">
        <v>0</v>
      </c>
      <c r="S17" s="17">
        <v>210877.72</v>
      </c>
      <c r="T17" s="17">
        <v>210877.72</v>
      </c>
      <c r="U17" s="17">
        <v>523065034.27999997</v>
      </c>
      <c r="V17" s="17">
        <v>603328723.27999997</v>
      </c>
      <c r="W17" s="17">
        <v>0</v>
      </c>
      <c r="X17" s="17">
        <f t="shared" si="1"/>
        <v>528713964.27999997</v>
      </c>
      <c r="Y17" s="18">
        <f t="shared" si="2"/>
        <v>3.4940162940525919E-4</v>
      </c>
      <c r="Z17" s="18">
        <f t="shared" si="3"/>
        <v>3.9869127568789819E-4</v>
      </c>
      <c r="AA17" s="18">
        <f t="shared" si="4"/>
        <v>0</v>
      </c>
      <c r="AB17" s="18">
        <f t="shared" si="5"/>
        <v>3.9869127568789819E-4</v>
      </c>
    </row>
    <row r="18" spans="1:28" hidden="1" outlineLevel="4" x14ac:dyDescent="0.35">
      <c r="A18" s="15" t="s">
        <v>7</v>
      </c>
      <c r="B18" s="15" t="s">
        <v>8</v>
      </c>
      <c r="C18" s="15" t="s">
        <v>9</v>
      </c>
      <c r="D18" s="15" t="s">
        <v>28</v>
      </c>
      <c r="E18" s="15" t="s">
        <v>11</v>
      </c>
      <c r="F18" s="15" t="s">
        <v>12</v>
      </c>
      <c r="G18" s="15" t="s">
        <v>13</v>
      </c>
      <c r="H18" s="15" t="s">
        <v>14</v>
      </c>
      <c r="I18" s="15" t="s">
        <v>9</v>
      </c>
      <c r="J18" s="16" t="s">
        <v>29</v>
      </c>
      <c r="K18" s="17">
        <v>533916462</v>
      </c>
      <c r="L18" s="17">
        <v>529416462</v>
      </c>
      <c r="M18" s="17">
        <v>0</v>
      </c>
      <c r="N18" s="17">
        <v>-5249337</v>
      </c>
      <c r="O18" s="17">
        <f t="shared" si="0"/>
        <v>524167125</v>
      </c>
      <c r="P18" s="17">
        <v>0</v>
      </c>
      <c r="Q18" s="17">
        <v>197562.71</v>
      </c>
      <c r="R18" s="17">
        <v>0</v>
      </c>
      <c r="S18" s="17">
        <v>518845287.00999999</v>
      </c>
      <c r="T18" s="17">
        <v>518845287.00999999</v>
      </c>
      <c r="U18" s="17">
        <v>5124275.28</v>
      </c>
      <c r="V18" s="17">
        <v>10373612.279999999</v>
      </c>
      <c r="W18" s="17">
        <v>0</v>
      </c>
      <c r="X18" s="17">
        <f t="shared" si="1"/>
        <v>5124275.280000031</v>
      </c>
      <c r="Y18" s="18">
        <f t="shared" si="2"/>
        <v>0.98003240218472842</v>
      </c>
      <c r="Z18" s="18">
        <f t="shared" si="3"/>
        <v>0.98984705881735713</v>
      </c>
      <c r="AA18" s="18">
        <f t="shared" si="4"/>
        <v>3.7690786120934234E-4</v>
      </c>
      <c r="AB18" s="18">
        <f t="shared" si="5"/>
        <v>0.99022396667856649</v>
      </c>
    </row>
    <row r="19" spans="1:28" hidden="1" outlineLevel="4" x14ac:dyDescent="0.35">
      <c r="A19" s="15" t="s">
        <v>7</v>
      </c>
      <c r="B19" s="15" t="s">
        <v>8</v>
      </c>
      <c r="C19" s="15" t="s">
        <v>9</v>
      </c>
      <c r="D19" s="15" t="s">
        <v>30</v>
      </c>
      <c r="E19" s="15" t="s">
        <v>11</v>
      </c>
      <c r="F19" s="15" t="s">
        <v>12</v>
      </c>
      <c r="G19" s="15" t="s">
        <v>13</v>
      </c>
      <c r="H19" s="15" t="s">
        <v>14</v>
      </c>
      <c r="I19" s="15" t="s">
        <v>9</v>
      </c>
      <c r="J19" s="16" t="s">
        <v>31</v>
      </c>
      <c r="K19" s="17">
        <v>348146250</v>
      </c>
      <c r="L19" s="17">
        <v>348596250</v>
      </c>
      <c r="M19" s="17">
        <v>-2000000</v>
      </c>
      <c r="N19" s="17">
        <v>-13431600</v>
      </c>
      <c r="O19" s="17">
        <f t="shared" si="0"/>
        <v>335164650</v>
      </c>
      <c r="P19" s="17">
        <v>0</v>
      </c>
      <c r="Q19" s="17">
        <v>0</v>
      </c>
      <c r="R19" s="17">
        <v>0</v>
      </c>
      <c r="S19" s="17">
        <v>207620790.34999999</v>
      </c>
      <c r="T19" s="17">
        <v>207620790.34999999</v>
      </c>
      <c r="U19" s="17">
        <v>125543859.65000001</v>
      </c>
      <c r="V19" s="17">
        <v>140975459.65000001</v>
      </c>
      <c r="W19" s="17">
        <v>0</v>
      </c>
      <c r="X19" s="17">
        <f t="shared" si="1"/>
        <v>127543859.65000001</v>
      </c>
      <c r="Y19" s="18">
        <f t="shared" si="2"/>
        <v>0.5955910034889933</v>
      </c>
      <c r="Z19" s="18">
        <f t="shared" si="3"/>
        <v>0.61945909376182717</v>
      </c>
      <c r="AA19" s="18">
        <f t="shared" si="4"/>
        <v>0</v>
      </c>
      <c r="AB19" s="18">
        <f t="shared" si="5"/>
        <v>0.61945909376182717</v>
      </c>
    </row>
    <row r="20" spans="1:28" ht="58.5" hidden="1" outlineLevel="4" x14ac:dyDescent="0.35">
      <c r="A20" s="15" t="s">
        <v>7</v>
      </c>
      <c r="B20" s="15" t="s">
        <v>8</v>
      </c>
      <c r="C20" s="15" t="s">
        <v>9</v>
      </c>
      <c r="D20" s="15" t="s">
        <v>32</v>
      </c>
      <c r="E20" s="15" t="s">
        <v>33</v>
      </c>
      <c r="F20" s="15" t="s">
        <v>12</v>
      </c>
      <c r="G20" s="15" t="s">
        <v>34</v>
      </c>
      <c r="H20" s="15" t="s">
        <v>14</v>
      </c>
      <c r="I20" s="15" t="s">
        <v>9</v>
      </c>
      <c r="J20" s="16" t="s">
        <v>35</v>
      </c>
      <c r="K20" s="17">
        <v>627569933</v>
      </c>
      <c r="L20" s="17">
        <v>627569933</v>
      </c>
      <c r="M20" s="17">
        <v>-6272821</v>
      </c>
      <c r="N20" s="17">
        <v>42115486</v>
      </c>
      <c r="O20" s="17">
        <f t="shared" si="0"/>
        <v>669685419</v>
      </c>
      <c r="P20" s="17">
        <v>0</v>
      </c>
      <c r="Q20" s="17">
        <v>183749691</v>
      </c>
      <c r="R20" s="17">
        <v>0</v>
      </c>
      <c r="S20" s="17">
        <v>437547421</v>
      </c>
      <c r="T20" s="17">
        <v>437547421</v>
      </c>
      <c r="U20" s="17">
        <v>0</v>
      </c>
      <c r="V20" s="17">
        <v>6272821</v>
      </c>
      <c r="W20" s="17">
        <v>0</v>
      </c>
      <c r="X20" s="17">
        <f t="shared" si="1"/>
        <v>48388307</v>
      </c>
      <c r="Y20" s="18">
        <f t="shared" si="2"/>
        <v>0.69720902483070357</v>
      </c>
      <c r="Z20" s="18">
        <f t="shared" si="3"/>
        <v>0.65336262159233305</v>
      </c>
      <c r="AA20" s="18">
        <f t="shared" si="4"/>
        <v>0.27438209909718819</v>
      </c>
      <c r="AB20" s="18">
        <f t="shared" si="5"/>
        <v>0.9277447206895213</v>
      </c>
    </row>
    <row r="21" spans="1:28" ht="35.5" hidden="1" outlineLevel="4" x14ac:dyDescent="0.35">
      <c r="A21" s="15" t="s">
        <v>7</v>
      </c>
      <c r="B21" s="15" t="s">
        <v>8</v>
      </c>
      <c r="C21" s="15" t="s">
        <v>9</v>
      </c>
      <c r="D21" s="15" t="s">
        <v>36</v>
      </c>
      <c r="E21" s="15" t="s">
        <v>33</v>
      </c>
      <c r="F21" s="15" t="s">
        <v>12</v>
      </c>
      <c r="G21" s="15" t="s">
        <v>34</v>
      </c>
      <c r="H21" s="15" t="s">
        <v>14</v>
      </c>
      <c r="I21" s="15" t="s">
        <v>9</v>
      </c>
      <c r="J21" s="16" t="s">
        <v>37</v>
      </c>
      <c r="K21" s="17">
        <v>33922700</v>
      </c>
      <c r="L21" s="17">
        <v>33922700</v>
      </c>
      <c r="M21" s="17">
        <v>-339074</v>
      </c>
      <c r="N21" s="17">
        <v>4250000</v>
      </c>
      <c r="O21" s="17">
        <f t="shared" si="0"/>
        <v>38172700</v>
      </c>
      <c r="P21" s="17">
        <v>0</v>
      </c>
      <c r="Q21" s="17">
        <v>9951432</v>
      </c>
      <c r="R21" s="17">
        <v>0</v>
      </c>
      <c r="S21" s="17">
        <v>23632194</v>
      </c>
      <c r="T21" s="17">
        <v>23632194</v>
      </c>
      <c r="U21" s="17">
        <v>0</v>
      </c>
      <c r="V21" s="17">
        <v>339074</v>
      </c>
      <c r="W21" s="17">
        <v>0</v>
      </c>
      <c r="X21" s="17">
        <f t="shared" si="1"/>
        <v>4589074</v>
      </c>
      <c r="Y21" s="18">
        <f t="shared" si="2"/>
        <v>0.69664837999333784</v>
      </c>
      <c r="Z21" s="18">
        <f t="shared" si="3"/>
        <v>0.61908625798017958</v>
      </c>
      <c r="AA21" s="18">
        <f t="shared" si="4"/>
        <v>0.2606949993057866</v>
      </c>
      <c r="AB21" s="18">
        <f t="shared" si="5"/>
        <v>0.87978125728596623</v>
      </c>
    </row>
    <row r="22" spans="1:28" ht="58.5" hidden="1" outlineLevel="4" x14ac:dyDescent="0.35">
      <c r="A22" s="15" t="s">
        <v>7</v>
      </c>
      <c r="B22" s="15" t="s">
        <v>8</v>
      </c>
      <c r="C22" s="15" t="s">
        <v>9</v>
      </c>
      <c r="D22" s="15" t="s">
        <v>38</v>
      </c>
      <c r="E22" s="15" t="s">
        <v>33</v>
      </c>
      <c r="F22" s="15" t="s">
        <v>12</v>
      </c>
      <c r="G22" s="15" t="s">
        <v>34</v>
      </c>
      <c r="H22" s="15" t="s">
        <v>14</v>
      </c>
      <c r="I22" s="15" t="s">
        <v>9</v>
      </c>
      <c r="J22" s="16" t="s">
        <v>39</v>
      </c>
      <c r="K22" s="17">
        <v>128699619</v>
      </c>
      <c r="L22" s="17">
        <v>128699619</v>
      </c>
      <c r="M22" s="17">
        <v>-19039022</v>
      </c>
      <c r="N22" s="17">
        <v>-5200000</v>
      </c>
      <c r="O22" s="17">
        <f t="shared" si="0"/>
        <v>123499619</v>
      </c>
      <c r="P22" s="17">
        <v>0</v>
      </c>
      <c r="Q22" s="17">
        <v>39013545</v>
      </c>
      <c r="R22" s="17">
        <v>0</v>
      </c>
      <c r="S22" s="17">
        <v>65447052</v>
      </c>
      <c r="T22" s="17">
        <v>65447052</v>
      </c>
      <c r="U22" s="17">
        <v>0</v>
      </c>
      <c r="V22" s="17">
        <v>24239022</v>
      </c>
      <c r="W22" s="17">
        <v>0</v>
      </c>
      <c r="X22" s="17">
        <f t="shared" si="1"/>
        <v>19039022</v>
      </c>
      <c r="Y22" s="18">
        <f t="shared" si="2"/>
        <v>0.50852560798956215</v>
      </c>
      <c r="Z22" s="18">
        <f t="shared" si="3"/>
        <v>0.5299372785919283</v>
      </c>
      <c r="AA22" s="18">
        <f t="shared" si="4"/>
        <v>0.31590012435584924</v>
      </c>
      <c r="AB22" s="18">
        <f t="shared" si="5"/>
        <v>0.84583740294777754</v>
      </c>
    </row>
    <row r="23" spans="1:28" ht="47" hidden="1" outlineLevel="4" x14ac:dyDescent="0.35">
      <c r="A23" s="15" t="s">
        <v>7</v>
      </c>
      <c r="B23" s="15" t="s">
        <v>8</v>
      </c>
      <c r="C23" s="15" t="s">
        <v>9</v>
      </c>
      <c r="D23" s="15" t="s">
        <v>40</v>
      </c>
      <c r="E23" s="15" t="s">
        <v>33</v>
      </c>
      <c r="F23" s="15" t="s">
        <v>12</v>
      </c>
      <c r="G23" s="15" t="s">
        <v>34</v>
      </c>
      <c r="H23" s="15" t="s">
        <v>14</v>
      </c>
      <c r="I23" s="15" t="s">
        <v>9</v>
      </c>
      <c r="J23" s="16" t="s">
        <v>41</v>
      </c>
      <c r="K23" s="17">
        <v>203536196</v>
      </c>
      <c r="L23" s="17">
        <v>203536196</v>
      </c>
      <c r="M23" s="17">
        <v>-2034431</v>
      </c>
      <c r="N23" s="17">
        <v>13286104</v>
      </c>
      <c r="O23" s="17">
        <f t="shared" si="0"/>
        <v>216822300</v>
      </c>
      <c r="P23" s="17">
        <v>0</v>
      </c>
      <c r="Q23" s="17">
        <v>59742660</v>
      </c>
      <c r="R23" s="17">
        <v>0</v>
      </c>
      <c r="S23" s="17">
        <v>141759105</v>
      </c>
      <c r="T23" s="17">
        <v>141759105</v>
      </c>
      <c r="U23" s="17">
        <v>0</v>
      </c>
      <c r="V23" s="17">
        <v>2034431</v>
      </c>
      <c r="W23" s="17">
        <v>0</v>
      </c>
      <c r="X23" s="17">
        <f t="shared" si="1"/>
        <v>15320535</v>
      </c>
      <c r="Y23" s="18">
        <f t="shared" si="2"/>
        <v>0.69648105735453558</v>
      </c>
      <c r="Z23" s="18">
        <f t="shared" si="3"/>
        <v>0.65380316046827291</v>
      </c>
      <c r="AA23" s="18">
        <f t="shared" si="4"/>
        <v>0.27553743318837592</v>
      </c>
      <c r="AB23" s="18">
        <f t="shared" si="5"/>
        <v>0.92934059365664878</v>
      </c>
    </row>
    <row r="24" spans="1:28" ht="47" hidden="1" outlineLevel="4" x14ac:dyDescent="0.35">
      <c r="A24" s="15" t="s">
        <v>7</v>
      </c>
      <c r="B24" s="15" t="s">
        <v>8</v>
      </c>
      <c r="C24" s="15" t="s">
        <v>9</v>
      </c>
      <c r="D24" s="15" t="s">
        <v>42</v>
      </c>
      <c r="E24" s="15" t="s">
        <v>33</v>
      </c>
      <c r="F24" s="15" t="s">
        <v>12</v>
      </c>
      <c r="G24" s="15" t="s">
        <v>34</v>
      </c>
      <c r="H24" s="15" t="s">
        <v>14</v>
      </c>
      <c r="I24" s="15" t="s">
        <v>9</v>
      </c>
      <c r="J24" s="16" t="s">
        <v>43</v>
      </c>
      <c r="K24" s="17">
        <v>101768099</v>
      </c>
      <c r="L24" s="17">
        <v>101768099</v>
      </c>
      <c r="M24" s="17">
        <v>-1017214</v>
      </c>
      <c r="N24" s="17">
        <v>7343052</v>
      </c>
      <c r="O24" s="17">
        <f t="shared" si="0"/>
        <v>109111151</v>
      </c>
      <c r="P24" s="17">
        <v>0</v>
      </c>
      <c r="Q24" s="17">
        <v>29845525</v>
      </c>
      <c r="R24" s="17">
        <v>0</v>
      </c>
      <c r="S24" s="17">
        <v>70905360</v>
      </c>
      <c r="T24" s="17">
        <v>70905360</v>
      </c>
      <c r="U24" s="17">
        <v>0</v>
      </c>
      <c r="V24" s="17">
        <v>1017214</v>
      </c>
      <c r="W24" s="17">
        <v>0</v>
      </c>
      <c r="X24" s="17">
        <f t="shared" si="1"/>
        <v>8360266</v>
      </c>
      <c r="Y24" s="18">
        <f t="shared" si="2"/>
        <v>0.69673464176627686</v>
      </c>
      <c r="Z24" s="18">
        <f t="shared" si="3"/>
        <v>0.64984522067776551</v>
      </c>
      <c r="AA24" s="18">
        <f t="shared" si="4"/>
        <v>0.27353322484885162</v>
      </c>
      <c r="AB24" s="18">
        <f t="shared" si="5"/>
        <v>0.92337844552661719</v>
      </c>
    </row>
    <row r="25" spans="1:28" ht="35.5" hidden="1" outlineLevel="4" x14ac:dyDescent="0.35">
      <c r="A25" s="15" t="s">
        <v>7</v>
      </c>
      <c r="B25" s="15" t="s">
        <v>8</v>
      </c>
      <c r="C25" s="15" t="s">
        <v>9</v>
      </c>
      <c r="D25" s="15" t="s">
        <v>44</v>
      </c>
      <c r="E25" s="15" t="s">
        <v>33</v>
      </c>
      <c r="F25" s="15" t="s">
        <v>12</v>
      </c>
      <c r="G25" s="15" t="s">
        <v>34</v>
      </c>
      <c r="H25" s="15" t="s">
        <v>14</v>
      </c>
      <c r="I25" s="15" t="s">
        <v>9</v>
      </c>
      <c r="J25" s="16" t="s">
        <v>45</v>
      </c>
      <c r="K25" s="17">
        <v>250217927</v>
      </c>
      <c r="L25" s="17">
        <v>250217927</v>
      </c>
      <c r="M25" s="17">
        <v>19437607.09</v>
      </c>
      <c r="N25" s="17">
        <v>0</v>
      </c>
      <c r="O25" s="17">
        <f t="shared" si="0"/>
        <v>250217927</v>
      </c>
      <c r="P25" s="17">
        <v>0</v>
      </c>
      <c r="Q25" s="17">
        <v>44252873.020000003</v>
      </c>
      <c r="R25" s="17">
        <v>0</v>
      </c>
      <c r="S25" s="17">
        <v>202746533.97999999</v>
      </c>
      <c r="T25" s="17">
        <v>202746533.97999999</v>
      </c>
      <c r="U25" s="17">
        <v>0</v>
      </c>
      <c r="V25" s="17">
        <v>3218520</v>
      </c>
      <c r="W25" s="17">
        <v>0</v>
      </c>
      <c r="X25" s="17">
        <f t="shared" si="1"/>
        <v>3218520</v>
      </c>
      <c r="Y25" s="18">
        <f t="shared" si="2"/>
        <v>0.8102798085286671</v>
      </c>
      <c r="Z25" s="18">
        <f t="shared" si="3"/>
        <v>0.8102798085286671</v>
      </c>
      <c r="AA25" s="18">
        <f t="shared" si="4"/>
        <v>0.17685732413569233</v>
      </c>
      <c r="AB25" s="18">
        <f t="shared" si="5"/>
        <v>0.98713713266435943</v>
      </c>
    </row>
    <row r="26" spans="1:28" hidden="1" outlineLevel="3" x14ac:dyDescent="0.35">
      <c r="A26" s="19"/>
      <c r="B26" s="19"/>
      <c r="C26" s="19" t="s">
        <v>452</v>
      </c>
      <c r="D26" s="19"/>
      <c r="E26" s="19"/>
      <c r="F26" s="19"/>
      <c r="G26" s="19"/>
      <c r="H26" s="19"/>
      <c r="I26" s="19"/>
      <c r="J26" s="20"/>
      <c r="K26" s="21">
        <f>SUBTOTAL(9,K11:K25)</f>
        <v>9293923205</v>
      </c>
      <c r="L26" s="21">
        <v>9295420395</v>
      </c>
      <c r="M26" s="21">
        <v>-131342731.91</v>
      </c>
      <c r="N26" s="21">
        <v>-4050000</v>
      </c>
      <c r="O26" s="21">
        <f>SUBTOTAL(9,O11:O25)</f>
        <v>9291370395</v>
      </c>
      <c r="P26" s="21">
        <v>0</v>
      </c>
      <c r="Q26" s="21">
        <v>388220691.08999997</v>
      </c>
      <c r="R26" s="21">
        <v>0</v>
      </c>
      <c r="S26" s="21">
        <v>5665977670.789999</v>
      </c>
      <c r="T26" s="21">
        <v>5665977670.789999</v>
      </c>
      <c r="U26" s="21">
        <v>2887182236.1199999</v>
      </c>
      <c r="V26" s="21">
        <v>3241222033.1199999</v>
      </c>
      <c r="W26" s="21">
        <v>0</v>
      </c>
      <c r="X26" s="21">
        <f>SUBTOTAL(9,X11:X25)</f>
        <v>3237172033.1200008</v>
      </c>
      <c r="Y26" s="22">
        <f t="shared" si="2"/>
        <v>0.60954506950946774</v>
      </c>
      <c r="Z26" s="22">
        <f t="shared" si="3"/>
        <v>0.6098107630968036</v>
      </c>
      <c r="AA26" s="22">
        <f t="shared" si="4"/>
        <v>4.1782931320757014E-2</v>
      </c>
      <c r="AB26" s="22">
        <f t="shared" si="5"/>
        <v>0.65159369441756065</v>
      </c>
    </row>
    <row r="27" spans="1:28" hidden="1" outlineLevel="4" x14ac:dyDescent="0.35">
      <c r="A27" s="15" t="s">
        <v>7</v>
      </c>
      <c r="B27" s="15" t="s">
        <v>8</v>
      </c>
      <c r="C27" s="15" t="s">
        <v>46</v>
      </c>
      <c r="D27" s="15" t="s">
        <v>47</v>
      </c>
      <c r="E27" s="15" t="s">
        <v>11</v>
      </c>
      <c r="F27" s="15" t="s">
        <v>12</v>
      </c>
      <c r="G27" s="15" t="s">
        <v>48</v>
      </c>
      <c r="H27" s="15" t="s">
        <v>14</v>
      </c>
      <c r="I27" s="15" t="s">
        <v>9</v>
      </c>
      <c r="J27" s="16" t="s">
        <v>49</v>
      </c>
      <c r="K27" s="17">
        <v>40547719</v>
      </c>
      <c r="L27" s="17">
        <v>40547719</v>
      </c>
      <c r="M27" s="17">
        <v>0</v>
      </c>
      <c r="N27" s="17">
        <v>0</v>
      </c>
      <c r="O27" s="17">
        <f t="shared" si="0"/>
        <v>40547719</v>
      </c>
      <c r="P27" s="17">
        <v>13483860</v>
      </c>
      <c r="Q27" s="17">
        <v>14183927.869999999</v>
      </c>
      <c r="R27" s="17">
        <v>0</v>
      </c>
      <c r="S27" s="17">
        <v>3153185.9</v>
      </c>
      <c r="T27" s="17">
        <v>2977583.9</v>
      </c>
      <c r="U27" s="17">
        <v>4726745.2300000004</v>
      </c>
      <c r="V27" s="17">
        <v>9726745.2300000004</v>
      </c>
      <c r="W27" s="17">
        <v>0</v>
      </c>
      <c r="X27" s="17">
        <f t="shared" si="1"/>
        <v>9726745.2300000004</v>
      </c>
      <c r="Y27" s="18">
        <f t="shared" si="2"/>
        <v>7.7764815821082314E-2</v>
      </c>
      <c r="Z27" s="18">
        <f t="shared" si="3"/>
        <v>7.7764815821082314E-2</v>
      </c>
      <c r="AA27" s="18">
        <f t="shared" si="4"/>
        <v>0.68235127776238158</v>
      </c>
      <c r="AB27" s="18">
        <f t="shared" si="5"/>
        <v>0.76011609358346388</v>
      </c>
    </row>
    <row r="28" spans="1:28" hidden="1" outlineLevel="4" x14ac:dyDescent="0.35">
      <c r="A28" s="15" t="s">
        <v>7</v>
      </c>
      <c r="B28" s="15" t="s">
        <v>8</v>
      </c>
      <c r="C28" s="15" t="s">
        <v>46</v>
      </c>
      <c r="D28" s="15" t="s">
        <v>50</v>
      </c>
      <c r="E28" s="15" t="s">
        <v>11</v>
      </c>
      <c r="F28" s="15" t="s">
        <v>12</v>
      </c>
      <c r="G28" s="15" t="s">
        <v>48</v>
      </c>
      <c r="H28" s="15" t="s">
        <v>14</v>
      </c>
      <c r="I28" s="15" t="s">
        <v>9</v>
      </c>
      <c r="J28" s="16" t="s">
        <v>51</v>
      </c>
      <c r="K28" s="17">
        <v>510000</v>
      </c>
      <c r="L28" s="17">
        <v>510000</v>
      </c>
      <c r="M28" s="17">
        <v>0</v>
      </c>
      <c r="N28" s="17">
        <v>0</v>
      </c>
      <c r="O28" s="17">
        <f t="shared" si="0"/>
        <v>510000</v>
      </c>
      <c r="P28" s="17">
        <v>0</v>
      </c>
      <c r="Q28" s="17">
        <v>319052.96000000002</v>
      </c>
      <c r="R28" s="17">
        <v>0</v>
      </c>
      <c r="S28" s="17">
        <v>0</v>
      </c>
      <c r="T28" s="17">
        <v>0</v>
      </c>
      <c r="U28" s="17">
        <v>190947.04</v>
      </c>
      <c r="V28" s="17">
        <v>190947.04</v>
      </c>
      <c r="W28" s="17">
        <v>0</v>
      </c>
      <c r="X28" s="17">
        <f t="shared" si="1"/>
        <v>190947.03999999998</v>
      </c>
      <c r="Y28" s="18">
        <f t="shared" si="2"/>
        <v>0</v>
      </c>
      <c r="Z28" s="18">
        <f t="shared" si="3"/>
        <v>0</v>
      </c>
      <c r="AA28" s="18">
        <f t="shared" si="4"/>
        <v>0.62559403921568635</v>
      </c>
      <c r="AB28" s="18">
        <f t="shared" si="5"/>
        <v>0.62559403921568635</v>
      </c>
    </row>
    <row r="29" spans="1:28" hidden="1" outlineLevel="4" x14ac:dyDescent="0.35">
      <c r="A29" s="15" t="s">
        <v>7</v>
      </c>
      <c r="B29" s="15" t="s">
        <v>8</v>
      </c>
      <c r="C29" s="15" t="s">
        <v>46</v>
      </c>
      <c r="D29" s="15" t="s">
        <v>52</v>
      </c>
      <c r="E29" s="15" t="s">
        <v>11</v>
      </c>
      <c r="F29" s="15" t="s">
        <v>12</v>
      </c>
      <c r="G29" s="15" t="s">
        <v>48</v>
      </c>
      <c r="H29" s="15" t="s">
        <v>14</v>
      </c>
      <c r="I29" s="15" t="s">
        <v>9</v>
      </c>
      <c r="J29" s="16" t="s">
        <v>53</v>
      </c>
      <c r="K29" s="17">
        <v>4184217</v>
      </c>
      <c r="L29" s="17">
        <v>4184217</v>
      </c>
      <c r="M29" s="17">
        <v>-804241</v>
      </c>
      <c r="N29" s="17">
        <v>0</v>
      </c>
      <c r="O29" s="17">
        <f t="shared" si="0"/>
        <v>4184217</v>
      </c>
      <c r="P29" s="17">
        <v>0</v>
      </c>
      <c r="Q29" s="17">
        <v>2200025.25</v>
      </c>
      <c r="R29" s="17">
        <v>0</v>
      </c>
      <c r="S29" s="17">
        <v>0</v>
      </c>
      <c r="T29" s="17">
        <v>0</v>
      </c>
      <c r="U29" s="17">
        <v>179950.75</v>
      </c>
      <c r="V29" s="17">
        <v>1984191.75</v>
      </c>
      <c r="W29" s="17">
        <v>0</v>
      </c>
      <c r="X29" s="17">
        <f t="shared" si="1"/>
        <v>1984191.75</v>
      </c>
      <c r="Y29" s="18">
        <f t="shared" si="2"/>
        <v>0</v>
      </c>
      <c r="Z29" s="18">
        <f t="shared" si="3"/>
        <v>0</v>
      </c>
      <c r="AA29" s="18">
        <f t="shared" si="4"/>
        <v>0.52579138462465025</v>
      </c>
      <c r="AB29" s="18">
        <f t="shared" si="5"/>
        <v>0.52579138462465025</v>
      </c>
    </row>
    <row r="30" spans="1:28" hidden="1" outlineLevel="4" x14ac:dyDescent="0.35">
      <c r="A30" s="15" t="s">
        <v>7</v>
      </c>
      <c r="B30" s="15" t="s">
        <v>8</v>
      </c>
      <c r="C30" s="15" t="s">
        <v>46</v>
      </c>
      <c r="D30" s="15" t="s">
        <v>54</v>
      </c>
      <c r="E30" s="15" t="s">
        <v>11</v>
      </c>
      <c r="F30" s="15" t="s">
        <v>12</v>
      </c>
      <c r="G30" s="15" t="s">
        <v>48</v>
      </c>
      <c r="H30" s="15" t="s">
        <v>14</v>
      </c>
      <c r="I30" s="15" t="s">
        <v>9</v>
      </c>
      <c r="J30" s="16" t="s">
        <v>55</v>
      </c>
      <c r="K30" s="17">
        <v>22422000</v>
      </c>
      <c r="L30" s="17">
        <v>22422000</v>
      </c>
      <c r="M30" s="17">
        <v>0</v>
      </c>
      <c r="N30" s="17">
        <v>0</v>
      </c>
      <c r="O30" s="17">
        <f t="shared" si="0"/>
        <v>22422000</v>
      </c>
      <c r="P30" s="17">
        <v>0</v>
      </c>
      <c r="Q30" s="17">
        <v>6321925.3499999996</v>
      </c>
      <c r="R30" s="17">
        <v>0</v>
      </c>
      <c r="S30" s="17">
        <v>10448791.34</v>
      </c>
      <c r="T30" s="17">
        <v>10448791.34</v>
      </c>
      <c r="U30" s="17">
        <v>0</v>
      </c>
      <c r="V30" s="17">
        <v>5651283.3099999996</v>
      </c>
      <c r="W30" s="17">
        <v>0</v>
      </c>
      <c r="X30" s="17">
        <f t="shared" si="1"/>
        <v>5651283.3100000005</v>
      </c>
      <c r="Y30" s="18">
        <f t="shared" si="2"/>
        <v>0.46600621443225404</v>
      </c>
      <c r="Z30" s="18">
        <f t="shared" si="3"/>
        <v>0.46600621443225404</v>
      </c>
      <c r="AA30" s="18">
        <f t="shared" si="4"/>
        <v>0.28195189322986353</v>
      </c>
      <c r="AB30" s="18">
        <f t="shared" si="5"/>
        <v>0.74795810766211757</v>
      </c>
    </row>
    <row r="31" spans="1:28" ht="35.5" hidden="1" outlineLevel="4" x14ac:dyDescent="0.35">
      <c r="A31" s="15" t="s">
        <v>7</v>
      </c>
      <c r="B31" s="15" t="s">
        <v>8</v>
      </c>
      <c r="C31" s="15" t="s">
        <v>46</v>
      </c>
      <c r="D31" s="15" t="s">
        <v>56</v>
      </c>
      <c r="E31" s="15" t="s">
        <v>11</v>
      </c>
      <c r="F31" s="15" t="s">
        <v>12</v>
      </c>
      <c r="G31" s="15" t="s">
        <v>48</v>
      </c>
      <c r="H31" s="15" t="s">
        <v>14</v>
      </c>
      <c r="I31" s="15" t="s">
        <v>9</v>
      </c>
      <c r="J31" s="16" t="s">
        <v>57</v>
      </c>
      <c r="K31" s="17">
        <v>5000000</v>
      </c>
      <c r="L31" s="17">
        <v>5000000</v>
      </c>
      <c r="M31" s="17">
        <v>0</v>
      </c>
      <c r="N31" s="17">
        <v>0</v>
      </c>
      <c r="O31" s="17">
        <f t="shared" si="0"/>
        <v>5000000</v>
      </c>
      <c r="P31" s="17">
        <v>0</v>
      </c>
      <c r="Q31" s="17">
        <v>0</v>
      </c>
      <c r="R31" s="17">
        <v>0</v>
      </c>
      <c r="S31" s="17">
        <v>0</v>
      </c>
      <c r="T31" s="17">
        <v>0</v>
      </c>
      <c r="U31" s="17">
        <v>5000000</v>
      </c>
      <c r="V31" s="17">
        <v>5000000</v>
      </c>
      <c r="W31" s="17">
        <v>0</v>
      </c>
      <c r="X31" s="17">
        <f t="shared" si="1"/>
        <v>5000000</v>
      </c>
      <c r="Y31" s="18">
        <f t="shared" si="2"/>
        <v>0</v>
      </c>
      <c r="Z31" s="18">
        <f t="shared" si="3"/>
        <v>0</v>
      </c>
      <c r="AA31" s="18">
        <f t="shared" si="4"/>
        <v>0</v>
      </c>
      <c r="AB31" s="18">
        <f t="shared" si="5"/>
        <v>0</v>
      </c>
    </row>
    <row r="32" spans="1:28" hidden="1" outlineLevel="4" x14ac:dyDescent="0.35">
      <c r="A32" s="15" t="s">
        <v>7</v>
      </c>
      <c r="B32" s="15" t="s">
        <v>8</v>
      </c>
      <c r="C32" s="15" t="s">
        <v>46</v>
      </c>
      <c r="D32" s="15" t="s">
        <v>58</v>
      </c>
      <c r="E32" s="15" t="s">
        <v>11</v>
      </c>
      <c r="F32" s="15" t="s">
        <v>12</v>
      </c>
      <c r="G32" s="15" t="s">
        <v>48</v>
      </c>
      <c r="H32" s="15" t="s">
        <v>14</v>
      </c>
      <c r="I32" s="15" t="s">
        <v>9</v>
      </c>
      <c r="J32" s="16" t="s">
        <v>59</v>
      </c>
      <c r="K32" s="17">
        <v>1000000</v>
      </c>
      <c r="L32" s="17">
        <v>1000000</v>
      </c>
      <c r="M32" s="17">
        <v>0</v>
      </c>
      <c r="N32" s="17">
        <v>0</v>
      </c>
      <c r="O32" s="17">
        <f t="shared" si="0"/>
        <v>1000000</v>
      </c>
      <c r="P32" s="17">
        <v>0</v>
      </c>
      <c r="Q32" s="17">
        <v>410379.78</v>
      </c>
      <c r="R32" s="17">
        <v>0</v>
      </c>
      <c r="S32" s="17">
        <v>174620.22</v>
      </c>
      <c r="T32" s="17">
        <v>174620.22</v>
      </c>
      <c r="U32" s="17">
        <v>215000</v>
      </c>
      <c r="V32" s="17">
        <v>415000</v>
      </c>
      <c r="W32" s="17">
        <v>0</v>
      </c>
      <c r="X32" s="17">
        <f t="shared" si="1"/>
        <v>415000</v>
      </c>
      <c r="Y32" s="18">
        <f t="shared" si="2"/>
        <v>0.17462021999999999</v>
      </c>
      <c r="Z32" s="18">
        <f t="shared" si="3"/>
        <v>0.17462021999999999</v>
      </c>
      <c r="AA32" s="18">
        <f t="shared" si="4"/>
        <v>0.41037978000000003</v>
      </c>
      <c r="AB32" s="18">
        <f t="shared" si="5"/>
        <v>0.58499999999999996</v>
      </c>
    </row>
    <row r="33" spans="1:28" hidden="1" outlineLevel="4" x14ac:dyDescent="0.35">
      <c r="A33" s="15" t="s">
        <v>7</v>
      </c>
      <c r="B33" s="15" t="s">
        <v>8</v>
      </c>
      <c r="C33" s="15" t="s">
        <v>46</v>
      </c>
      <c r="D33" s="15" t="s">
        <v>60</v>
      </c>
      <c r="E33" s="15" t="s">
        <v>11</v>
      </c>
      <c r="F33" s="15" t="s">
        <v>12</v>
      </c>
      <c r="G33" s="15" t="s">
        <v>48</v>
      </c>
      <c r="H33" s="15" t="s">
        <v>14</v>
      </c>
      <c r="I33" s="15" t="s">
        <v>9</v>
      </c>
      <c r="J33" s="16" t="s">
        <v>61</v>
      </c>
      <c r="K33" s="17">
        <v>40000000</v>
      </c>
      <c r="L33" s="17">
        <v>40000000</v>
      </c>
      <c r="M33" s="17">
        <v>0</v>
      </c>
      <c r="N33" s="17">
        <v>0</v>
      </c>
      <c r="O33" s="17">
        <f t="shared" si="0"/>
        <v>40000000</v>
      </c>
      <c r="P33" s="17">
        <v>0</v>
      </c>
      <c r="Q33" s="17">
        <v>21539700</v>
      </c>
      <c r="R33" s="17">
        <v>0</v>
      </c>
      <c r="S33" s="17">
        <v>17064700</v>
      </c>
      <c r="T33" s="17">
        <v>17064700</v>
      </c>
      <c r="U33" s="17">
        <v>1395597</v>
      </c>
      <c r="V33" s="17">
        <v>1395600</v>
      </c>
      <c r="W33" s="17">
        <v>0</v>
      </c>
      <c r="X33" s="17">
        <f t="shared" si="1"/>
        <v>1395600</v>
      </c>
      <c r="Y33" s="18">
        <f t="shared" si="2"/>
        <v>0.42661749999999998</v>
      </c>
      <c r="Z33" s="18">
        <f t="shared" si="3"/>
        <v>0.42661749999999998</v>
      </c>
      <c r="AA33" s="18">
        <f t="shared" si="4"/>
        <v>0.53849250000000004</v>
      </c>
      <c r="AB33" s="18">
        <f t="shared" si="5"/>
        <v>0.96511000000000002</v>
      </c>
    </row>
    <row r="34" spans="1:28" hidden="1" outlineLevel="4" x14ac:dyDescent="0.35">
      <c r="A34" s="15" t="s">
        <v>7</v>
      </c>
      <c r="B34" s="15" t="s">
        <v>8</v>
      </c>
      <c r="C34" s="15" t="s">
        <v>46</v>
      </c>
      <c r="D34" s="15" t="s">
        <v>62</v>
      </c>
      <c r="E34" s="15" t="s">
        <v>11</v>
      </c>
      <c r="F34" s="15" t="s">
        <v>12</v>
      </c>
      <c r="G34" s="15" t="s">
        <v>48</v>
      </c>
      <c r="H34" s="15" t="s">
        <v>14</v>
      </c>
      <c r="I34" s="15" t="s">
        <v>9</v>
      </c>
      <c r="J34" s="16" t="s">
        <v>63</v>
      </c>
      <c r="K34" s="17">
        <v>13000000</v>
      </c>
      <c r="L34" s="17">
        <v>13000000</v>
      </c>
      <c r="M34" s="17">
        <v>0</v>
      </c>
      <c r="N34" s="17">
        <v>0</v>
      </c>
      <c r="O34" s="17">
        <f t="shared" si="0"/>
        <v>13000000</v>
      </c>
      <c r="P34" s="17">
        <v>0</v>
      </c>
      <c r="Q34" s="17">
        <v>0</v>
      </c>
      <c r="R34" s="17">
        <v>0</v>
      </c>
      <c r="S34" s="17">
        <v>1140891</v>
      </c>
      <c r="T34" s="17">
        <v>1140891</v>
      </c>
      <c r="U34" s="17">
        <v>11859109</v>
      </c>
      <c r="V34" s="17">
        <v>11859109</v>
      </c>
      <c r="W34" s="17">
        <v>0</v>
      </c>
      <c r="X34" s="17">
        <f t="shared" si="1"/>
        <v>11859109</v>
      </c>
      <c r="Y34" s="18">
        <f t="shared" si="2"/>
        <v>8.7760846153846148E-2</v>
      </c>
      <c r="Z34" s="18">
        <f t="shared" si="3"/>
        <v>8.7760846153846148E-2</v>
      </c>
      <c r="AA34" s="18">
        <f t="shared" si="4"/>
        <v>0</v>
      </c>
      <c r="AB34" s="18">
        <f t="shared" si="5"/>
        <v>8.7760846153846148E-2</v>
      </c>
    </row>
    <row r="35" spans="1:28" hidden="1" outlineLevel="4" x14ac:dyDescent="0.35">
      <c r="A35" s="15" t="s">
        <v>7</v>
      </c>
      <c r="B35" s="15" t="s">
        <v>8</v>
      </c>
      <c r="C35" s="15" t="s">
        <v>46</v>
      </c>
      <c r="D35" s="15" t="s">
        <v>64</v>
      </c>
      <c r="E35" s="15" t="s">
        <v>11</v>
      </c>
      <c r="F35" s="15" t="s">
        <v>12</v>
      </c>
      <c r="G35" s="15" t="s">
        <v>48</v>
      </c>
      <c r="H35" s="15" t="s">
        <v>14</v>
      </c>
      <c r="I35" s="15" t="s">
        <v>9</v>
      </c>
      <c r="J35" s="16" t="s">
        <v>65</v>
      </c>
      <c r="K35" s="17">
        <v>13000000</v>
      </c>
      <c r="L35" s="17">
        <v>13000000</v>
      </c>
      <c r="M35" s="17">
        <v>0</v>
      </c>
      <c r="N35" s="17">
        <v>0</v>
      </c>
      <c r="O35" s="17">
        <f t="shared" si="0"/>
        <v>13000000</v>
      </c>
      <c r="P35" s="17">
        <v>0</v>
      </c>
      <c r="Q35" s="17">
        <v>10961210</v>
      </c>
      <c r="R35" s="17">
        <v>0</v>
      </c>
      <c r="S35" s="17">
        <v>1019395</v>
      </c>
      <c r="T35" s="17">
        <v>1019395</v>
      </c>
      <c r="U35" s="17">
        <v>1019395</v>
      </c>
      <c r="V35" s="17">
        <v>1019395</v>
      </c>
      <c r="W35" s="17">
        <v>0</v>
      </c>
      <c r="X35" s="17">
        <f t="shared" si="1"/>
        <v>1019395</v>
      </c>
      <c r="Y35" s="18">
        <f t="shared" si="2"/>
        <v>7.8414999999999999E-2</v>
      </c>
      <c r="Z35" s="18">
        <f t="shared" si="3"/>
        <v>7.8414999999999999E-2</v>
      </c>
      <c r="AA35" s="18">
        <f t="shared" si="4"/>
        <v>0.84316999999999998</v>
      </c>
      <c r="AB35" s="18">
        <f t="shared" si="5"/>
        <v>0.92158499999999999</v>
      </c>
    </row>
    <row r="36" spans="1:28" hidden="1" outlineLevel="4" x14ac:dyDescent="0.35">
      <c r="A36" s="15" t="s">
        <v>7</v>
      </c>
      <c r="B36" s="15" t="s">
        <v>8</v>
      </c>
      <c r="C36" s="15" t="s">
        <v>46</v>
      </c>
      <c r="D36" s="15" t="s">
        <v>66</v>
      </c>
      <c r="E36" s="15" t="s">
        <v>11</v>
      </c>
      <c r="F36" s="15" t="s">
        <v>12</v>
      </c>
      <c r="G36" s="15" t="s">
        <v>48</v>
      </c>
      <c r="H36" s="15" t="s">
        <v>14</v>
      </c>
      <c r="I36" s="15" t="s">
        <v>9</v>
      </c>
      <c r="J36" s="16" t="s">
        <v>67</v>
      </c>
      <c r="K36" s="17">
        <v>240000</v>
      </c>
      <c r="L36" s="17">
        <v>240000</v>
      </c>
      <c r="M36" s="17">
        <v>0</v>
      </c>
      <c r="N36" s="17">
        <v>0</v>
      </c>
      <c r="O36" s="17">
        <f t="shared" si="0"/>
        <v>240000</v>
      </c>
      <c r="P36" s="17">
        <v>0</v>
      </c>
      <c r="Q36" s="17">
        <v>0</v>
      </c>
      <c r="R36" s="17">
        <v>0</v>
      </c>
      <c r="S36" s="17">
        <v>76904.86</v>
      </c>
      <c r="T36" s="17">
        <v>76904.86</v>
      </c>
      <c r="U36" s="17">
        <v>163095.14000000001</v>
      </c>
      <c r="V36" s="17">
        <v>163095.14000000001</v>
      </c>
      <c r="W36" s="17">
        <v>0</v>
      </c>
      <c r="X36" s="17">
        <f t="shared" si="1"/>
        <v>163095.14000000001</v>
      </c>
      <c r="Y36" s="18">
        <f t="shared" si="2"/>
        <v>0.32043691666666668</v>
      </c>
      <c r="Z36" s="18">
        <f t="shared" si="3"/>
        <v>0.32043691666666668</v>
      </c>
      <c r="AA36" s="18">
        <f t="shared" si="4"/>
        <v>0</v>
      </c>
      <c r="AB36" s="18">
        <f t="shared" si="5"/>
        <v>0.32043691666666668</v>
      </c>
    </row>
    <row r="37" spans="1:28" ht="116" hidden="1" outlineLevel="4" x14ac:dyDescent="0.35">
      <c r="A37" s="15" t="s">
        <v>7</v>
      </c>
      <c r="B37" s="15" t="s">
        <v>8</v>
      </c>
      <c r="C37" s="15" t="s">
        <v>46</v>
      </c>
      <c r="D37" s="15" t="s">
        <v>68</v>
      </c>
      <c r="E37" s="15" t="s">
        <v>11</v>
      </c>
      <c r="F37" s="15" t="s">
        <v>12</v>
      </c>
      <c r="G37" s="15" t="s">
        <v>48</v>
      </c>
      <c r="H37" s="15" t="s">
        <v>14</v>
      </c>
      <c r="I37" s="15" t="s">
        <v>9</v>
      </c>
      <c r="J37" s="16" t="s">
        <v>69</v>
      </c>
      <c r="K37" s="17">
        <v>7260900</v>
      </c>
      <c r="L37" s="17">
        <v>7260900</v>
      </c>
      <c r="M37" s="17">
        <v>0</v>
      </c>
      <c r="N37" s="17">
        <v>0</v>
      </c>
      <c r="O37" s="17">
        <f t="shared" si="0"/>
        <v>7260900</v>
      </c>
      <c r="P37" s="17">
        <v>1950000</v>
      </c>
      <c r="Q37" s="17">
        <v>3028038</v>
      </c>
      <c r="R37" s="17">
        <v>0</v>
      </c>
      <c r="S37" s="17">
        <v>1558769.06</v>
      </c>
      <c r="T37" s="17">
        <v>1558769.06</v>
      </c>
      <c r="U37" s="17">
        <v>724092.94</v>
      </c>
      <c r="V37" s="17">
        <v>724092.94</v>
      </c>
      <c r="W37" s="17">
        <v>0</v>
      </c>
      <c r="X37" s="17">
        <f t="shared" si="1"/>
        <v>724092.94</v>
      </c>
      <c r="Y37" s="18">
        <f t="shared" si="2"/>
        <v>0.21467986888677712</v>
      </c>
      <c r="Z37" s="18">
        <f t="shared" si="3"/>
        <v>0.21467986888677712</v>
      </c>
      <c r="AA37" s="18">
        <f t="shared" si="4"/>
        <v>0.68559517415196458</v>
      </c>
      <c r="AB37" s="18">
        <f t="shared" si="5"/>
        <v>0.90027504303874173</v>
      </c>
    </row>
    <row r="38" spans="1:28" ht="24" hidden="1" outlineLevel="4" x14ac:dyDescent="0.35">
      <c r="A38" s="15" t="s">
        <v>7</v>
      </c>
      <c r="B38" s="15" t="s">
        <v>8</v>
      </c>
      <c r="C38" s="15" t="s">
        <v>46</v>
      </c>
      <c r="D38" s="15" t="s">
        <v>70</v>
      </c>
      <c r="E38" s="15" t="s">
        <v>11</v>
      </c>
      <c r="F38" s="15" t="s">
        <v>12</v>
      </c>
      <c r="G38" s="15" t="s">
        <v>48</v>
      </c>
      <c r="H38" s="15" t="s">
        <v>14</v>
      </c>
      <c r="I38" s="15" t="s">
        <v>9</v>
      </c>
      <c r="J38" s="16" t="s">
        <v>71</v>
      </c>
      <c r="K38" s="17">
        <v>36580000</v>
      </c>
      <c r="L38" s="17">
        <v>36580000</v>
      </c>
      <c r="M38" s="17">
        <v>0</v>
      </c>
      <c r="N38" s="17">
        <v>0</v>
      </c>
      <c r="O38" s="17">
        <f t="shared" si="0"/>
        <v>36580000</v>
      </c>
      <c r="P38" s="17">
        <v>0</v>
      </c>
      <c r="Q38" s="17">
        <v>31526462.120000001</v>
      </c>
      <c r="R38" s="17">
        <v>3912456.63</v>
      </c>
      <c r="S38" s="17">
        <v>0</v>
      </c>
      <c r="T38" s="17">
        <v>0</v>
      </c>
      <c r="U38" s="17">
        <v>18.75</v>
      </c>
      <c r="V38" s="17">
        <v>1141081.25</v>
      </c>
      <c r="W38" s="17">
        <v>0</v>
      </c>
      <c r="X38" s="17">
        <f t="shared" si="1"/>
        <v>1141081.2499999991</v>
      </c>
      <c r="Y38" s="18">
        <f t="shared" si="2"/>
        <v>0</v>
      </c>
      <c r="Z38" s="18">
        <f t="shared" si="3"/>
        <v>0</v>
      </c>
      <c r="AA38" s="18">
        <f t="shared" si="4"/>
        <v>0.96880587069436852</v>
      </c>
      <c r="AB38" s="18">
        <f t="shared" si="5"/>
        <v>0.96880587069436852</v>
      </c>
    </row>
    <row r="39" spans="1:28" ht="70" hidden="1" outlineLevel="4" x14ac:dyDescent="0.35">
      <c r="A39" s="23" t="s">
        <v>7</v>
      </c>
      <c r="B39" s="23" t="s">
        <v>8</v>
      </c>
      <c r="C39" s="23" t="s">
        <v>46</v>
      </c>
      <c r="D39" s="23" t="s">
        <v>72</v>
      </c>
      <c r="E39" s="23" t="s">
        <v>11</v>
      </c>
      <c r="F39" s="23" t="s">
        <v>12</v>
      </c>
      <c r="G39" s="23" t="s">
        <v>48</v>
      </c>
      <c r="H39" s="23" t="s">
        <v>14</v>
      </c>
      <c r="I39" s="23" t="s">
        <v>9</v>
      </c>
      <c r="J39" s="24" t="s">
        <v>73</v>
      </c>
      <c r="K39" s="25">
        <v>0</v>
      </c>
      <c r="L39" s="25">
        <v>0</v>
      </c>
      <c r="M39" s="25">
        <v>2953756.0975197009</v>
      </c>
      <c r="N39" s="25">
        <v>0</v>
      </c>
      <c r="O39" s="25">
        <f t="shared" si="0"/>
        <v>0</v>
      </c>
      <c r="P39" s="25">
        <v>0</v>
      </c>
      <c r="Q39" s="25">
        <v>0</v>
      </c>
      <c r="R39" s="25">
        <v>0</v>
      </c>
      <c r="S39" s="25">
        <v>0</v>
      </c>
      <c r="T39" s="25">
        <v>0</v>
      </c>
      <c r="U39" s="25">
        <v>0</v>
      </c>
      <c r="V39" s="25">
        <v>0</v>
      </c>
      <c r="W39" s="25">
        <v>0</v>
      </c>
      <c r="X39" s="25">
        <f t="shared" si="1"/>
        <v>0</v>
      </c>
      <c r="Y39" s="26">
        <f t="shared" si="2"/>
        <v>0</v>
      </c>
      <c r="Z39" s="26">
        <f t="shared" si="3"/>
        <v>0</v>
      </c>
      <c r="AA39" s="26">
        <f t="shared" si="4"/>
        <v>0</v>
      </c>
      <c r="AB39" s="26">
        <f t="shared" si="5"/>
        <v>0</v>
      </c>
    </row>
    <row r="40" spans="1:28" hidden="1" outlineLevel="3" x14ac:dyDescent="0.35">
      <c r="A40" s="19"/>
      <c r="B40" s="19"/>
      <c r="C40" s="19" t="s">
        <v>453</v>
      </c>
      <c r="D40" s="19"/>
      <c r="E40" s="19"/>
      <c r="F40" s="19"/>
      <c r="G40" s="19"/>
      <c r="H40" s="19"/>
      <c r="I40" s="19"/>
      <c r="J40" s="20"/>
      <c r="K40" s="21">
        <f>SUBTOTAL(9,K27:K39)</f>
        <v>183744836</v>
      </c>
      <c r="L40" s="21">
        <v>183744836</v>
      </c>
      <c r="M40" s="21">
        <v>2149515.0975197009</v>
      </c>
      <c r="N40" s="21">
        <v>0</v>
      </c>
      <c r="O40" s="21">
        <f>SUBTOTAL(9,O27:O39)</f>
        <v>183744836</v>
      </c>
      <c r="P40" s="21">
        <v>15433860</v>
      </c>
      <c r="Q40" s="21">
        <v>90490721.329999998</v>
      </c>
      <c r="R40" s="21">
        <v>3912456.63</v>
      </c>
      <c r="S40" s="21">
        <v>34637257.380000003</v>
      </c>
      <c r="T40" s="21">
        <v>34461655.380000003</v>
      </c>
      <c r="U40" s="21">
        <v>25473950.850000001</v>
      </c>
      <c r="V40" s="21">
        <v>39270540.659999996</v>
      </c>
      <c r="W40" s="21">
        <v>0</v>
      </c>
      <c r="X40" s="21">
        <f>SUBTOTAL(9,X27:X39)</f>
        <v>39270540.659999996</v>
      </c>
      <c r="Y40" s="22">
        <f t="shared" si="2"/>
        <v>0.18850737867811426</v>
      </c>
      <c r="Z40" s="22">
        <f t="shared" si="3"/>
        <v>0.18850737867811426</v>
      </c>
      <c r="AA40" s="22">
        <f t="shared" si="4"/>
        <v>0.59776938689041581</v>
      </c>
      <c r="AB40" s="22">
        <f t="shared" si="5"/>
        <v>0.7862767655685301</v>
      </c>
    </row>
    <row r="41" spans="1:28" hidden="1" outlineLevel="4" x14ac:dyDescent="0.35">
      <c r="A41" s="15" t="s">
        <v>7</v>
      </c>
      <c r="B41" s="15" t="s">
        <v>8</v>
      </c>
      <c r="C41" s="15" t="s">
        <v>74</v>
      </c>
      <c r="D41" s="15" t="s">
        <v>75</v>
      </c>
      <c r="E41" s="15" t="s">
        <v>11</v>
      </c>
      <c r="F41" s="15" t="s">
        <v>12</v>
      </c>
      <c r="G41" s="15" t="s">
        <v>48</v>
      </c>
      <c r="H41" s="15" t="s">
        <v>14</v>
      </c>
      <c r="I41" s="15" t="s">
        <v>9</v>
      </c>
      <c r="J41" s="16" t="s">
        <v>76</v>
      </c>
      <c r="K41" s="17">
        <v>3139517</v>
      </c>
      <c r="L41" s="17">
        <v>3139517</v>
      </c>
      <c r="M41" s="17">
        <v>0</v>
      </c>
      <c r="N41" s="17">
        <v>0</v>
      </c>
      <c r="O41" s="17">
        <f t="shared" si="0"/>
        <v>3139517</v>
      </c>
      <c r="P41" s="17">
        <v>0</v>
      </c>
      <c r="Q41" s="17">
        <v>0</v>
      </c>
      <c r="R41" s="17">
        <v>0</v>
      </c>
      <c r="S41" s="17">
        <v>0</v>
      </c>
      <c r="T41" s="17">
        <v>0</v>
      </c>
      <c r="U41" s="17">
        <v>0</v>
      </c>
      <c r="V41" s="17">
        <v>3139517</v>
      </c>
      <c r="W41" s="17">
        <v>0</v>
      </c>
      <c r="X41" s="17">
        <f t="shared" si="1"/>
        <v>3139517</v>
      </c>
      <c r="Y41" s="18">
        <f t="shared" si="2"/>
        <v>0</v>
      </c>
      <c r="Z41" s="18">
        <f t="shared" si="3"/>
        <v>0</v>
      </c>
      <c r="AA41" s="18">
        <f t="shared" si="4"/>
        <v>0</v>
      </c>
      <c r="AB41" s="18">
        <f t="shared" si="5"/>
        <v>0</v>
      </c>
    </row>
    <row r="42" spans="1:28" ht="24" hidden="1" outlineLevel="4" x14ac:dyDescent="0.35">
      <c r="A42" s="15" t="s">
        <v>7</v>
      </c>
      <c r="B42" s="15" t="s">
        <v>8</v>
      </c>
      <c r="C42" s="15" t="s">
        <v>74</v>
      </c>
      <c r="D42" s="15" t="s">
        <v>77</v>
      </c>
      <c r="E42" s="15" t="s">
        <v>11</v>
      </c>
      <c r="F42" s="15" t="s">
        <v>12</v>
      </c>
      <c r="G42" s="15" t="s">
        <v>48</v>
      </c>
      <c r="H42" s="15" t="s">
        <v>14</v>
      </c>
      <c r="I42" s="15" t="s">
        <v>9</v>
      </c>
      <c r="J42" s="16" t="s">
        <v>78</v>
      </c>
      <c r="K42" s="17">
        <v>2470645</v>
      </c>
      <c r="L42" s="17">
        <v>2470645</v>
      </c>
      <c r="M42" s="17">
        <v>0</v>
      </c>
      <c r="N42" s="17">
        <v>0</v>
      </c>
      <c r="O42" s="17">
        <f t="shared" si="0"/>
        <v>2470645</v>
      </c>
      <c r="P42" s="17">
        <v>0</v>
      </c>
      <c r="Q42" s="17">
        <v>0.16</v>
      </c>
      <c r="R42" s="17">
        <v>0</v>
      </c>
      <c r="S42" s="17">
        <v>1950188.69</v>
      </c>
      <c r="T42" s="17">
        <v>1950188.69</v>
      </c>
      <c r="U42" s="17">
        <v>0</v>
      </c>
      <c r="V42" s="17">
        <v>520456.15</v>
      </c>
      <c r="W42" s="17">
        <v>0</v>
      </c>
      <c r="X42" s="17">
        <f t="shared" si="1"/>
        <v>520456.14999999991</v>
      </c>
      <c r="Y42" s="18">
        <f t="shared" si="2"/>
        <v>0.78934395269251545</v>
      </c>
      <c r="Z42" s="18">
        <f t="shared" si="3"/>
        <v>0.78934395269251545</v>
      </c>
      <c r="AA42" s="18">
        <f t="shared" si="4"/>
        <v>6.4760416814232727E-8</v>
      </c>
      <c r="AB42" s="18">
        <f t="shared" si="5"/>
        <v>0.78934401745293226</v>
      </c>
    </row>
    <row r="43" spans="1:28" hidden="1" outlineLevel="4" x14ac:dyDescent="0.35">
      <c r="A43" s="15" t="s">
        <v>7</v>
      </c>
      <c r="B43" s="15" t="s">
        <v>8</v>
      </c>
      <c r="C43" s="15" t="s">
        <v>74</v>
      </c>
      <c r="D43" s="15" t="s">
        <v>79</v>
      </c>
      <c r="E43" s="15" t="s">
        <v>11</v>
      </c>
      <c r="F43" s="15" t="s">
        <v>12</v>
      </c>
      <c r="G43" s="15" t="s">
        <v>48</v>
      </c>
      <c r="H43" s="15" t="s">
        <v>14</v>
      </c>
      <c r="I43" s="15" t="s">
        <v>9</v>
      </c>
      <c r="J43" s="16" t="s">
        <v>80</v>
      </c>
      <c r="K43" s="17">
        <v>5073687</v>
      </c>
      <c r="L43" s="17">
        <v>5073687</v>
      </c>
      <c r="M43" s="17">
        <v>0</v>
      </c>
      <c r="N43" s="17">
        <v>0</v>
      </c>
      <c r="O43" s="17">
        <f t="shared" si="0"/>
        <v>5073687</v>
      </c>
      <c r="P43" s="17">
        <v>0</v>
      </c>
      <c r="Q43" s="17">
        <v>0.01</v>
      </c>
      <c r="R43" s="17">
        <v>0</v>
      </c>
      <c r="S43" s="17">
        <v>5061979.8</v>
      </c>
      <c r="T43" s="17">
        <v>5061979.8</v>
      </c>
      <c r="U43" s="17">
        <v>0</v>
      </c>
      <c r="V43" s="17">
        <v>11707.19</v>
      </c>
      <c r="W43" s="17">
        <v>0</v>
      </c>
      <c r="X43" s="17">
        <f t="shared" si="1"/>
        <v>11707.19000000041</v>
      </c>
      <c r="Y43" s="18">
        <f t="shared" si="2"/>
        <v>0.99769256558396291</v>
      </c>
      <c r="Z43" s="18">
        <f t="shared" si="3"/>
        <v>0.99769256558396291</v>
      </c>
      <c r="AA43" s="18">
        <f t="shared" si="4"/>
        <v>1.9709532732310841E-9</v>
      </c>
      <c r="AB43" s="18">
        <f t="shared" si="5"/>
        <v>0.9976925675549162</v>
      </c>
    </row>
    <row r="44" spans="1:28" hidden="1" outlineLevel="3" x14ac:dyDescent="0.35">
      <c r="A44" s="19"/>
      <c r="B44" s="19"/>
      <c r="C44" s="19" t="s">
        <v>454</v>
      </c>
      <c r="D44" s="19"/>
      <c r="E44" s="19"/>
      <c r="F44" s="19"/>
      <c r="G44" s="19"/>
      <c r="H44" s="19"/>
      <c r="I44" s="19"/>
      <c r="J44" s="20"/>
      <c r="K44" s="21">
        <f>SUBTOTAL(9,K41:K43)</f>
        <v>10683849</v>
      </c>
      <c r="L44" s="21">
        <v>10683849</v>
      </c>
      <c r="M44" s="21">
        <v>0</v>
      </c>
      <c r="N44" s="21">
        <v>0</v>
      </c>
      <c r="O44" s="21">
        <f>SUBTOTAL(9,O41:O43)</f>
        <v>10683849</v>
      </c>
      <c r="P44" s="21">
        <v>0</v>
      </c>
      <c r="Q44" s="21">
        <v>0.17</v>
      </c>
      <c r="R44" s="21">
        <v>0</v>
      </c>
      <c r="S44" s="21">
        <v>7012168.4900000002</v>
      </c>
      <c r="T44" s="21">
        <v>7012168.4900000002</v>
      </c>
      <c r="U44" s="21">
        <v>0</v>
      </c>
      <c r="V44" s="21">
        <v>3671680.34</v>
      </c>
      <c r="W44" s="21">
        <v>0</v>
      </c>
      <c r="X44" s="21">
        <f>SUBTOTAL(9,X41:X43)</f>
        <v>3671680.3400000003</v>
      </c>
      <c r="Y44" s="22">
        <f t="shared" si="2"/>
        <v>0.65633354514838238</v>
      </c>
      <c r="Z44" s="22">
        <f t="shared" si="3"/>
        <v>0.65633354514838238</v>
      </c>
      <c r="AA44" s="22">
        <f t="shared" si="4"/>
        <v>1.5911868466130514E-8</v>
      </c>
      <c r="AB44" s="22">
        <f t="shared" si="5"/>
        <v>0.65633356106025087</v>
      </c>
    </row>
    <row r="45" spans="1:28" hidden="1" outlineLevel="4" x14ac:dyDescent="0.35">
      <c r="A45" s="15" t="s">
        <v>7</v>
      </c>
      <c r="B45" s="15" t="s">
        <v>8</v>
      </c>
      <c r="C45" s="15" t="s">
        <v>81</v>
      </c>
      <c r="D45" s="15" t="s">
        <v>82</v>
      </c>
      <c r="E45" s="15" t="s">
        <v>11</v>
      </c>
      <c r="F45" s="15" t="s">
        <v>83</v>
      </c>
      <c r="G45" s="15" t="s">
        <v>84</v>
      </c>
      <c r="H45" s="15" t="s">
        <v>14</v>
      </c>
      <c r="I45" s="15" t="s">
        <v>9</v>
      </c>
      <c r="J45" s="16" t="s">
        <v>85</v>
      </c>
      <c r="K45" s="17">
        <v>4153074</v>
      </c>
      <c r="L45" s="17">
        <v>4153074</v>
      </c>
      <c r="M45" s="17">
        <v>0</v>
      </c>
      <c r="N45" s="17">
        <v>0</v>
      </c>
      <c r="O45" s="17">
        <f t="shared" si="0"/>
        <v>4153074</v>
      </c>
      <c r="P45" s="17">
        <v>2104419</v>
      </c>
      <c r="Q45" s="17">
        <v>1759801.44</v>
      </c>
      <c r="R45" s="17">
        <v>0</v>
      </c>
      <c r="S45" s="17">
        <v>188267.04</v>
      </c>
      <c r="T45" s="17">
        <v>188267.04</v>
      </c>
      <c r="U45" s="17">
        <v>0</v>
      </c>
      <c r="V45" s="17">
        <v>100586.52</v>
      </c>
      <c r="W45" s="17">
        <v>0</v>
      </c>
      <c r="X45" s="17">
        <f t="shared" si="1"/>
        <v>100586.52000000005</v>
      </c>
      <c r="Y45" s="18">
        <f t="shared" si="2"/>
        <v>4.533197337682883E-2</v>
      </c>
      <c r="Z45" s="18">
        <f t="shared" si="3"/>
        <v>4.533197337682883E-2</v>
      </c>
      <c r="AA45" s="18">
        <f t="shared" si="4"/>
        <v>0.93044825110267715</v>
      </c>
      <c r="AB45" s="18">
        <f t="shared" si="5"/>
        <v>0.97578022447950596</v>
      </c>
    </row>
    <row r="46" spans="1:28" hidden="1" outlineLevel="4" x14ac:dyDescent="0.35">
      <c r="A46" s="15" t="s">
        <v>7</v>
      </c>
      <c r="B46" s="15" t="s">
        <v>8</v>
      </c>
      <c r="C46" s="15" t="s">
        <v>81</v>
      </c>
      <c r="D46" s="15" t="s">
        <v>86</v>
      </c>
      <c r="E46" s="15" t="s">
        <v>11</v>
      </c>
      <c r="F46" s="15" t="s">
        <v>83</v>
      </c>
      <c r="G46" s="15" t="s">
        <v>84</v>
      </c>
      <c r="H46" s="15" t="s">
        <v>14</v>
      </c>
      <c r="I46" s="15" t="s">
        <v>9</v>
      </c>
      <c r="J46" s="16" t="s">
        <v>87</v>
      </c>
      <c r="K46" s="17">
        <v>13934594</v>
      </c>
      <c r="L46" s="17">
        <v>13934594</v>
      </c>
      <c r="M46" s="17">
        <v>0</v>
      </c>
      <c r="N46" s="17">
        <v>0</v>
      </c>
      <c r="O46" s="17">
        <f t="shared" si="0"/>
        <v>13934594</v>
      </c>
      <c r="P46" s="17">
        <v>0</v>
      </c>
      <c r="Q46" s="17">
        <v>3475334.78</v>
      </c>
      <c r="R46" s="17">
        <v>0</v>
      </c>
      <c r="S46" s="17">
        <v>6778284.8300000001</v>
      </c>
      <c r="T46" s="17">
        <v>6778284.8300000001</v>
      </c>
      <c r="U46" s="17">
        <v>3680974.39</v>
      </c>
      <c r="V46" s="17">
        <v>3680974.39</v>
      </c>
      <c r="W46" s="17">
        <v>0</v>
      </c>
      <c r="X46" s="17">
        <f t="shared" si="1"/>
        <v>3680974.3900000006</v>
      </c>
      <c r="Y46" s="18">
        <f t="shared" si="2"/>
        <v>0.48643576052520798</v>
      </c>
      <c r="Z46" s="18">
        <f t="shared" si="3"/>
        <v>0.48643576052520798</v>
      </c>
      <c r="AA46" s="18">
        <f t="shared" si="4"/>
        <v>0.24940337551277059</v>
      </c>
      <c r="AB46" s="18">
        <f t="shared" si="5"/>
        <v>0.73583913603797857</v>
      </c>
    </row>
    <row r="47" spans="1:28" hidden="1" outlineLevel="4" x14ac:dyDescent="0.35">
      <c r="A47" s="15" t="s">
        <v>7</v>
      </c>
      <c r="B47" s="15" t="s">
        <v>8</v>
      </c>
      <c r="C47" s="15" t="s">
        <v>81</v>
      </c>
      <c r="D47" s="15" t="s">
        <v>88</v>
      </c>
      <c r="E47" s="15" t="s">
        <v>11</v>
      </c>
      <c r="F47" s="15" t="s">
        <v>83</v>
      </c>
      <c r="G47" s="15" t="s">
        <v>84</v>
      </c>
      <c r="H47" s="15" t="s">
        <v>14</v>
      </c>
      <c r="I47" s="15" t="s">
        <v>9</v>
      </c>
      <c r="J47" s="16" t="s">
        <v>89</v>
      </c>
      <c r="K47" s="17">
        <v>545000</v>
      </c>
      <c r="L47" s="17">
        <v>545000</v>
      </c>
      <c r="M47" s="17">
        <v>0</v>
      </c>
      <c r="N47" s="17">
        <v>0</v>
      </c>
      <c r="O47" s="17">
        <f t="shared" si="0"/>
        <v>545000</v>
      </c>
      <c r="P47" s="17">
        <v>0</v>
      </c>
      <c r="Q47" s="17">
        <v>0</v>
      </c>
      <c r="R47" s="17">
        <v>409862.98</v>
      </c>
      <c r="S47" s="17">
        <v>101999.99</v>
      </c>
      <c r="T47" s="17">
        <v>101999.99</v>
      </c>
      <c r="U47" s="17">
        <v>0</v>
      </c>
      <c r="V47" s="17">
        <v>33137.03</v>
      </c>
      <c r="W47" s="17">
        <v>0</v>
      </c>
      <c r="X47" s="17">
        <f t="shared" si="1"/>
        <v>33137.030000000013</v>
      </c>
      <c r="Y47" s="18">
        <f t="shared" si="2"/>
        <v>0.18715594495412846</v>
      </c>
      <c r="Z47" s="18">
        <f t="shared" si="3"/>
        <v>0.18715594495412846</v>
      </c>
      <c r="AA47" s="18">
        <f t="shared" si="4"/>
        <v>0.75204216513761468</v>
      </c>
      <c r="AB47" s="18">
        <f t="shared" si="5"/>
        <v>0.93919811009174314</v>
      </c>
    </row>
    <row r="48" spans="1:28" hidden="1" outlineLevel="4" x14ac:dyDescent="0.35">
      <c r="A48" s="15" t="s">
        <v>7</v>
      </c>
      <c r="B48" s="15" t="s">
        <v>8</v>
      </c>
      <c r="C48" s="15" t="s">
        <v>81</v>
      </c>
      <c r="D48" s="15" t="s">
        <v>90</v>
      </c>
      <c r="E48" s="15" t="s">
        <v>11</v>
      </c>
      <c r="F48" s="15" t="s">
        <v>83</v>
      </c>
      <c r="G48" s="15" t="s">
        <v>84</v>
      </c>
      <c r="H48" s="15" t="s">
        <v>14</v>
      </c>
      <c r="I48" s="15" t="s">
        <v>9</v>
      </c>
      <c r="J48" s="16" t="s">
        <v>91</v>
      </c>
      <c r="K48" s="17">
        <v>884000</v>
      </c>
      <c r="L48" s="17">
        <v>884000</v>
      </c>
      <c r="M48" s="17">
        <v>0</v>
      </c>
      <c r="N48" s="17">
        <v>0</v>
      </c>
      <c r="O48" s="17">
        <f t="shared" si="0"/>
        <v>884000</v>
      </c>
      <c r="P48" s="17">
        <v>0</v>
      </c>
      <c r="Q48" s="17">
        <v>0</v>
      </c>
      <c r="R48" s="17">
        <v>0</v>
      </c>
      <c r="S48" s="17">
        <v>432225</v>
      </c>
      <c r="T48" s="17">
        <v>432225</v>
      </c>
      <c r="U48" s="17">
        <v>451775</v>
      </c>
      <c r="V48" s="17">
        <v>451775</v>
      </c>
      <c r="W48" s="17">
        <v>0</v>
      </c>
      <c r="X48" s="17">
        <f t="shared" si="1"/>
        <v>451775</v>
      </c>
      <c r="Y48" s="18">
        <f t="shared" si="2"/>
        <v>0.48894230769230768</v>
      </c>
      <c r="Z48" s="18">
        <f t="shared" si="3"/>
        <v>0.48894230769230768</v>
      </c>
      <c r="AA48" s="18">
        <f t="shared" si="4"/>
        <v>0</v>
      </c>
      <c r="AB48" s="18">
        <f t="shared" si="5"/>
        <v>0.48894230769230768</v>
      </c>
    </row>
    <row r="49" spans="1:28" hidden="1" outlineLevel="4" x14ac:dyDescent="0.35">
      <c r="A49" s="15" t="s">
        <v>7</v>
      </c>
      <c r="B49" s="15" t="s">
        <v>8</v>
      </c>
      <c r="C49" s="15" t="s">
        <v>81</v>
      </c>
      <c r="D49" s="15" t="s">
        <v>92</v>
      </c>
      <c r="E49" s="15" t="s">
        <v>11</v>
      </c>
      <c r="F49" s="15" t="s">
        <v>83</v>
      </c>
      <c r="G49" s="15" t="s">
        <v>93</v>
      </c>
      <c r="H49" s="15" t="s">
        <v>14</v>
      </c>
      <c r="I49" s="15" t="s">
        <v>9</v>
      </c>
      <c r="J49" s="16" t="s">
        <v>94</v>
      </c>
      <c r="K49" s="17">
        <v>40447050</v>
      </c>
      <c r="L49" s="17">
        <v>40447050</v>
      </c>
      <c r="M49" s="17">
        <v>-9256780</v>
      </c>
      <c r="N49" s="17">
        <v>0</v>
      </c>
      <c r="O49" s="17">
        <f t="shared" si="0"/>
        <v>40447050</v>
      </c>
      <c r="P49" s="17">
        <v>1021472.28</v>
      </c>
      <c r="Q49" s="17">
        <v>24669108.030000001</v>
      </c>
      <c r="R49" s="17">
        <v>0</v>
      </c>
      <c r="S49" s="17">
        <v>1926501.46</v>
      </c>
      <c r="T49" s="17">
        <v>1926501.46</v>
      </c>
      <c r="U49" s="17">
        <v>3573188.23</v>
      </c>
      <c r="V49" s="17">
        <v>12829968.23</v>
      </c>
      <c r="W49" s="17">
        <v>0</v>
      </c>
      <c r="X49" s="17">
        <f t="shared" si="1"/>
        <v>12829968.229999997</v>
      </c>
      <c r="Y49" s="18">
        <f t="shared" si="2"/>
        <v>4.7630209372500593E-2</v>
      </c>
      <c r="Z49" s="18">
        <f t="shared" si="3"/>
        <v>4.7630209372500593E-2</v>
      </c>
      <c r="AA49" s="18">
        <f t="shared" si="4"/>
        <v>0.63516573668537024</v>
      </c>
      <c r="AB49" s="18">
        <f t="shared" si="5"/>
        <v>0.68279594605787086</v>
      </c>
    </row>
    <row r="50" spans="1:28" hidden="1" outlineLevel="3" x14ac:dyDescent="0.35">
      <c r="A50" s="19"/>
      <c r="B50" s="19"/>
      <c r="C50" s="19" t="s">
        <v>455</v>
      </c>
      <c r="D50" s="19"/>
      <c r="E50" s="19"/>
      <c r="F50" s="19"/>
      <c r="G50" s="19"/>
      <c r="H50" s="19"/>
      <c r="I50" s="19"/>
      <c r="J50" s="20"/>
      <c r="K50" s="21">
        <f>SUBTOTAL(9,K45:K49)</f>
        <v>59963718</v>
      </c>
      <c r="L50" s="21">
        <v>59963718</v>
      </c>
      <c r="M50" s="21">
        <v>-9256780</v>
      </c>
      <c r="N50" s="21">
        <v>0</v>
      </c>
      <c r="O50" s="21">
        <f>SUBTOTAL(9,O45:O49)</f>
        <v>59963718</v>
      </c>
      <c r="P50" s="21">
        <v>3125891.2800000003</v>
      </c>
      <c r="Q50" s="21">
        <v>29904244.25</v>
      </c>
      <c r="R50" s="21">
        <v>409862.98</v>
      </c>
      <c r="S50" s="21">
        <v>9427278.3200000003</v>
      </c>
      <c r="T50" s="21">
        <v>9427278.3200000003</v>
      </c>
      <c r="U50" s="21">
        <v>7705937.6200000001</v>
      </c>
      <c r="V50" s="21">
        <v>17096441.170000002</v>
      </c>
      <c r="W50" s="21">
        <v>0</v>
      </c>
      <c r="X50" s="21">
        <f>SUBTOTAL(9,X45:X49)</f>
        <v>17096441.169999998</v>
      </c>
      <c r="Y50" s="22">
        <f t="shared" si="2"/>
        <v>0.15721637407473632</v>
      </c>
      <c r="Z50" s="22">
        <f t="shared" si="3"/>
        <v>0.15721637407473632</v>
      </c>
      <c r="AA50" s="22">
        <f t="shared" si="4"/>
        <v>0.55767053187062221</v>
      </c>
      <c r="AB50" s="22">
        <f t="shared" si="5"/>
        <v>0.71488690594535853</v>
      </c>
    </row>
    <row r="51" spans="1:28" ht="58.5" hidden="1" outlineLevel="4" x14ac:dyDescent="0.35">
      <c r="A51" s="15" t="s">
        <v>7</v>
      </c>
      <c r="B51" s="15" t="s">
        <v>8</v>
      </c>
      <c r="C51" s="15" t="s">
        <v>95</v>
      </c>
      <c r="D51" s="15" t="s">
        <v>96</v>
      </c>
      <c r="E51" s="15" t="s">
        <v>33</v>
      </c>
      <c r="F51" s="15" t="s">
        <v>12</v>
      </c>
      <c r="G51" s="15" t="s">
        <v>97</v>
      </c>
      <c r="H51" s="15" t="s">
        <v>14</v>
      </c>
      <c r="I51" s="15" t="s">
        <v>9</v>
      </c>
      <c r="J51" s="16" t="s">
        <v>98</v>
      </c>
      <c r="K51" s="17">
        <v>37280148</v>
      </c>
      <c r="L51" s="17">
        <v>37280148</v>
      </c>
      <c r="M51" s="17">
        <v>-2298933</v>
      </c>
      <c r="N51" s="17">
        <v>0</v>
      </c>
      <c r="O51" s="17">
        <f t="shared" si="0"/>
        <v>37280148</v>
      </c>
      <c r="P51" s="17">
        <v>0</v>
      </c>
      <c r="Q51" s="17">
        <v>16115167.02</v>
      </c>
      <c r="R51" s="17">
        <v>0</v>
      </c>
      <c r="S51" s="17">
        <v>18866047.98</v>
      </c>
      <c r="T51" s="17">
        <v>18866047.98</v>
      </c>
      <c r="U51" s="17">
        <v>0</v>
      </c>
      <c r="V51" s="17">
        <v>2298933</v>
      </c>
      <c r="W51" s="17">
        <v>0</v>
      </c>
      <c r="X51" s="17">
        <f t="shared" si="1"/>
        <v>2298933</v>
      </c>
      <c r="Y51" s="18">
        <f t="shared" si="2"/>
        <v>0.50606150973434982</v>
      </c>
      <c r="Z51" s="18">
        <f t="shared" si="3"/>
        <v>0.50606150973434982</v>
      </c>
      <c r="AA51" s="18">
        <f t="shared" si="4"/>
        <v>0.43227207735334094</v>
      </c>
      <c r="AB51" s="18">
        <f t="shared" si="5"/>
        <v>0.93833358708769077</v>
      </c>
    </row>
    <row r="52" spans="1:28" ht="58.5" hidden="1" outlineLevel="4" x14ac:dyDescent="0.35">
      <c r="A52" s="15" t="s">
        <v>7</v>
      </c>
      <c r="B52" s="15" t="s">
        <v>8</v>
      </c>
      <c r="C52" s="15" t="s">
        <v>95</v>
      </c>
      <c r="D52" s="15" t="s">
        <v>96</v>
      </c>
      <c r="E52" s="15" t="s">
        <v>99</v>
      </c>
      <c r="F52" s="15" t="s">
        <v>12</v>
      </c>
      <c r="G52" s="15" t="s">
        <v>97</v>
      </c>
      <c r="H52" s="15" t="s">
        <v>14</v>
      </c>
      <c r="I52" s="15" t="s">
        <v>9</v>
      </c>
      <c r="J52" s="16" t="s">
        <v>100</v>
      </c>
      <c r="K52" s="17">
        <v>16961350</v>
      </c>
      <c r="L52" s="17">
        <v>16961350</v>
      </c>
      <c r="M52" s="17">
        <v>-169535</v>
      </c>
      <c r="N52" s="17">
        <v>2050000</v>
      </c>
      <c r="O52" s="17">
        <f t="shared" si="0"/>
        <v>19011350</v>
      </c>
      <c r="P52" s="17">
        <v>0</v>
      </c>
      <c r="Q52" s="17">
        <v>4974351.37</v>
      </c>
      <c r="R52" s="17">
        <v>0</v>
      </c>
      <c r="S52" s="17">
        <v>11817463.630000001</v>
      </c>
      <c r="T52" s="17">
        <v>11817463.630000001</v>
      </c>
      <c r="U52" s="17">
        <v>0</v>
      </c>
      <c r="V52" s="17">
        <v>169535</v>
      </c>
      <c r="W52" s="17">
        <v>0</v>
      </c>
      <c r="X52" s="17">
        <f t="shared" si="1"/>
        <v>2219534.9999999981</v>
      </c>
      <c r="Y52" s="18">
        <f t="shared" si="2"/>
        <v>0.69672895317884487</v>
      </c>
      <c r="Z52" s="18">
        <f t="shared" si="3"/>
        <v>0.62160044552333216</v>
      </c>
      <c r="AA52" s="18">
        <f t="shared" si="4"/>
        <v>0.26165166440047655</v>
      </c>
      <c r="AB52" s="18">
        <f t="shared" si="5"/>
        <v>0.88325210992380865</v>
      </c>
    </row>
    <row r="53" spans="1:28" ht="35.5" hidden="1" outlineLevel="4" x14ac:dyDescent="0.35">
      <c r="A53" s="15" t="s">
        <v>7</v>
      </c>
      <c r="B53" s="15" t="s">
        <v>8</v>
      </c>
      <c r="C53" s="15" t="s">
        <v>95</v>
      </c>
      <c r="D53" s="15" t="s">
        <v>96</v>
      </c>
      <c r="E53" s="15" t="s">
        <v>101</v>
      </c>
      <c r="F53" s="15" t="s">
        <v>12</v>
      </c>
      <c r="G53" s="15" t="s">
        <v>97</v>
      </c>
      <c r="H53" s="15" t="s">
        <v>14</v>
      </c>
      <c r="I53" s="15" t="s">
        <v>9</v>
      </c>
      <c r="J53" s="16" t="s">
        <v>102</v>
      </c>
      <c r="K53" s="17">
        <v>58033638</v>
      </c>
      <c r="L53" s="17">
        <v>58033638</v>
      </c>
      <c r="M53" s="17">
        <v>-748605</v>
      </c>
      <c r="N53" s="17">
        <v>0</v>
      </c>
      <c r="O53" s="17">
        <f t="shared" si="0"/>
        <v>58033638</v>
      </c>
      <c r="P53" s="17">
        <v>0</v>
      </c>
      <c r="Q53" s="17">
        <v>7489712.4199999999</v>
      </c>
      <c r="R53" s="17">
        <v>0</v>
      </c>
      <c r="S53" s="17">
        <v>49795320.579999998</v>
      </c>
      <c r="T53" s="17">
        <v>49795320.579999998</v>
      </c>
      <c r="U53" s="17">
        <v>0</v>
      </c>
      <c r="V53" s="17">
        <v>748605</v>
      </c>
      <c r="W53" s="17">
        <v>0</v>
      </c>
      <c r="X53" s="17">
        <f t="shared" si="1"/>
        <v>748605</v>
      </c>
      <c r="Y53" s="18">
        <f t="shared" si="2"/>
        <v>0.85804237501016223</v>
      </c>
      <c r="Z53" s="18">
        <f t="shared" si="3"/>
        <v>0.85804237501016223</v>
      </c>
      <c r="AA53" s="18">
        <f t="shared" si="4"/>
        <v>0.12905812349727239</v>
      </c>
      <c r="AB53" s="18">
        <f t="shared" si="5"/>
        <v>0.98710049850743464</v>
      </c>
    </row>
    <row r="54" spans="1:28" ht="47" hidden="1" outlineLevel="4" x14ac:dyDescent="0.35">
      <c r="A54" s="15" t="s">
        <v>7</v>
      </c>
      <c r="B54" s="15" t="s">
        <v>8</v>
      </c>
      <c r="C54" s="15" t="s">
        <v>95</v>
      </c>
      <c r="D54" s="15" t="s">
        <v>96</v>
      </c>
      <c r="E54" s="15" t="s">
        <v>103</v>
      </c>
      <c r="F54" s="15" t="s">
        <v>12</v>
      </c>
      <c r="G54" s="15" t="s">
        <v>97</v>
      </c>
      <c r="H54" s="15" t="s">
        <v>104</v>
      </c>
      <c r="I54" s="15" t="s">
        <v>9</v>
      </c>
      <c r="J54" s="16" t="s">
        <v>105</v>
      </c>
      <c r="K54" s="17">
        <v>4031548315</v>
      </c>
      <c r="L54" s="17">
        <v>4031548315</v>
      </c>
      <c r="M54" s="17">
        <v>0</v>
      </c>
      <c r="N54" s="17">
        <v>0</v>
      </c>
      <c r="O54" s="17">
        <f t="shared" si="0"/>
        <v>4031548315</v>
      </c>
      <c r="P54" s="17">
        <v>0</v>
      </c>
      <c r="Q54" s="17">
        <v>287967737</v>
      </c>
      <c r="R54" s="17">
        <v>0</v>
      </c>
      <c r="S54" s="17">
        <v>2591709631</v>
      </c>
      <c r="T54" s="17">
        <v>2591709631</v>
      </c>
      <c r="U54" s="17">
        <v>0</v>
      </c>
      <c r="V54" s="17">
        <v>1151870947</v>
      </c>
      <c r="W54" s="17">
        <v>0</v>
      </c>
      <c r="X54" s="17">
        <f t="shared" si="1"/>
        <v>1151870947</v>
      </c>
      <c r="Y54" s="18">
        <f t="shared" si="2"/>
        <v>0.64285714283942541</v>
      </c>
      <c r="Z54" s="18">
        <f t="shared" si="3"/>
        <v>0.64285714283942541</v>
      </c>
      <c r="AA54" s="18">
        <f t="shared" si="4"/>
        <v>7.1428571481723643E-2</v>
      </c>
      <c r="AB54" s="18">
        <f t="shared" si="5"/>
        <v>0.71428571432114907</v>
      </c>
    </row>
    <row r="55" spans="1:28" ht="47" hidden="1" outlineLevel="4" x14ac:dyDescent="0.35">
      <c r="A55" s="15" t="s">
        <v>7</v>
      </c>
      <c r="B55" s="15" t="s">
        <v>8</v>
      </c>
      <c r="C55" s="15" t="s">
        <v>95</v>
      </c>
      <c r="D55" s="15" t="s">
        <v>96</v>
      </c>
      <c r="E55" s="15" t="s">
        <v>106</v>
      </c>
      <c r="F55" s="15" t="s">
        <v>12</v>
      </c>
      <c r="G55" s="15" t="s">
        <v>97</v>
      </c>
      <c r="H55" s="15" t="s">
        <v>104</v>
      </c>
      <c r="I55" s="15" t="s">
        <v>9</v>
      </c>
      <c r="J55" s="16" t="s">
        <v>107</v>
      </c>
      <c r="K55" s="17">
        <v>2444778463</v>
      </c>
      <c r="L55" s="17">
        <v>2444778463</v>
      </c>
      <c r="M55" s="17">
        <v>0</v>
      </c>
      <c r="N55" s="17">
        <v>0</v>
      </c>
      <c r="O55" s="17">
        <f t="shared" si="0"/>
        <v>2444778463</v>
      </c>
      <c r="P55" s="17">
        <v>0</v>
      </c>
      <c r="Q55" s="17">
        <v>174627033</v>
      </c>
      <c r="R55" s="17">
        <v>0</v>
      </c>
      <c r="S55" s="17">
        <v>1571643297</v>
      </c>
      <c r="T55" s="17">
        <v>1571643297</v>
      </c>
      <c r="U55" s="17">
        <v>0</v>
      </c>
      <c r="V55" s="17">
        <v>698508133</v>
      </c>
      <c r="W55" s="17">
        <v>0</v>
      </c>
      <c r="X55" s="17">
        <f t="shared" si="1"/>
        <v>698508133</v>
      </c>
      <c r="Y55" s="18">
        <f t="shared" si="2"/>
        <v>0.6428571425941918</v>
      </c>
      <c r="Z55" s="18">
        <f t="shared" si="3"/>
        <v>0.6428571425941918</v>
      </c>
      <c r="AA55" s="18">
        <f t="shared" si="4"/>
        <v>7.1428571399354643E-2</v>
      </c>
      <c r="AB55" s="18">
        <f t="shared" si="5"/>
        <v>0.71428571399354646</v>
      </c>
    </row>
    <row r="56" spans="1:28" ht="81.5" hidden="1" outlineLevel="4" x14ac:dyDescent="0.35">
      <c r="A56" s="15" t="s">
        <v>7</v>
      </c>
      <c r="B56" s="15" t="s">
        <v>8</v>
      </c>
      <c r="C56" s="15" t="s">
        <v>95</v>
      </c>
      <c r="D56" s="15" t="s">
        <v>96</v>
      </c>
      <c r="E56" s="15" t="s">
        <v>108</v>
      </c>
      <c r="F56" s="15" t="s">
        <v>12</v>
      </c>
      <c r="G56" s="15" t="s">
        <v>97</v>
      </c>
      <c r="H56" s="15" t="s">
        <v>104</v>
      </c>
      <c r="I56" s="15" t="s">
        <v>9</v>
      </c>
      <c r="J56" s="16" t="s">
        <v>109</v>
      </c>
      <c r="K56" s="17">
        <v>572608745648</v>
      </c>
      <c r="L56" s="17">
        <v>572608745648</v>
      </c>
      <c r="M56" s="17">
        <v>0</v>
      </c>
      <c r="N56" s="17">
        <v>0</v>
      </c>
      <c r="O56" s="17">
        <f t="shared" si="0"/>
        <v>572608745648</v>
      </c>
      <c r="P56" s="17">
        <v>0</v>
      </c>
      <c r="Q56" s="17">
        <v>43160538887</v>
      </c>
      <c r="R56" s="17">
        <v>0</v>
      </c>
      <c r="S56" s="17">
        <v>388444849990</v>
      </c>
      <c r="T56" s="17">
        <v>388444849990</v>
      </c>
      <c r="U56" s="17">
        <v>11521740112</v>
      </c>
      <c r="V56" s="17">
        <v>141003356771</v>
      </c>
      <c r="W56" s="17">
        <v>11521740110</v>
      </c>
      <c r="X56" s="17">
        <f t="shared" si="1"/>
        <v>129481616661</v>
      </c>
      <c r="Y56" s="18">
        <f t="shared" si="2"/>
        <v>0.6783774312605223</v>
      </c>
      <c r="Z56" s="18">
        <f t="shared" si="3"/>
        <v>0.6783774312605223</v>
      </c>
      <c r="AA56" s="18">
        <f t="shared" si="4"/>
        <v>7.5375270138699726E-2</v>
      </c>
      <c r="AB56" s="18">
        <f t="shared" si="5"/>
        <v>0.75375270139922201</v>
      </c>
    </row>
    <row r="57" spans="1:28" ht="47" hidden="1" outlineLevel="4" x14ac:dyDescent="0.35">
      <c r="A57" s="15" t="s">
        <v>7</v>
      </c>
      <c r="B57" s="15" t="s">
        <v>8</v>
      </c>
      <c r="C57" s="15" t="s">
        <v>95</v>
      </c>
      <c r="D57" s="15" t="s">
        <v>96</v>
      </c>
      <c r="E57" s="15" t="s">
        <v>110</v>
      </c>
      <c r="F57" s="15" t="s">
        <v>12</v>
      </c>
      <c r="G57" s="15" t="s">
        <v>97</v>
      </c>
      <c r="H57" s="15" t="s">
        <v>104</v>
      </c>
      <c r="I57" s="15" t="s">
        <v>9</v>
      </c>
      <c r="J57" s="16" t="s">
        <v>111</v>
      </c>
      <c r="K57" s="17">
        <v>1971517902</v>
      </c>
      <c r="L57" s="17">
        <v>1971517902</v>
      </c>
      <c r="M57" s="17">
        <v>0</v>
      </c>
      <c r="N57" s="17">
        <v>0</v>
      </c>
      <c r="O57" s="17">
        <f t="shared" si="0"/>
        <v>1971517902</v>
      </c>
      <c r="P57" s="17">
        <v>0</v>
      </c>
      <c r="Q57" s="17">
        <v>164293158</v>
      </c>
      <c r="R57" s="17">
        <v>0</v>
      </c>
      <c r="S57" s="17">
        <v>1314345264</v>
      </c>
      <c r="T57" s="17">
        <v>1314345264</v>
      </c>
      <c r="U57" s="17">
        <v>0</v>
      </c>
      <c r="V57" s="17">
        <v>492879480</v>
      </c>
      <c r="W57" s="17">
        <v>0</v>
      </c>
      <c r="X57" s="17">
        <f t="shared" si="1"/>
        <v>492879480</v>
      </c>
      <c r="Y57" s="18">
        <f t="shared" si="2"/>
        <v>0.66666666463777313</v>
      </c>
      <c r="Z57" s="18">
        <f t="shared" si="3"/>
        <v>0.66666666463777313</v>
      </c>
      <c r="AA57" s="18">
        <f t="shared" si="4"/>
        <v>8.3333333079721642E-2</v>
      </c>
      <c r="AB57" s="18">
        <f t="shared" si="5"/>
        <v>0.74999999771749482</v>
      </c>
    </row>
    <row r="58" spans="1:28" ht="47" hidden="1" outlineLevel="4" x14ac:dyDescent="0.35">
      <c r="A58" s="15" t="s">
        <v>7</v>
      </c>
      <c r="B58" s="15" t="s">
        <v>8</v>
      </c>
      <c r="C58" s="15" t="s">
        <v>95</v>
      </c>
      <c r="D58" s="15" t="s">
        <v>96</v>
      </c>
      <c r="E58" s="15" t="s">
        <v>112</v>
      </c>
      <c r="F58" s="15" t="s">
        <v>12</v>
      </c>
      <c r="G58" s="15" t="s">
        <v>97</v>
      </c>
      <c r="H58" s="15" t="s">
        <v>104</v>
      </c>
      <c r="I58" s="15" t="s">
        <v>9</v>
      </c>
      <c r="J58" s="16" t="s">
        <v>113</v>
      </c>
      <c r="K58" s="17">
        <v>1971517902</v>
      </c>
      <c r="L58" s="17">
        <v>1971517902</v>
      </c>
      <c r="M58" s="17">
        <v>0</v>
      </c>
      <c r="N58" s="17">
        <v>0</v>
      </c>
      <c r="O58" s="17">
        <f t="shared" si="0"/>
        <v>1971517902</v>
      </c>
      <c r="P58" s="17">
        <v>0</v>
      </c>
      <c r="Q58" s="17">
        <v>164293158</v>
      </c>
      <c r="R58" s="17">
        <v>0</v>
      </c>
      <c r="S58" s="17">
        <v>1314345264</v>
      </c>
      <c r="T58" s="17">
        <v>1314345264</v>
      </c>
      <c r="U58" s="17">
        <v>0</v>
      </c>
      <c r="V58" s="17">
        <v>492879480</v>
      </c>
      <c r="W58" s="17">
        <v>0</v>
      </c>
      <c r="X58" s="17">
        <f t="shared" si="1"/>
        <v>492879480</v>
      </c>
      <c r="Y58" s="18">
        <f t="shared" si="2"/>
        <v>0.66666666463777313</v>
      </c>
      <c r="Z58" s="18">
        <f t="shared" si="3"/>
        <v>0.66666666463777313</v>
      </c>
      <c r="AA58" s="18">
        <f t="shared" si="4"/>
        <v>8.3333333079721642E-2</v>
      </c>
      <c r="AB58" s="18">
        <f t="shared" si="5"/>
        <v>0.74999999771749482</v>
      </c>
    </row>
    <row r="59" spans="1:28" ht="47" hidden="1" outlineLevel="4" x14ac:dyDescent="0.35">
      <c r="A59" s="15" t="s">
        <v>7</v>
      </c>
      <c r="B59" s="15" t="s">
        <v>8</v>
      </c>
      <c r="C59" s="15" t="s">
        <v>95</v>
      </c>
      <c r="D59" s="15" t="s">
        <v>96</v>
      </c>
      <c r="E59" s="15" t="s">
        <v>114</v>
      </c>
      <c r="F59" s="15" t="s">
        <v>12</v>
      </c>
      <c r="G59" s="15" t="s">
        <v>97</v>
      </c>
      <c r="H59" s="15" t="s">
        <v>104</v>
      </c>
      <c r="I59" s="15" t="s">
        <v>9</v>
      </c>
      <c r="J59" s="16" t="s">
        <v>115</v>
      </c>
      <c r="K59" s="17">
        <v>1971517906</v>
      </c>
      <c r="L59" s="17">
        <v>1971517906</v>
      </c>
      <c r="M59" s="17">
        <v>0</v>
      </c>
      <c r="N59" s="17">
        <v>0</v>
      </c>
      <c r="O59" s="17">
        <f t="shared" si="0"/>
        <v>1971517906</v>
      </c>
      <c r="P59" s="17">
        <v>0</v>
      </c>
      <c r="Q59" s="17">
        <v>164293160</v>
      </c>
      <c r="R59" s="17">
        <v>0</v>
      </c>
      <c r="S59" s="17">
        <v>1314345266</v>
      </c>
      <c r="T59" s="17">
        <v>1314345266</v>
      </c>
      <c r="U59" s="17">
        <v>0</v>
      </c>
      <c r="V59" s="17">
        <v>492879480</v>
      </c>
      <c r="W59" s="17">
        <v>0</v>
      </c>
      <c r="X59" s="17">
        <f t="shared" si="1"/>
        <v>492879480</v>
      </c>
      <c r="Y59" s="18">
        <f t="shared" si="2"/>
        <v>0.66666666429962418</v>
      </c>
      <c r="Z59" s="18">
        <f t="shared" si="3"/>
        <v>0.66666666429962418</v>
      </c>
      <c r="AA59" s="18">
        <f t="shared" si="4"/>
        <v>8.3333333925093955E-2</v>
      </c>
      <c r="AB59" s="18">
        <f t="shared" si="5"/>
        <v>0.74999999822471808</v>
      </c>
    </row>
    <row r="60" spans="1:28" ht="47" hidden="1" outlineLevel="4" x14ac:dyDescent="0.35">
      <c r="A60" s="15" t="s">
        <v>7</v>
      </c>
      <c r="B60" s="15" t="s">
        <v>8</v>
      </c>
      <c r="C60" s="15" t="s">
        <v>95</v>
      </c>
      <c r="D60" s="15" t="s">
        <v>96</v>
      </c>
      <c r="E60" s="15" t="s">
        <v>116</v>
      </c>
      <c r="F60" s="15" t="s">
        <v>12</v>
      </c>
      <c r="G60" s="15" t="s">
        <v>97</v>
      </c>
      <c r="H60" s="15" t="s">
        <v>104</v>
      </c>
      <c r="I60" s="15" t="s">
        <v>9</v>
      </c>
      <c r="J60" s="16" t="s">
        <v>117</v>
      </c>
      <c r="K60" s="17">
        <v>1971517902</v>
      </c>
      <c r="L60" s="17">
        <v>1971517902</v>
      </c>
      <c r="M60" s="17">
        <v>0</v>
      </c>
      <c r="N60" s="17">
        <v>0</v>
      </c>
      <c r="O60" s="17">
        <f t="shared" si="0"/>
        <v>1971517902</v>
      </c>
      <c r="P60" s="17">
        <v>0</v>
      </c>
      <c r="Q60" s="17">
        <v>164293158</v>
      </c>
      <c r="R60" s="17">
        <v>0</v>
      </c>
      <c r="S60" s="17">
        <v>1314345264</v>
      </c>
      <c r="T60" s="17">
        <v>1314345264</v>
      </c>
      <c r="U60" s="17">
        <v>0</v>
      </c>
      <c r="V60" s="17">
        <v>492879480</v>
      </c>
      <c r="W60" s="17">
        <v>0</v>
      </c>
      <c r="X60" s="17">
        <f t="shared" si="1"/>
        <v>492879480</v>
      </c>
      <c r="Y60" s="18">
        <f t="shared" si="2"/>
        <v>0.66666666463777313</v>
      </c>
      <c r="Z60" s="18">
        <f t="shared" si="3"/>
        <v>0.66666666463777313</v>
      </c>
      <c r="AA60" s="18">
        <f t="shared" si="4"/>
        <v>8.3333333079721642E-2</v>
      </c>
      <c r="AB60" s="18">
        <f t="shared" si="5"/>
        <v>0.74999999771749482</v>
      </c>
    </row>
    <row r="61" spans="1:28" ht="58.5" hidden="1" outlineLevel="4" x14ac:dyDescent="0.35">
      <c r="A61" s="15" t="s">
        <v>7</v>
      </c>
      <c r="B61" s="15" t="s">
        <v>8</v>
      </c>
      <c r="C61" s="15" t="s">
        <v>95</v>
      </c>
      <c r="D61" s="15" t="s">
        <v>96</v>
      </c>
      <c r="E61" s="15" t="s">
        <v>118</v>
      </c>
      <c r="F61" s="15" t="s">
        <v>12</v>
      </c>
      <c r="G61" s="15" t="s">
        <v>97</v>
      </c>
      <c r="H61" s="15" t="s">
        <v>104</v>
      </c>
      <c r="I61" s="15" t="s">
        <v>9</v>
      </c>
      <c r="J61" s="16" t="s">
        <v>119</v>
      </c>
      <c r="K61" s="17">
        <v>2880435027</v>
      </c>
      <c r="L61" s="17">
        <v>2880435027</v>
      </c>
      <c r="M61" s="17">
        <v>0</v>
      </c>
      <c r="N61" s="17">
        <v>0</v>
      </c>
      <c r="O61" s="17">
        <f t="shared" si="0"/>
        <v>2880435027</v>
      </c>
      <c r="P61" s="17">
        <v>0</v>
      </c>
      <c r="Q61" s="17">
        <v>153093314</v>
      </c>
      <c r="R61" s="17">
        <v>0</v>
      </c>
      <c r="S61" s="17">
        <v>1189699941</v>
      </c>
      <c r="T61" s="17">
        <v>1189699941</v>
      </c>
      <c r="U61" s="17">
        <v>0</v>
      </c>
      <c r="V61" s="17">
        <v>1537641772</v>
      </c>
      <c r="W61" s="17">
        <v>0</v>
      </c>
      <c r="X61" s="17">
        <f t="shared" si="1"/>
        <v>1537641772</v>
      </c>
      <c r="Y61" s="18">
        <f t="shared" si="2"/>
        <v>0.41302786900181659</v>
      </c>
      <c r="Z61" s="18">
        <f t="shared" si="3"/>
        <v>0.41302786900181659</v>
      </c>
      <c r="AA61" s="18">
        <f t="shared" si="4"/>
        <v>5.3149372426375512E-2</v>
      </c>
      <c r="AB61" s="18">
        <f t="shared" si="5"/>
        <v>0.46617724142819211</v>
      </c>
    </row>
    <row r="62" spans="1:28" ht="70" hidden="1" outlineLevel="4" x14ac:dyDescent="0.35">
      <c r="A62" s="15" t="s">
        <v>7</v>
      </c>
      <c r="B62" s="15" t="s">
        <v>8</v>
      </c>
      <c r="C62" s="15" t="s">
        <v>95</v>
      </c>
      <c r="D62" s="15" t="s">
        <v>96</v>
      </c>
      <c r="E62" s="15" t="s">
        <v>120</v>
      </c>
      <c r="F62" s="15" t="s">
        <v>12</v>
      </c>
      <c r="G62" s="15" t="s">
        <v>97</v>
      </c>
      <c r="H62" s="15" t="s">
        <v>104</v>
      </c>
      <c r="I62" s="15" t="s">
        <v>9</v>
      </c>
      <c r="J62" s="16" t="s">
        <v>121</v>
      </c>
      <c r="K62" s="17">
        <v>330482748</v>
      </c>
      <c r="L62" s="17">
        <v>330482748</v>
      </c>
      <c r="M62" s="17">
        <v>0</v>
      </c>
      <c r="N62" s="17">
        <v>0</v>
      </c>
      <c r="O62" s="17">
        <f t="shared" si="0"/>
        <v>330482748</v>
      </c>
      <c r="P62" s="17">
        <v>0</v>
      </c>
      <c r="Q62" s="17">
        <v>42116712.359999999</v>
      </c>
      <c r="R62" s="17">
        <v>0</v>
      </c>
      <c r="S62" s="17">
        <v>205745348.63999999</v>
      </c>
      <c r="T62" s="17">
        <v>205745348.63999999</v>
      </c>
      <c r="U62" s="17">
        <v>0</v>
      </c>
      <c r="V62" s="17">
        <v>82620687</v>
      </c>
      <c r="W62" s="17">
        <v>0</v>
      </c>
      <c r="X62" s="17">
        <f t="shared" si="1"/>
        <v>82620687</v>
      </c>
      <c r="Y62" s="18">
        <f t="shared" si="2"/>
        <v>0.62256002736941651</v>
      </c>
      <c r="Z62" s="18">
        <f t="shared" si="3"/>
        <v>0.62256002736941651</v>
      </c>
      <c r="AA62" s="18">
        <f t="shared" si="4"/>
        <v>0.12743997263058343</v>
      </c>
      <c r="AB62" s="18">
        <f t="shared" si="5"/>
        <v>0.75</v>
      </c>
    </row>
    <row r="63" spans="1:28" ht="35.5" hidden="1" outlineLevel="4" x14ac:dyDescent="0.35">
      <c r="A63" s="15" t="s">
        <v>7</v>
      </c>
      <c r="B63" s="15" t="s">
        <v>8</v>
      </c>
      <c r="C63" s="15" t="s">
        <v>95</v>
      </c>
      <c r="D63" s="15" t="s">
        <v>96</v>
      </c>
      <c r="E63" s="15" t="s">
        <v>122</v>
      </c>
      <c r="F63" s="15" t="s">
        <v>12</v>
      </c>
      <c r="G63" s="15" t="s">
        <v>97</v>
      </c>
      <c r="H63" s="15" t="s">
        <v>104</v>
      </c>
      <c r="I63" s="15" t="s">
        <v>9</v>
      </c>
      <c r="J63" s="16" t="s">
        <v>123</v>
      </c>
      <c r="K63" s="17">
        <v>50843499</v>
      </c>
      <c r="L63" s="17">
        <v>50843499</v>
      </c>
      <c r="M63" s="17">
        <v>0</v>
      </c>
      <c r="N63" s="17">
        <v>0</v>
      </c>
      <c r="O63" s="17">
        <f t="shared" si="0"/>
        <v>50843499</v>
      </c>
      <c r="P63" s="17">
        <v>0</v>
      </c>
      <c r="Q63" s="17">
        <v>6479491.8700000001</v>
      </c>
      <c r="R63" s="17">
        <v>0</v>
      </c>
      <c r="S63" s="17">
        <v>31653130.129999999</v>
      </c>
      <c r="T63" s="17">
        <v>31653130.129999999</v>
      </c>
      <c r="U63" s="17">
        <v>0</v>
      </c>
      <c r="V63" s="17">
        <v>12710877</v>
      </c>
      <c r="W63" s="17">
        <v>0</v>
      </c>
      <c r="X63" s="17">
        <f t="shared" si="1"/>
        <v>12710877.000000004</v>
      </c>
      <c r="Y63" s="18">
        <f t="shared" si="2"/>
        <v>0.62256002738914562</v>
      </c>
      <c r="Z63" s="18">
        <f t="shared" si="3"/>
        <v>0.62256002738914562</v>
      </c>
      <c r="AA63" s="18">
        <f t="shared" si="4"/>
        <v>0.12743992835740908</v>
      </c>
      <c r="AB63" s="18">
        <f t="shared" si="5"/>
        <v>0.74999995574655465</v>
      </c>
    </row>
    <row r="64" spans="1:28" ht="70" hidden="1" outlineLevel="4" x14ac:dyDescent="0.35">
      <c r="A64" s="15" t="s">
        <v>7</v>
      </c>
      <c r="B64" s="15" t="s">
        <v>8</v>
      </c>
      <c r="C64" s="15" t="s">
        <v>95</v>
      </c>
      <c r="D64" s="15" t="s">
        <v>96</v>
      </c>
      <c r="E64" s="15" t="s">
        <v>124</v>
      </c>
      <c r="F64" s="15" t="s">
        <v>12</v>
      </c>
      <c r="G64" s="15" t="s">
        <v>97</v>
      </c>
      <c r="H64" s="15" t="s">
        <v>104</v>
      </c>
      <c r="I64" s="15" t="s">
        <v>9</v>
      </c>
      <c r="J64" s="16" t="s">
        <v>125</v>
      </c>
      <c r="K64" s="17">
        <v>7258377</v>
      </c>
      <c r="L64" s="17">
        <v>7258377</v>
      </c>
      <c r="M64" s="17">
        <v>0</v>
      </c>
      <c r="N64" s="17">
        <v>0</v>
      </c>
      <c r="O64" s="17">
        <f t="shared" si="0"/>
        <v>7258377</v>
      </c>
      <c r="P64" s="17">
        <v>0</v>
      </c>
      <c r="Q64" s="17">
        <v>925009.62</v>
      </c>
      <c r="R64" s="17">
        <v>0</v>
      </c>
      <c r="S64" s="17">
        <v>4518775.38</v>
      </c>
      <c r="T64" s="17">
        <v>4518775.38</v>
      </c>
      <c r="U64" s="17">
        <v>0</v>
      </c>
      <c r="V64" s="17">
        <v>1814592</v>
      </c>
      <c r="W64" s="17">
        <v>0</v>
      </c>
      <c r="X64" s="17">
        <f t="shared" si="1"/>
        <v>1814592</v>
      </c>
      <c r="Y64" s="18">
        <f t="shared" si="2"/>
        <v>0.62256002684897738</v>
      </c>
      <c r="Z64" s="18">
        <f t="shared" si="3"/>
        <v>0.62256002684897738</v>
      </c>
      <c r="AA64" s="18">
        <f t="shared" si="4"/>
        <v>0.12744028313767664</v>
      </c>
      <c r="AB64" s="18">
        <f t="shared" si="5"/>
        <v>0.75000030998665401</v>
      </c>
    </row>
    <row r="65" spans="1:28" ht="35.5" hidden="1" outlineLevel="4" x14ac:dyDescent="0.35">
      <c r="A65" s="15" t="s">
        <v>7</v>
      </c>
      <c r="B65" s="15" t="s">
        <v>8</v>
      </c>
      <c r="C65" s="15" t="s">
        <v>95</v>
      </c>
      <c r="D65" s="15" t="s">
        <v>96</v>
      </c>
      <c r="E65" s="15" t="s">
        <v>126</v>
      </c>
      <c r="F65" s="15" t="s">
        <v>12</v>
      </c>
      <c r="G65" s="15" t="s">
        <v>97</v>
      </c>
      <c r="H65" s="15" t="s">
        <v>104</v>
      </c>
      <c r="I65" s="15" t="s">
        <v>9</v>
      </c>
      <c r="J65" s="16" t="s">
        <v>127</v>
      </c>
      <c r="K65" s="17">
        <v>1116673</v>
      </c>
      <c r="L65" s="17">
        <v>1116673</v>
      </c>
      <c r="M65" s="17">
        <v>0</v>
      </c>
      <c r="N65" s="17">
        <v>0</v>
      </c>
      <c r="O65" s="17">
        <f t="shared" si="0"/>
        <v>1116673</v>
      </c>
      <c r="P65" s="17">
        <v>0</v>
      </c>
      <c r="Q65" s="17">
        <v>142308.03</v>
      </c>
      <c r="R65" s="17">
        <v>0</v>
      </c>
      <c r="S65" s="17">
        <v>695195.97</v>
      </c>
      <c r="T65" s="17">
        <v>695195.97</v>
      </c>
      <c r="U65" s="17">
        <v>0</v>
      </c>
      <c r="V65" s="17">
        <v>279169</v>
      </c>
      <c r="W65" s="17">
        <v>0</v>
      </c>
      <c r="X65" s="17">
        <f t="shared" si="1"/>
        <v>279169</v>
      </c>
      <c r="Y65" s="18">
        <f t="shared" si="2"/>
        <v>0.62256002428642943</v>
      </c>
      <c r="Z65" s="18">
        <f t="shared" si="3"/>
        <v>0.62256002428642943</v>
      </c>
      <c r="AA65" s="18">
        <f t="shared" si="4"/>
        <v>0.12743930407558882</v>
      </c>
      <c r="AB65" s="18">
        <f t="shared" si="5"/>
        <v>0.74999932836201821</v>
      </c>
    </row>
    <row r="66" spans="1:28" ht="35.5" hidden="1" outlineLevel="4" x14ac:dyDescent="0.35">
      <c r="A66" s="15" t="s">
        <v>7</v>
      </c>
      <c r="B66" s="15" t="s">
        <v>8</v>
      </c>
      <c r="C66" s="15" t="s">
        <v>95</v>
      </c>
      <c r="D66" s="15" t="s">
        <v>96</v>
      </c>
      <c r="E66" s="15" t="s">
        <v>128</v>
      </c>
      <c r="F66" s="15" t="s">
        <v>12</v>
      </c>
      <c r="G66" s="15" t="s">
        <v>97</v>
      </c>
      <c r="H66" s="15" t="s">
        <v>104</v>
      </c>
      <c r="I66" s="15" t="s">
        <v>9</v>
      </c>
      <c r="J66" s="16" t="s">
        <v>129</v>
      </c>
      <c r="K66" s="17">
        <v>101686999</v>
      </c>
      <c r="L66" s="17">
        <v>101686999</v>
      </c>
      <c r="M66" s="17">
        <v>0</v>
      </c>
      <c r="N66" s="17">
        <v>0</v>
      </c>
      <c r="O66" s="17">
        <f t="shared" si="0"/>
        <v>101686999</v>
      </c>
      <c r="P66" s="17">
        <v>0</v>
      </c>
      <c r="Q66" s="17">
        <v>12958992.119999999</v>
      </c>
      <c r="R66" s="17">
        <v>0</v>
      </c>
      <c r="S66" s="17">
        <v>63306260.880000003</v>
      </c>
      <c r="T66" s="17">
        <v>63306260.880000003</v>
      </c>
      <c r="U66" s="17">
        <v>0</v>
      </c>
      <c r="V66" s="17">
        <v>25421746</v>
      </c>
      <c r="W66" s="17">
        <v>0</v>
      </c>
      <c r="X66" s="17">
        <f t="shared" si="1"/>
        <v>25421745.999999993</v>
      </c>
      <c r="Y66" s="18">
        <f t="shared" si="2"/>
        <v>0.62256002736397009</v>
      </c>
      <c r="Z66" s="18">
        <f t="shared" si="3"/>
        <v>0.62256002736397009</v>
      </c>
      <c r="AA66" s="18">
        <f t="shared" si="4"/>
        <v>0.12744000951390058</v>
      </c>
      <c r="AB66" s="18">
        <f t="shared" si="5"/>
        <v>0.75000003687787065</v>
      </c>
    </row>
    <row r="67" spans="1:28" ht="47" hidden="1" outlineLevel="4" x14ac:dyDescent="0.35">
      <c r="A67" s="15" t="s">
        <v>7</v>
      </c>
      <c r="B67" s="15" t="s">
        <v>8</v>
      </c>
      <c r="C67" s="15" t="s">
        <v>95</v>
      </c>
      <c r="D67" s="15" t="s">
        <v>96</v>
      </c>
      <c r="E67" s="15" t="s">
        <v>130</v>
      </c>
      <c r="F67" s="15" t="s">
        <v>12</v>
      </c>
      <c r="G67" s="15" t="s">
        <v>97</v>
      </c>
      <c r="H67" s="15" t="s">
        <v>104</v>
      </c>
      <c r="I67" s="15" t="s">
        <v>9</v>
      </c>
      <c r="J67" s="16" t="s">
        <v>131</v>
      </c>
      <c r="K67" s="17">
        <v>2233346</v>
      </c>
      <c r="L67" s="17">
        <v>2233346</v>
      </c>
      <c r="M67" s="17">
        <v>0</v>
      </c>
      <c r="N67" s="17">
        <v>0</v>
      </c>
      <c r="O67" s="17">
        <f t="shared" si="0"/>
        <v>2233346</v>
      </c>
      <c r="P67" s="17">
        <v>0</v>
      </c>
      <c r="Q67" s="17">
        <v>284616.05</v>
      </c>
      <c r="R67" s="17">
        <v>0</v>
      </c>
      <c r="S67" s="17">
        <v>1390391.95</v>
      </c>
      <c r="T67" s="17">
        <v>1390391.95</v>
      </c>
      <c r="U67" s="17">
        <v>0</v>
      </c>
      <c r="V67" s="17">
        <v>558338</v>
      </c>
      <c r="W67" s="17">
        <v>0</v>
      </c>
      <c r="X67" s="17">
        <f t="shared" si="1"/>
        <v>558338</v>
      </c>
      <c r="Y67" s="18">
        <f t="shared" si="2"/>
        <v>0.62256002876401595</v>
      </c>
      <c r="Z67" s="18">
        <f t="shared" si="3"/>
        <v>0.62256002876401595</v>
      </c>
      <c r="AA67" s="18">
        <f t="shared" si="4"/>
        <v>0.12743929959800226</v>
      </c>
      <c r="AB67" s="18">
        <f t="shared" si="5"/>
        <v>0.74999932836201821</v>
      </c>
    </row>
    <row r="68" spans="1:28" ht="58.5" hidden="1" outlineLevel="4" x14ac:dyDescent="0.35">
      <c r="A68" s="15" t="s">
        <v>7</v>
      </c>
      <c r="B68" s="15" t="s">
        <v>8</v>
      </c>
      <c r="C68" s="15" t="s">
        <v>95</v>
      </c>
      <c r="D68" s="15" t="s">
        <v>96</v>
      </c>
      <c r="E68" s="15" t="s">
        <v>132</v>
      </c>
      <c r="F68" s="15" t="s">
        <v>12</v>
      </c>
      <c r="G68" s="15" t="s">
        <v>97</v>
      </c>
      <c r="H68" s="15" t="s">
        <v>104</v>
      </c>
      <c r="I68" s="15" t="s">
        <v>9</v>
      </c>
      <c r="J68" s="16" t="s">
        <v>133</v>
      </c>
      <c r="K68" s="17">
        <v>119080000</v>
      </c>
      <c r="L68" s="17">
        <v>119080000</v>
      </c>
      <c r="M68" s="17">
        <v>0</v>
      </c>
      <c r="N68" s="17">
        <v>0</v>
      </c>
      <c r="O68" s="17">
        <f t="shared" si="0"/>
        <v>119080000</v>
      </c>
      <c r="P68" s="17">
        <v>0</v>
      </c>
      <c r="Q68" s="17">
        <v>0</v>
      </c>
      <c r="R68" s="17">
        <v>0</v>
      </c>
      <c r="S68" s="17">
        <v>0</v>
      </c>
      <c r="T68" s="17">
        <v>0</v>
      </c>
      <c r="U68" s="17">
        <v>119080000</v>
      </c>
      <c r="V68" s="17">
        <v>119080000</v>
      </c>
      <c r="W68" s="17">
        <v>119080000</v>
      </c>
      <c r="X68" s="17">
        <f t="shared" si="1"/>
        <v>0</v>
      </c>
      <c r="Y68" s="18">
        <f t="shared" si="2"/>
        <v>0</v>
      </c>
      <c r="Z68" s="18">
        <f t="shared" si="3"/>
        <v>0</v>
      </c>
      <c r="AA68" s="18">
        <f t="shared" si="4"/>
        <v>0</v>
      </c>
      <c r="AB68" s="18">
        <f t="shared" si="5"/>
        <v>0</v>
      </c>
    </row>
    <row r="69" spans="1:28" ht="24" hidden="1" outlineLevel="4" x14ac:dyDescent="0.35">
      <c r="A69" s="15" t="s">
        <v>7</v>
      </c>
      <c r="B69" s="15" t="s">
        <v>8</v>
      </c>
      <c r="C69" s="15" t="s">
        <v>95</v>
      </c>
      <c r="D69" s="15" t="s">
        <v>134</v>
      </c>
      <c r="E69" s="15" t="s">
        <v>11</v>
      </c>
      <c r="F69" s="15" t="s">
        <v>12</v>
      </c>
      <c r="G69" s="15" t="s">
        <v>135</v>
      </c>
      <c r="H69" s="15" t="s">
        <v>14</v>
      </c>
      <c r="I69" s="15" t="s">
        <v>9</v>
      </c>
      <c r="J69" s="16" t="s">
        <v>136</v>
      </c>
      <c r="K69" s="17">
        <v>36698589</v>
      </c>
      <c r="L69" s="17">
        <v>35201399</v>
      </c>
      <c r="M69" s="17">
        <v>0</v>
      </c>
      <c r="N69" s="17">
        <v>2000000</v>
      </c>
      <c r="O69" s="17">
        <f t="shared" si="0"/>
        <v>37201399</v>
      </c>
      <c r="P69" s="17">
        <v>0</v>
      </c>
      <c r="Q69" s="17">
        <v>0</v>
      </c>
      <c r="R69" s="17">
        <v>0</v>
      </c>
      <c r="S69" s="17">
        <v>17188649.48</v>
      </c>
      <c r="T69" s="17">
        <v>17188649.48</v>
      </c>
      <c r="U69" s="17">
        <v>18012749.52</v>
      </c>
      <c r="V69" s="17">
        <v>18012749.52</v>
      </c>
      <c r="W69" s="17">
        <v>0</v>
      </c>
      <c r="X69" s="17">
        <f t="shared" si="1"/>
        <v>20012749.52</v>
      </c>
      <c r="Y69" s="18">
        <f t="shared" si="2"/>
        <v>0.48829449874989345</v>
      </c>
      <c r="Z69" s="18">
        <f t="shared" si="3"/>
        <v>0.46204309359441026</v>
      </c>
      <c r="AA69" s="18">
        <f t="shared" si="4"/>
        <v>0</v>
      </c>
      <c r="AB69" s="18">
        <f t="shared" si="5"/>
        <v>0.46204309359441026</v>
      </c>
    </row>
    <row r="70" spans="1:28" ht="35.5" hidden="1" outlineLevel="4" x14ac:dyDescent="0.35">
      <c r="A70" s="15" t="s">
        <v>7</v>
      </c>
      <c r="B70" s="15" t="s">
        <v>8</v>
      </c>
      <c r="C70" s="15" t="s">
        <v>95</v>
      </c>
      <c r="D70" s="15" t="s">
        <v>137</v>
      </c>
      <c r="E70" s="15" t="s">
        <v>99</v>
      </c>
      <c r="F70" s="15" t="s">
        <v>12</v>
      </c>
      <c r="G70" s="15" t="s">
        <v>135</v>
      </c>
      <c r="H70" s="15" t="s">
        <v>14</v>
      </c>
      <c r="I70" s="15" t="s">
        <v>9</v>
      </c>
      <c r="J70" s="16" t="s">
        <v>138</v>
      </c>
      <c r="K70" s="17">
        <v>153029554</v>
      </c>
      <c r="L70" s="17">
        <v>153029554</v>
      </c>
      <c r="M70" s="17">
        <v>0</v>
      </c>
      <c r="N70" s="17">
        <v>0</v>
      </c>
      <c r="O70" s="17">
        <f t="shared" si="0"/>
        <v>153029554</v>
      </c>
      <c r="P70" s="17">
        <v>0</v>
      </c>
      <c r="Q70" s="17">
        <v>12752463</v>
      </c>
      <c r="R70" s="17">
        <v>0</v>
      </c>
      <c r="S70" s="17">
        <v>102019704</v>
      </c>
      <c r="T70" s="17">
        <v>102019704</v>
      </c>
      <c r="U70" s="17">
        <v>0</v>
      </c>
      <c r="V70" s="17">
        <v>38257387</v>
      </c>
      <c r="W70" s="17">
        <v>0</v>
      </c>
      <c r="X70" s="17">
        <f t="shared" si="1"/>
        <v>38257387</v>
      </c>
      <c r="Y70" s="18">
        <f t="shared" si="2"/>
        <v>0.66666667537958058</v>
      </c>
      <c r="Z70" s="18">
        <f t="shared" si="3"/>
        <v>0.66666667537958058</v>
      </c>
      <c r="AA70" s="18">
        <f t="shared" si="4"/>
        <v>8.3333334422447572E-2</v>
      </c>
      <c r="AB70" s="18">
        <f t="shared" si="5"/>
        <v>0.75000000980202819</v>
      </c>
    </row>
    <row r="71" spans="1:28" ht="35.5" hidden="1" outlineLevel="4" x14ac:dyDescent="0.35">
      <c r="A71" s="15" t="s">
        <v>7</v>
      </c>
      <c r="B71" s="15" t="s">
        <v>8</v>
      </c>
      <c r="C71" s="15" t="s">
        <v>95</v>
      </c>
      <c r="D71" s="15" t="s">
        <v>137</v>
      </c>
      <c r="E71" s="15" t="s">
        <v>101</v>
      </c>
      <c r="F71" s="15" t="s">
        <v>12</v>
      </c>
      <c r="G71" s="15" t="s">
        <v>135</v>
      </c>
      <c r="H71" s="15" t="s">
        <v>14</v>
      </c>
      <c r="I71" s="15" t="s">
        <v>9</v>
      </c>
      <c r="J71" s="16" t="s">
        <v>139</v>
      </c>
      <c r="K71" s="17">
        <v>109603200</v>
      </c>
      <c r="L71" s="17">
        <v>109603200</v>
      </c>
      <c r="M71" s="17">
        <v>0</v>
      </c>
      <c r="N71" s="17">
        <v>0</v>
      </c>
      <c r="O71" s="17">
        <f t="shared" si="0"/>
        <v>109603200</v>
      </c>
      <c r="P71" s="17">
        <v>0</v>
      </c>
      <c r="Q71" s="17">
        <v>9133600</v>
      </c>
      <c r="R71" s="17">
        <v>0</v>
      </c>
      <c r="S71" s="17">
        <v>73068800</v>
      </c>
      <c r="T71" s="17">
        <v>73068800</v>
      </c>
      <c r="U71" s="17">
        <v>0</v>
      </c>
      <c r="V71" s="17">
        <v>27400800</v>
      </c>
      <c r="W71" s="17">
        <v>0</v>
      </c>
      <c r="X71" s="17">
        <f t="shared" si="1"/>
        <v>27400800</v>
      </c>
      <c r="Y71" s="18">
        <f t="shared" si="2"/>
        <v>0.66666666666666663</v>
      </c>
      <c r="Z71" s="18">
        <f t="shared" si="3"/>
        <v>0.66666666666666663</v>
      </c>
      <c r="AA71" s="18">
        <f t="shared" si="4"/>
        <v>8.3333333333333329E-2</v>
      </c>
      <c r="AB71" s="18">
        <f t="shared" si="5"/>
        <v>0.75</v>
      </c>
    </row>
    <row r="72" spans="1:28" ht="58.5" hidden="1" outlineLevel="4" x14ac:dyDescent="0.35">
      <c r="A72" s="15" t="s">
        <v>7</v>
      </c>
      <c r="B72" s="15" t="s">
        <v>8</v>
      </c>
      <c r="C72" s="15" t="s">
        <v>95</v>
      </c>
      <c r="D72" s="15" t="s">
        <v>140</v>
      </c>
      <c r="E72" s="15" t="s">
        <v>141</v>
      </c>
      <c r="F72" s="15" t="s">
        <v>12</v>
      </c>
      <c r="G72" s="15" t="s">
        <v>142</v>
      </c>
      <c r="H72" s="15" t="s">
        <v>143</v>
      </c>
      <c r="I72" s="15" t="s">
        <v>9</v>
      </c>
      <c r="J72" s="16" t="s">
        <v>144</v>
      </c>
      <c r="K72" s="17">
        <v>15537900</v>
      </c>
      <c r="L72" s="17">
        <v>15537900</v>
      </c>
      <c r="M72" s="17">
        <v>0</v>
      </c>
      <c r="N72" s="17">
        <v>0</v>
      </c>
      <c r="O72" s="17">
        <f t="shared" si="0"/>
        <v>15537900</v>
      </c>
      <c r="P72" s="17">
        <v>0</v>
      </c>
      <c r="Q72" s="17">
        <v>1468875</v>
      </c>
      <c r="R72" s="17">
        <v>0</v>
      </c>
      <c r="S72" s="17">
        <v>10184550</v>
      </c>
      <c r="T72" s="17">
        <v>10184550</v>
      </c>
      <c r="U72" s="17">
        <v>0</v>
      </c>
      <c r="V72" s="17">
        <v>3884475</v>
      </c>
      <c r="W72" s="17">
        <v>0</v>
      </c>
      <c r="X72" s="17">
        <f t="shared" si="1"/>
        <v>3884475</v>
      </c>
      <c r="Y72" s="18">
        <f t="shared" si="2"/>
        <v>0.65546502423107367</v>
      </c>
      <c r="Z72" s="18">
        <f t="shared" si="3"/>
        <v>0.65546502423107367</v>
      </c>
      <c r="AA72" s="18">
        <f t="shared" si="4"/>
        <v>9.4534975768926305E-2</v>
      </c>
      <c r="AB72" s="18">
        <f t="shared" si="5"/>
        <v>0.75</v>
      </c>
    </row>
    <row r="73" spans="1:28" ht="58.5" hidden="1" outlineLevel="4" x14ac:dyDescent="0.35">
      <c r="A73" s="15" t="s">
        <v>7</v>
      </c>
      <c r="B73" s="15" t="s">
        <v>8</v>
      </c>
      <c r="C73" s="15" t="s">
        <v>95</v>
      </c>
      <c r="D73" s="15" t="s">
        <v>140</v>
      </c>
      <c r="E73" s="15" t="s">
        <v>145</v>
      </c>
      <c r="F73" s="15" t="s">
        <v>12</v>
      </c>
      <c r="G73" s="15" t="s">
        <v>142</v>
      </c>
      <c r="H73" s="15" t="s">
        <v>143</v>
      </c>
      <c r="I73" s="15" t="s">
        <v>9</v>
      </c>
      <c r="J73" s="16" t="s">
        <v>146</v>
      </c>
      <c r="K73" s="17">
        <v>125038455</v>
      </c>
      <c r="L73" s="17">
        <v>125038455</v>
      </c>
      <c r="M73" s="17">
        <v>0</v>
      </c>
      <c r="N73" s="17">
        <v>0</v>
      </c>
      <c r="O73" s="17">
        <f t="shared" si="0"/>
        <v>125038455</v>
      </c>
      <c r="P73" s="17">
        <v>0</v>
      </c>
      <c r="Q73" s="17">
        <v>1</v>
      </c>
      <c r="R73" s="17">
        <v>0</v>
      </c>
      <c r="S73" s="17">
        <v>108769579.31999999</v>
      </c>
      <c r="T73" s="17">
        <v>108769579.31999999</v>
      </c>
      <c r="U73" s="17">
        <v>0</v>
      </c>
      <c r="V73" s="17">
        <v>16268874.68</v>
      </c>
      <c r="W73" s="17">
        <v>0</v>
      </c>
      <c r="X73" s="17">
        <f t="shared" si="1"/>
        <v>16268874.680000007</v>
      </c>
      <c r="Y73" s="18">
        <f t="shared" si="2"/>
        <v>0.86988902190130224</v>
      </c>
      <c r="Z73" s="18">
        <f t="shared" si="3"/>
        <v>0.86988902190130224</v>
      </c>
      <c r="AA73" s="18">
        <f t="shared" si="4"/>
        <v>7.9975396369061027E-9</v>
      </c>
      <c r="AB73" s="18">
        <f t="shared" si="5"/>
        <v>0.86988902989884187</v>
      </c>
    </row>
    <row r="74" spans="1:28" ht="35.5" hidden="1" outlineLevel="4" x14ac:dyDescent="0.35">
      <c r="A74" s="15" t="s">
        <v>7</v>
      </c>
      <c r="B74" s="15" t="s">
        <v>8</v>
      </c>
      <c r="C74" s="15" t="s">
        <v>95</v>
      </c>
      <c r="D74" s="15" t="s">
        <v>140</v>
      </c>
      <c r="E74" s="15" t="s">
        <v>147</v>
      </c>
      <c r="F74" s="15" t="s">
        <v>12</v>
      </c>
      <c r="G74" s="15" t="s">
        <v>142</v>
      </c>
      <c r="H74" s="15" t="s">
        <v>143</v>
      </c>
      <c r="I74" s="15" t="s">
        <v>9</v>
      </c>
      <c r="J74" s="16" t="s">
        <v>148</v>
      </c>
      <c r="K74" s="17">
        <v>85458450</v>
      </c>
      <c r="L74" s="17">
        <v>85458450</v>
      </c>
      <c r="M74" s="17">
        <v>0</v>
      </c>
      <c r="N74" s="17">
        <v>0</v>
      </c>
      <c r="O74" s="17">
        <f t="shared" si="0"/>
        <v>85458450</v>
      </c>
      <c r="P74" s="17">
        <v>0</v>
      </c>
      <c r="Q74" s="17">
        <v>8110295.5</v>
      </c>
      <c r="R74" s="17">
        <v>0</v>
      </c>
      <c r="S74" s="17">
        <v>55983537.5</v>
      </c>
      <c r="T74" s="17">
        <v>55983537.5</v>
      </c>
      <c r="U74" s="17">
        <v>0</v>
      </c>
      <c r="V74" s="17">
        <v>21364617</v>
      </c>
      <c r="W74" s="17">
        <v>0</v>
      </c>
      <c r="X74" s="17">
        <f t="shared" si="1"/>
        <v>21364617</v>
      </c>
      <c r="Y74" s="18">
        <f t="shared" si="2"/>
        <v>0.65509657032160074</v>
      </c>
      <c r="Z74" s="18">
        <f t="shared" si="3"/>
        <v>0.65509657032160074</v>
      </c>
      <c r="AA74" s="18">
        <f t="shared" si="4"/>
        <v>9.4903377021230792E-2</v>
      </c>
      <c r="AB74" s="18">
        <f t="shared" si="5"/>
        <v>0.74999994734283149</v>
      </c>
    </row>
    <row r="75" spans="1:28" ht="93" hidden="1" outlineLevel="4" x14ac:dyDescent="0.35">
      <c r="A75" s="15" t="s">
        <v>7</v>
      </c>
      <c r="B75" s="15" t="s">
        <v>8</v>
      </c>
      <c r="C75" s="15" t="s">
        <v>95</v>
      </c>
      <c r="D75" s="15" t="s">
        <v>140</v>
      </c>
      <c r="E75" s="15" t="s">
        <v>128</v>
      </c>
      <c r="F75" s="15" t="s">
        <v>12</v>
      </c>
      <c r="G75" s="15" t="s">
        <v>142</v>
      </c>
      <c r="H75" s="15" t="s">
        <v>143</v>
      </c>
      <c r="I75" s="15" t="s">
        <v>9</v>
      </c>
      <c r="J75" s="16" t="s">
        <v>149</v>
      </c>
      <c r="K75" s="17">
        <v>19469507</v>
      </c>
      <c r="L75" s="17">
        <v>19469507</v>
      </c>
      <c r="M75" s="17">
        <v>17225620</v>
      </c>
      <c r="N75" s="17">
        <v>0</v>
      </c>
      <c r="O75" s="17">
        <f t="shared" si="0"/>
        <v>19469507</v>
      </c>
      <c r="P75" s="17">
        <v>0</v>
      </c>
      <c r="Q75" s="17">
        <v>1840564.75</v>
      </c>
      <c r="R75" s="17">
        <v>0</v>
      </c>
      <c r="S75" s="17">
        <v>12761566.25</v>
      </c>
      <c r="T75" s="17">
        <v>12761566.25</v>
      </c>
      <c r="U75" s="17">
        <v>0</v>
      </c>
      <c r="V75" s="17">
        <v>4867376</v>
      </c>
      <c r="W75" s="17">
        <v>0</v>
      </c>
      <c r="X75" s="17">
        <f t="shared" si="1"/>
        <v>4867376</v>
      </c>
      <c r="Y75" s="18">
        <f t="shared" si="2"/>
        <v>0.65546427292689025</v>
      </c>
      <c r="Z75" s="18">
        <f t="shared" si="3"/>
        <v>0.65546427292689025</v>
      </c>
      <c r="AA75" s="18">
        <f t="shared" si="4"/>
        <v>9.4535765594886398E-2</v>
      </c>
      <c r="AB75" s="18">
        <f t="shared" si="5"/>
        <v>0.75000003852177666</v>
      </c>
    </row>
    <row r="76" spans="1:28" ht="47" hidden="1" outlineLevel="4" x14ac:dyDescent="0.35">
      <c r="A76" s="15" t="s">
        <v>7</v>
      </c>
      <c r="B76" s="15" t="s">
        <v>8</v>
      </c>
      <c r="C76" s="15" t="s">
        <v>95</v>
      </c>
      <c r="D76" s="15" t="s">
        <v>140</v>
      </c>
      <c r="E76" s="15" t="s">
        <v>150</v>
      </c>
      <c r="F76" s="15" t="s">
        <v>12</v>
      </c>
      <c r="G76" s="15" t="s">
        <v>142</v>
      </c>
      <c r="H76" s="15" t="s">
        <v>143</v>
      </c>
      <c r="I76" s="15" t="s">
        <v>9</v>
      </c>
      <c r="J76" s="16" t="s">
        <v>151</v>
      </c>
      <c r="K76" s="17">
        <v>46990753</v>
      </c>
      <c r="L76" s="17">
        <v>46990753</v>
      </c>
      <c r="M76" s="17">
        <v>0</v>
      </c>
      <c r="N76" s="17">
        <v>0</v>
      </c>
      <c r="O76" s="17">
        <f t="shared" si="0"/>
        <v>46990753</v>
      </c>
      <c r="P76" s="17">
        <v>0</v>
      </c>
      <c r="Q76" s="17">
        <v>4442255.34</v>
      </c>
      <c r="R76" s="17">
        <v>0</v>
      </c>
      <c r="S76" s="17">
        <v>30800808.66</v>
      </c>
      <c r="T76" s="17">
        <v>30800808.66</v>
      </c>
      <c r="U76" s="17">
        <v>0</v>
      </c>
      <c r="V76" s="17">
        <v>11747689</v>
      </c>
      <c r="W76" s="17">
        <v>0</v>
      </c>
      <c r="X76" s="17">
        <f t="shared" si="1"/>
        <v>11747688.999999996</v>
      </c>
      <c r="Y76" s="18">
        <f t="shared" ref="Y76:Y138" si="6">+IF(L76=0,0,S76/L76)</f>
        <v>0.65546531378205408</v>
      </c>
      <c r="Z76" s="18">
        <f t="shared" ref="Z76:Z138" si="7">+IF(O76=0,0,S76/O76)</f>
        <v>0.65546531378205408</v>
      </c>
      <c r="AA76" s="18">
        <f t="shared" ref="AA76:AA138" si="8">+IF(O76=0,0,(P76+Q76+R76)/O76)</f>
        <v>9.4534670257358927E-2</v>
      </c>
      <c r="AB76" s="18">
        <f t="shared" ref="AB76:AB138" si="9">+Z76+AA76</f>
        <v>0.74999998403941304</v>
      </c>
    </row>
    <row r="77" spans="1:28" ht="104.5" hidden="1" outlineLevel="4" x14ac:dyDescent="0.35">
      <c r="A77" s="15" t="s">
        <v>7</v>
      </c>
      <c r="B77" s="15" t="s">
        <v>8</v>
      </c>
      <c r="C77" s="15" t="s">
        <v>95</v>
      </c>
      <c r="D77" s="15" t="s">
        <v>140</v>
      </c>
      <c r="E77" s="15" t="s">
        <v>152</v>
      </c>
      <c r="F77" s="15" t="s">
        <v>12</v>
      </c>
      <c r="G77" s="15" t="s">
        <v>142</v>
      </c>
      <c r="H77" s="15" t="s">
        <v>143</v>
      </c>
      <c r="I77" s="15" t="s">
        <v>9</v>
      </c>
      <c r="J77" s="16" t="s">
        <v>153</v>
      </c>
      <c r="K77" s="17">
        <v>46344989</v>
      </c>
      <c r="L77" s="17">
        <v>46344989</v>
      </c>
      <c r="M77" s="17">
        <v>0</v>
      </c>
      <c r="N77" s="17">
        <v>0</v>
      </c>
      <c r="O77" s="17">
        <f t="shared" si="0"/>
        <v>46344989</v>
      </c>
      <c r="P77" s="17">
        <v>0</v>
      </c>
      <c r="Q77" s="17">
        <v>1</v>
      </c>
      <c r="R77" s="17">
        <v>0</v>
      </c>
      <c r="S77" s="17">
        <v>42072676.700000003</v>
      </c>
      <c r="T77" s="17">
        <v>42072676.700000003</v>
      </c>
      <c r="U77" s="17">
        <v>0</v>
      </c>
      <c r="V77" s="17">
        <v>4272311.3</v>
      </c>
      <c r="W77" s="17">
        <v>0</v>
      </c>
      <c r="X77" s="17">
        <f t="shared" si="1"/>
        <v>4272311.299999997</v>
      </c>
      <c r="Y77" s="18">
        <f t="shared" si="6"/>
        <v>0.90781501102524809</v>
      </c>
      <c r="Z77" s="18">
        <f t="shared" si="7"/>
        <v>0.90781501102524809</v>
      </c>
      <c r="AA77" s="18">
        <f t="shared" si="8"/>
        <v>2.1577305801065137E-8</v>
      </c>
      <c r="AB77" s="18">
        <f t="shared" si="9"/>
        <v>0.90781503260255392</v>
      </c>
    </row>
    <row r="78" spans="1:28" ht="70" hidden="1" outlineLevel="4" x14ac:dyDescent="0.35">
      <c r="A78" s="15" t="s">
        <v>7</v>
      </c>
      <c r="B78" s="15" t="s">
        <v>8</v>
      </c>
      <c r="C78" s="15" t="s">
        <v>95</v>
      </c>
      <c r="D78" s="15" t="s">
        <v>140</v>
      </c>
      <c r="E78" s="15" t="s">
        <v>154</v>
      </c>
      <c r="F78" s="15" t="s">
        <v>12</v>
      </c>
      <c r="G78" s="15" t="s">
        <v>142</v>
      </c>
      <c r="H78" s="15" t="s">
        <v>143</v>
      </c>
      <c r="I78" s="15" t="s">
        <v>9</v>
      </c>
      <c r="J78" s="16" t="s">
        <v>155</v>
      </c>
      <c r="K78" s="17">
        <v>31593730</v>
      </c>
      <c r="L78" s="17">
        <v>31593730</v>
      </c>
      <c r="M78" s="17">
        <v>0</v>
      </c>
      <c r="N78" s="17">
        <v>0</v>
      </c>
      <c r="O78" s="17">
        <f t="shared" si="0"/>
        <v>31593730</v>
      </c>
      <c r="P78" s="17">
        <v>0</v>
      </c>
      <c r="Q78" s="17">
        <v>1</v>
      </c>
      <c r="R78" s="17">
        <v>0</v>
      </c>
      <c r="S78" s="17">
        <v>31182590</v>
      </c>
      <c r="T78" s="17">
        <v>31182590</v>
      </c>
      <c r="U78" s="17">
        <v>0</v>
      </c>
      <c r="V78" s="17">
        <v>411139</v>
      </c>
      <c r="W78" s="17">
        <v>0</v>
      </c>
      <c r="X78" s="17">
        <f t="shared" si="1"/>
        <v>411139</v>
      </c>
      <c r="Y78" s="18">
        <f t="shared" si="6"/>
        <v>0.98698665842874522</v>
      </c>
      <c r="Z78" s="18">
        <f t="shared" si="7"/>
        <v>0.98698665842874522</v>
      </c>
      <c r="AA78" s="18">
        <f t="shared" si="8"/>
        <v>3.1651849908193808E-8</v>
      </c>
      <c r="AB78" s="18">
        <f t="shared" si="9"/>
        <v>0.98698669008059514</v>
      </c>
    </row>
    <row r="79" spans="1:28" ht="47" hidden="1" outlineLevel="4" x14ac:dyDescent="0.35">
      <c r="A79" s="15" t="s">
        <v>7</v>
      </c>
      <c r="B79" s="15" t="s">
        <v>8</v>
      </c>
      <c r="C79" s="15" t="s">
        <v>95</v>
      </c>
      <c r="D79" s="15" t="s">
        <v>140</v>
      </c>
      <c r="E79" s="15" t="s">
        <v>156</v>
      </c>
      <c r="F79" s="15" t="s">
        <v>12</v>
      </c>
      <c r="G79" s="15" t="s">
        <v>142</v>
      </c>
      <c r="H79" s="15" t="s">
        <v>143</v>
      </c>
      <c r="I79" s="15" t="s">
        <v>9</v>
      </c>
      <c r="J79" s="16" t="s">
        <v>157</v>
      </c>
      <c r="K79" s="17">
        <v>10358600</v>
      </c>
      <c r="L79" s="17">
        <v>10358600</v>
      </c>
      <c r="M79" s="17">
        <v>0</v>
      </c>
      <c r="N79" s="17">
        <v>0</v>
      </c>
      <c r="O79" s="17">
        <f t="shared" si="0"/>
        <v>10358600</v>
      </c>
      <c r="P79" s="17">
        <v>0</v>
      </c>
      <c r="Q79" s="17">
        <v>1</v>
      </c>
      <c r="R79" s="17">
        <v>0</v>
      </c>
      <c r="S79" s="17">
        <v>10170400</v>
      </c>
      <c r="T79" s="17">
        <v>10170400</v>
      </c>
      <c r="U79" s="17">
        <v>0</v>
      </c>
      <c r="V79" s="17">
        <v>188199</v>
      </c>
      <c r="W79" s="17">
        <v>0</v>
      </c>
      <c r="X79" s="17">
        <f t="shared" si="1"/>
        <v>188199</v>
      </c>
      <c r="Y79" s="18">
        <f t="shared" si="6"/>
        <v>0.98183152163419762</v>
      </c>
      <c r="Z79" s="18">
        <f t="shared" si="7"/>
        <v>0.98183152163419762</v>
      </c>
      <c r="AA79" s="18">
        <f t="shared" si="8"/>
        <v>9.6538142219991119E-8</v>
      </c>
      <c r="AB79" s="18">
        <f t="shared" si="9"/>
        <v>0.98183161817233988</v>
      </c>
    </row>
    <row r="80" spans="1:28" ht="104.5" hidden="1" outlineLevel="4" x14ac:dyDescent="0.35">
      <c r="A80" s="23" t="s">
        <v>7</v>
      </c>
      <c r="B80" s="23" t="s">
        <v>8</v>
      </c>
      <c r="C80" s="23" t="s">
        <v>95</v>
      </c>
      <c r="D80" s="23" t="s">
        <v>158</v>
      </c>
      <c r="E80" s="23" t="s">
        <v>11</v>
      </c>
      <c r="F80" s="23" t="s">
        <v>12</v>
      </c>
      <c r="G80" s="23" t="s">
        <v>97</v>
      </c>
      <c r="H80" s="23" t="s">
        <v>14</v>
      </c>
      <c r="I80" s="23" t="s">
        <v>9</v>
      </c>
      <c r="J80" s="24" t="s">
        <v>159</v>
      </c>
      <c r="K80" s="25">
        <v>0</v>
      </c>
      <c r="L80" s="25">
        <v>0</v>
      </c>
      <c r="M80" s="25">
        <v>350000000</v>
      </c>
      <c r="N80" s="25">
        <v>0</v>
      </c>
      <c r="O80" s="25">
        <f t="shared" ref="O80:O149" si="10">+L80+N80</f>
        <v>0</v>
      </c>
      <c r="P80" s="25">
        <v>0</v>
      </c>
      <c r="Q80" s="25">
        <v>0</v>
      </c>
      <c r="R80" s="25">
        <v>0</v>
      </c>
      <c r="S80" s="25">
        <v>0</v>
      </c>
      <c r="T80" s="25">
        <v>0</v>
      </c>
      <c r="U80" s="25">
        <v>0</v>
      </c>
      <c r="V80" s="25">
        <v>0</v>
      </c>
      <c r="W80" s="25">
        <v>0</v>
      </c>
      <c r="X80" s="25">
        <f t="shared" ref="X80:X149" si="11">+O80-P80-Q80-R80-S80-W80</f>
        <v>0</v>
      </c>
      <c r="Y80" s="26">
        <f t="shared" si="6"/>
        <v>0</v>
      </c>
      <c r="Z80" s="26">
        <f t="shared" si="7"/>
        <v>0</v>
      </c>
      <c r="AA80" s="26">
        <f t="shared" si="8"/>
        <v>0</v>
      </c>
      <c r="AB80" s="26">
        <f t="shared" si="9"/>
        <v>0</v>
      </c>
    </row>
    <row r="81" spans="1:28" hidden="1" outlineLevel="3" x14ac:dyDescent="0.35">
      <c r="A81" s="19"/>
      <c r="B81" s="19"/>
      <c r="C81" s="19" t="s">
        <v>456</v>
      </c>
      <c r="D81" s="19"/>
      <c r="E81" s="19"/>
      <c r="F81" s="19"/>
      <c r="G81" s="19"/>
      <c r="H81" s="19"/>
      <c r="I81" s="19"/>
      <c r="J81" s="20"/>
      <c r="K81" s="21">
        <f>SUBTOTAL(9,K51:K80)</f>
        <v>591256679570</v>
      </c>
      <c r="L81" s="21">
        <v>591255182380</v>
      </c>
      <c r="M81" s="21">
        <v>364008547</v>
      </c>
      <c r="N81" s="21">
        <v>4050000</v>
      </c>
      <c r="O81" s="21">
        <f>SUBTOTAL(9,O51:O80)</f>
        <v>591259232380</v>
      </c>
      <c r="P81" s="21">
        <v>0</v>
      </c>
      <c r="Q81" s="21">
        <v>44562634023.450005</v>
      </c>
      <c r="R81" s="21">
        <v>0</v>
      </c>
      <c r="S81" s="21">
        <v>399937274714.04999</v>
      </c>
      <c r="T81" s="21">
        <v>399937274714.04999</v>
      </c>
      <c r="U81" s="21">
        <v>11658832861.52</v>
      </c>
      <c r="V81" s="21">
        <v>146755273642.49997</v>
      </c>
      <c r="W81" s="21">
        <v>11640820110</v>
      </c>
      <c r="X81" s="21">
        <f>SUBTOTAL(9,X51:X80)</f>
        <v>135118503532.5</v>
      </c>
      <c r="Y81" s="22">
        <f t="shared" si="6"/>
        <v>0.67642075136520341</v>
      </c>
      <c r="Z81" s="22">
        <f t="shared" si="7"/>
        <v>0.67641611802690949</v>
      </c>
      <c r="AA81" s="22">
        <f t="shared" si="8"/>
        <v>7.5369028647674072E-2</v>
      </c>
      <c r="AB81" s="22">
        <f t="shared" si="9"/>
        <v>0.75178514667458352</v>
      </c>
    </row>
    <row r="82" spans="1:28" ht="70" hidden="1" outlineLevel="4" x14ac:dyDescent="0.35">
      <c r="A82" s="15" t="s">
        <v>7</v>
      </c>
      <c r="B82" s="15" t="s">
        <v>8</v>
      </c>
      <c r="C82" s="15" t="s">
        <v>160</v>
      </c>
      <c r="D82" s="15" t="s">
        <v>161</v>
      </c>
      <c r="E82" s="15" t="s">
        <v>108</v>
      </c>
      <c r="F82" s="15" t="s">
        <v>83</v>
      </c>
      <c r="G82" s="15" t="s">
        <v>162</v>
      </c>
      <c r="H82" s="15" t="s">
        <v>104</v>
      </c>
      <c r="I82" s="15" t="s">
        <v>9</v>
      </c>
      <c r="J82" s="16" t="s">
        <v>163</v>
      </c>
      <c r="K82" s="17">
        <v>15000000000</v>
      </c>
      <c r="L82" s="17">
        <v>15000000000</v>
      </c>
      <c r="M82" s="17">
        <v>0</v>
      </c>
      <c r="N82" s="17">
        <v>0</v>
      </c>
      <c r="O82" s="17">
        <f t="shared" si="10"/>
        <v>15000000000</v>
      </c>
      <c r="P82" s="17">
        <v>0</v>
      </c>
      <c r="Q82" s="17">
        <v>1153846155</v>
      </c>
      <c r="R82" s="17">
        <v>0</v>
      </c>
      <c r="S82" s="17">
        <v>10384615384</v>
      </c>
      <c r="T82" s="17">
        <v>10384615384</v>
      </c>
      <c r="U82" s="17">
        <v>0</v>
      </c>
      <c r="V82" s="17">
        <v>3461538461</v>
      </c>
      <c r="W82" s="17">
        <v>0</v>
      </c>
      <c r="X82" s="17">
        <f t="shared" si="11"/>
        <v>3461538461</v>
      </c>
      <c r="Y82" s="18">
        <f t="shared" si="6"/>
        <v>0.69230769226666666</v>
      </c>
      <c r="Z82" s="18">
        <f t="shared" si="7"/>
        <v>0.69230769226666666</v>
      </c>
      <c r="AA82" s="18">
        <f t="shared" si="8"/>
        <v>7.6923077000000006E-2</v>
      </c>
      <c r="AB82" s="18">
        <f t="shared" si="9"/>
        <v>0.76923076926666667</v>
      </c>
    </row>
    <row r="83" spans="1:28" ht="9" hidden="1" customHeight="1" outlineLevel="3" x14ac:dyDescent="0.35">
      <c r="A83" s="19"/>
      <c r="B83" s="19"/>
      <c r="C83" s="19" t="s">
        <v>457</v>
      </c>
      <c r="D83" s="19"/>
      <c r="E83" s="19"/>
      <c r="F83" s="19"/>
      <c r="G83" s="19"/>
      <c r="H83" s="19"/>
      <c r="I83" s="19"/>
      <c r="J83" s="20"/>
      <c r="K83" s="21">
        <f>SUBTOTAL(9,K82:K82)</f>
        <v>15000000000</v>
      </c>
      <c r="L83" s="21">
        <v>15000000000</v>
      </c>
      <c r="M83" s="21">
        <v>0</v>
      </c>
      <c r="N83" s="21">
        <v>0</v>
      </c>
      <c r="O83" s="21">
        <f>SUBTOTAL(9,O82:O82)</f>
        <v>15000000000</v>
      </c>
      <c r="P83" s="21">
        <v>0</v>
      </c>
      <c r="Q83" s="21">
        <v>1153846155</v>
      </c>
      <c r="R83" s="21">
        <v>0</v>
      </c>
      <c r="S83" s="21">
        <v>10384615384</v>
      </c>
      <c r="T83" s="21">
        <v>10384615384</v>
      </c>
      <c r="U83" s="21">
        <v>0</v>
      </c>
      <c r="V83" s="21">
        <v>3461538461</v>
      </c>
      <c r="W83" s="21">
        <v>0</v>
      </c>
      <c r="X83" s="21">
        <f>SUBTOTAL(9,X82:X82)</f>
        <v>3461538461</v>
      </c>
      <c r="Y83" s="22">
        <f t="shared" si="6"/>
        <v>0.69230769226666666</v>
      </c>
      <c r="Z83" s="22">
        <f t="shared" si="7"/>
        <v>0.69230769226666666</v>
      </c>
      <c r="AA83" s="22">
        <f t="shared" si="8"/>
        <v>7.6923077000000006E-2</v>
      </c>
      <c r="AB83" s="22">
        <f t="shared" si="9"/>
        <v>0.76923076926666667</v>
      </c>
    </row>
    <row r="84" spans="1:28" outlineLevel="1" collapsed="1" x14ac:dyDescent="0.35">
      <c r="A84" s="27" t="s">
        <v>437</v>
      </c>
      <c r="B84" s="27"/>
      <c r="C84" s="27"/>
      <c r="D84" s="27"/>
      <c r="E84" s="27"/>
      <c r="F84" s="27"/>
      <c r="G84" s="27"/>
      <c r="H84" s="27"/>
      <c r="I84" s="27"/>
      <c r="J84" s="28"/>
      <c r="K84" s="29">
        <f>SUBTOTAL(9,K11:K82)</f>
        <v>615804995178</v>
      </c>
      <c r="L84" s="29">
        <v>615804995178</v>
      </c>
      <c r="M84" s="29">
        <v>225558550.1875197</v>
      </c>
      <c r="N84" s="29">
        <v>0</v>
      </c>
      <c r="O84" s="29">
        <f>SUBTOTAL(9,O11:O82)</f>
        <v>615804995178</v>
      </c>
      <c r="P84" s="29">
        <v>18559751.280000001</v>
      </c>
      <c r="Q84" s="29">
        <v>46225095835.290009</v>
      </c>
      <c r="R84" s="29">
        <v>4322319.6099999994</v>
      </c>
      <c r="S84" s="29">
        <v>416038944473.02997</v>
      </c>
      <c r="T84" s="29">
        <v>416038768871.02997</v>
      </c>
      <c r="U84" s="29">
        <v>14579194986.110001</v>
      </c>
      <c r="V84" s="29">
        <v>153518072798.78998</v>
      </c>
      <c r="W84" s="29">
        <v>11640820110</v>
      </c>
      <c r="X84" s="29">
        <f>SUBTOTAL(9,X11:X82)</f>
        <v>141877252688.78998</v>
      </c>
      <c r="Y84" s="30">
        <f t="shared" si="6"/>
        <v>0.67560176960365981</v>
      </c>
      <c r="Z84" s="30">
        <f t="shared" si="7"/>
        <v>0.67560176960365981</v>
      </c>
      <c r="AA84" s="30">
        <f t="shared" si="8"/>
        <v>7.5101660863942668E-2</v>
      </c>
      <c r="AB84" s="30">
        <f t="shared" si="9"/>
        <v>0.75070343046760246</v>
      </c>
    </row>
    <row r="85" spans="1:28" hidden="1" outlineLevel="4" x14ac:dyDescent="0.35">
      <c r="A85" s="15" t="s">
        <v>164</v>
      </c>
      <c r="B85" s="15" t="s">
        <v>8</v>
      </c>
      <c r="C85" s="15" t="s">
        <v>9</v>
      </c>
      <c r="D85" s="15" t="s">
        <v>10</v>
      </c>
      <c r="E85" s="15" t="s">
        <v>11</v>
      </c>
      <c r="F85" s="15" t="s">
        <v>12</v>
      </c>
      <c r="G85" s="15" t="s">
        <v>13</v>
      </c>
      <c r="H85" s="15" t="s">
        <v>14</v>
      </c>
      <c r="I85" s="15" t="s">
        <v>9</v>
      </c>
      <c r="J85" s="16" t="s">
        <v>15</v>
      </c>
      <c r="K85" s="17">
        <v>5718408964</v>
      </c>
      <c r="L85" s="17">
        <v>5718408964</v>
      </c>
      <c r="M85" s="17">
        <v>-52216276</v>
      </c>
      <c r="N85" s="17">
        <v>83387303</v>
      </c>
      <c r="O85" s="17">
        <f t="shared" si="10"/>
        <v>5801796267</v>
      </c>
      <c r="P85" s="17">
        <v>0</v>
      </c>
      <c r="Q85" s="17">
        <v>0</v>
      </c>
      <c r="R85" s="17">
        <v>0</v>
      </c>
      <c r="S85" s="17">
        <v>3635162709.4099998</v>
      </c>
      <c r="T85" s="17">
        <v>3635162709.4099998</v>
      </c>
      <c r="U85" s="17">
        <v>1990549139.5899999</v>
      </c>
      <c r="V85" s="17">
        <v>2083246254.5899999</v>
      </c>
      <c r="W85" s="17">
        <v>0</v>
      </c>
      <c r="X85" s="17">
        <f t="shared" si="11"/>
        <v>2166633557.5900002</v>
      </c>
      <c r="Y85" s="18">
        <f t="shared" si="6"/>
        <v>0.63569477669313468</v>
      </c>
      <c r="Z85" s="18">
        <f t="shared" si="7"/>
        <v>0.62655814546374522</v>
      </c>
      <c r="AA85" s="18">
        <f t="shared" si="8"/>
        <v>0</v>
      </c>
      <c r="AB85" s="18">
        <f t="shared" si="9"/>
        <v>0.62655814546374522</v>
      </c>
    </row>
    <row r="86" spans="1:28" hidden="1" outlineLevel="4" x14ac:dyDescent="0.35">
      <c r="A86" s="15" t="s">
        <v>164</v>
      </c>
      <c r="B86" s="15" t="s">
        <v>8</v>
      </c>
      <c r="C86" s="15" t="s">
        <v>9</v>
      </c>
      <c r="D86" s="15" t="s">
        <v>16</v>
      </c>
      <c r="E86" s="15" t="s">
        <v>11</v>
      </c>
      <c r="F86" s="15" t="s">
        <v>12</v>
      </c>
      <c r="G86" s="15" t="s">
        <v>13</v>
      </c>
      <c r="H86" s="15" t="s">
        <v>14</v>
      </c>
      <c r="I86" s="15" t="s">
        <v>9</v>
      </c>
      <c r="J86" s="16" t="s">
        <v>17</v>
      </c>
      <c r="K86" s="17">
        <v>15289433</v>
      </c>
      <c r="L86" s="17">
        <v>19289433</v>
      </c>
      <c r="M86" s="17">
        <v>0</v>
      </c>
      <c r="N86" s="17">
        <v>9500000</v>
      </c>
      <c r="O86" s="17">
        <f t="shared" si="10"/>
        <v>28789433</v>
      </c>
      <c r="P86" s="17">
        <v>0</v>
      </c>
      <c r="Q86" s="17">
        <v>0</v>
      </c>
      <c r="R86" s="17">
        <v>0</v>
      </c>
      <c r="S86" s="17">
        <v>17972667.469999999</v>
      </c>
      <c r="T86" s="17">
        <v>17972667.469999999</v>
      </c>
      <c r="U86" s="17">
        <v>1316765.53</v>
      </c>
      <c r="V86" s="17">
        <v>1316765.53</v>
      </c>
      <c r="W86" s="17">
        <v>0</v>
      </c>
      <c r="X86" s="17">
        <f t="shared" si="11"/>
        <v>10816765.530000001</v>
      </c>
      <c r="Y86" s="18">
        <f t="shared" si="6"/>
        <v>0.93173643154778052</v>
      </c>
      <c r="Z86" s="18">
        <f t="shared" si="7"/>
        <v>0.62428000822385066</v>
      </c>
      <c r="AA86" s="18">
        <f t="shared" si="8"/>
        <v>0</v>
      </c>
      <c r="AB86" s="18">
        <f t="shared" si="9"/>
        <v>0.62428000822385066</v>
      </c>
    </row>
    <row r="87" spans="1:28" hidden="1" outlineLevel="4" x14ac:dyDescent="0.35">
      <c r="A87" s="15" t="s">
        <v>164</v>
      </c>
      <c r="B87" s="15" t="s">
        <v>8</v>
      </c>
      <c r="C87" s="15" t="s">
        <v>9</v>
      </c>
      <c r="D87" s="15" t="s">
        <v>18</v>
      </c>
      <c r="E87" s="15" t="s">
        <v>11</v>
      </c>
      <c r="F87" s="15" t="s">
        <v>12</v>
      </c>
      <c r="G87" s="15" t="s">
        <v>13</v>
      </c>
      <c r="H87" s="15" t="s">
        <v>14</v>
      </c>
      <c r="I87" s="15" t="s">
        <v>9</v>
      </c>
      <c r="J87" s="16" t="s">
        <v>19</v>
      </c>
      <c r="K87" s="17">
        <v>221931681</v>
      </c>
      <c r="L87" s="17">
        <v>234964166</v>
      </c>
      <c r="M87" s="17">
        <v>1500000</v>
      </c>
      <c r="N87" s="17">
        <v>5621295</v>
      </c>
      <c r="O87" s="17">
        <f t="shared" si="10"/>
        <v>240585461</v>
      </c>
      <c r="P87" s="17">
        <v>0</v>
      </c>
      <c r="Q87" s="17">
        <v>0</v>
      </c>
      <c r="R87" s="17">
        <v>0</v>
      </c>
      <c r="S87" s="17">
        <v>135790926.99000001</v>
      </c>
      <c r="T87" s="17">
        <v>135790926.99000001</v>
      </c>
      <c r="U87" s="17">
        <v>99173239.010000005</v>
      </c>
      <c r="V87" s="17">
        <v>99173239.010000005</v>
      </c>
      <c r="W87" s="17">
        <v>0</v>
      </c>
      <c r="X87" s="17">
        <f t="shared" si="11"/>
        <v>104794534.00999999</v>
      </c>
      <c r="Y87" s="18">
        <f t="shared" si="6"/>
        <v>0.57792185634808679</v>
      </c>
      <c r="Z87" s="18">
        <f t="shared" si="7"/>
        <v>0.56441867445181992</v>
      </c>
      <c r="AA87" s="18">
        <f t="shared" si="8"/>
        <v>0</v>
      </c>
      <c r="AB87" s="18">
        <f t="shared" si="9"/>
        <v>0.56441867445181992</v>
      </c>
    </row>
    <row r="88" spans="1:28" hidden="1" outlineLevel="4" x14ac:dyDescent="0.35">
      <c r="A88" s="15" t="s">
        <v>164</v>
      </c>
      <c r="B88" s="15" t="s">
        <v>8</v>
      </c>
      <c r="C88" s="15" t="s">
        <v>9</v>
      </c>
      <c r="D88" s="15" t="s">
        <v>22</v>
      </c>
      <c r="E88" s="15" t="s">
        <v>11</v>
      </c>
      <c r="F88" s="15" t="s">
        <v>12</v>
      </c>
      <c r="G88" s="15" t="s">
        <v>13</v>
      </c>
      <c r="H88" s="15" t="s">
        <v>14</v>
      </c>
      <c r="I88" s="15" t="s">
        <v>9</v>
      </c>
      <c r="J88" s="16" t="s">
        <v>23</v>
      </c>
      <c r="K88" s="17">
        <v>1336733871</v>
      </c>
      <c r="L88" s="17">
        <v>1338989207</v>
      </c>
      <c r="M88" s="17">
        <v>3400000</v>
      </c>
      <c r="N88" s="17">
        <v>19400000</v>
      </c>
      <c r="O88" s="17">
        <f t="shared" si="10"/>
        <v>1358389207</v>
      </c>
      <c r="P88" s="17">
        <v>0</v>
      </c>
      <c r="Q88" s="17">
        <v>0</v>
      </c>
      <c r="R88" s="17">
        <v>0</v>
      </c>
      <c r="S88" s="17">
        <v>900043879.47000003</v>
      </c>
      <c r="T88" s="17">
        <v>900043879.47000003</v>
      </c>
      <c r="U88" s="17">
        <v>438945327.52999997</v>
      </c>
      <c r="V88" s="17">
        <v>438945327.52999997</v>
      </c>
      <c r="W88" s="17">
        <v>0</v>
      </c>
      <c r="X88" s="17">
        <f t="shared" si="11"/>
        <v>458345327.52999997</v>
      </c>
      <c r="Y88" s="18">
        <f t="shared" si="6"/>
        <v>0.67218157903344478</v>
      </c>
      <c r="Z88" s="18">
        <f t="shared" si="7"/>
        <v>0.66258173639184403</v>
      </c>
      <c r="AA88" s="18">
        <f t="shared" si="8"/>
        <v>0</v>
      </c>
      <c r="AB88" s="18">
        <f t="shared" si="9"/>
        <v>0.66258173639184403</v>
      </c>
    </row>
    <row r="89" spans="1:28" hidden="1" outlineLevel="4" x14ac:dyDescent="0.35">
      <c r="A89" s="15" t="s">
        <v>164</v>
      </c>
      <c r="B89" s="15" t="s">
        <v>8</v>
      </c>
      <c r="C89" s="15" t="s">
        <v>9</v>
      </c>
      <c r="D89" s="15" t="s">
        <v>24</v>
      </c>
      <c r="E89" s="15" t="s">
        <v>11</v>
      </c>
      <c r="F89" s="15" t="s">
        <v>12</v>
      </c>
      <c r="G89" s="15" t="s">
        <v>13</v>
      </c>
      <c r="H89" s="15" t="s">
        <v>14</v>
      </c>
      <c r="I89" s="15" t="s">
        <v>9</v>
      </c>
      <c r="J89" s="16" t="s">
        <v>25</v>
      </c>
      <c r="K89" s="17">
        <v>1989442045</v>
      </c>
      <c r="L89" s="17">
        <v>1866301831</v>
      </c>
      <c r="M89" s="17">
        <v>-20256276</v>
      </c>
      <c r="N89" s="17">
        <v>-30429341</v>
      </c>
      <c r="O89" s="17">
        <f t="shared" si="10"/>
        <v>1835872490</v>
      </c>
      <c r="P89" s="17">
        <v>0</v>
      </c>
      <c r="Q89" s="17">
        <v>0</v>
      </c>
      <c r="R89" s="17">
        <v>0</v>
      </c>
      <c r="S89" s="17">
        <v>1212132912.21</v>
      </c>
      <c r="T89" s="17">
        <v>1212132912.21</v>
      </c>
      <c r="U89" s="17">
        <v>603483301.78999996</v>
      </c>
      <c r="V89" s="17">
        <v>654168918.78999996</v>
      </c>
      <c r="W89" s="17">
        <v>0</v>
      </c>
      <c r="X89" s="17">
        <f t="shared" si="11"/>
        <v>623739577.78999996</v>
      </c>
      <c r="Y89" s="18">
        <f t="shared" si="6"/>
        <v>0.64948385736754932</v>
      </c>
      <c r="Z89" s="18">
        <f t="shared" si="7"/>
        <v>0.66024896544421774</v>
      </c>
      <c r="AA89" s="18">
        <f t="shared" si="8"/>
        <v>0</v>
      </c>
      <c r="AB89" s="18">
        <f t="shared" si="9"/>
        <v>0.66024896544421774</v>
      </c>
    </row>
    <row r="90" spans="1:28" hidden="1" outlineLevel="4" x14ac:dyDescent="0.35">
      <c r="A90" s="15" t="s">
        <v>164</v>
      </c>
      <c r="B90" s="15" t="s">
        <v>8</v>
      </c>
      <c r="C90" s="15" t="s">
        <v>9</v>
      </c>
      <c r="D90" s="15" t="s">
        <v>26</v>
      </c>
      <c r="E90" s="15" t="s">
        <v>11</v>
      </c>
      <c r="F90" s="15" t="s">
        <v>12</v>
      </c>
      <c r="G90" s="15" t="s">
        <v>13</v>
      </c>
      <c r="H90" s="15" t="s">
        <v>14</v>
      </c>
      <c r="I90" s="15" t="s">
        <v>9</v>
      </c>
      <c r="J90" s="16" t="s">
        <v>27</v>
      </c>
      <c r="K90" s="17">
        <v>854581436</v>
      </c>
      <c r="L90" s="17">
        <v>855781436</v>
      </c>
      <c r="M90" s="17">
        <v>4278330</v>
      </c>
      <c r="N90" s="17">
        <v>-842170036</v>
      </c>
      <c r="O90" s="17">
        <f t="shared" si="10"/>
        <v>13611400</v>
      </c>
      <c r="P90" s="17">
        <v>0</v>
      </c>
      <c r="Q90" s="17">
        <v>0</v>
      </c>
      <c r="R90" s="17">
        <v>0</v>
      </c>
      <c r="S90" s="17">
        <v>278662.59999999998</v>
      </c>
      <c r="T90" s="17">
        <v>278662.59999999998</v>
      </c>
      <c r="U90" s="17">
        <v>3611067.4</v>
      </c>
      <c r="V90" s="17">
        <v>855502773.39999998</v>
      </c>
      <c r="W90" s="17">
        <v>0</v>
      </c>
      <c r="X90" s="17">
        <f t="shared" si="11"/>
        <v>13332737.4</v>
      </c>
      <c r="Y90" s="18">
        <f t="shared" si="6"/>
        <v>3.2562356260319719E-4</v>
      </c>
      <c r="Z90" s="18">
        <f t="shared" si="7"/>
        <v>2.0472736088866683E-2</v>
      </c>
      <c r="AA90" s="18">
        <f t="shared" si="8"/>
        <v>0</v>
      </c>
      <c r="AB90" s="18">
        <f t="shared" si="9"/>
        <v>2.0472736088866683E-2</v>
      </c>
    </row>
    <row r="91" spans="1:28" hidden="1" outlineLevel="4" x14ac:dyDescent="0.35">
      <c r="A91" s="15" t="s">
        <v>164</v>
      </c>
      <c r="B91" s="15" t="s">
        <v>8</v>
      </c>
      <c r="C91" s="15" t="s">
        <v>9</v>
      </c>
      <c r="D91" s="15" t="s">
        <v>28</v>
      </c>
      <c r="E91" s="15" t="s">
        <v>11</v>
      </c>
      <c r="F91" s="15" t="s">
        <v>12</v>
      </c>
      <c r="G91" s="15" t="s">
        <v>13</v>
      </c>
      <c r="H91" s="15" t="s">
        <v>14</v>
      </c>
      <c r="I91" s="15" t="s">
        <v>9</v>
      </c>
      <c r="J91" s="16" t="s">
        <v>29</v>
      </c>
      <c r="K91" s="17">
        <v>756934763</v>
      </c>
      <c r="L91" s="17">
        <v>760179427</v>
      </c>
      <c r="M91" s="17">
        <v>0</v>
      </c>
      <c r="N91" s="17">
        <v>0</v>
      </c>
      <c r="O91" s="17">
        <f t="shared" si="10"/>
        <v>760179427</v>
      </c>
      <c r="P91" s="17">
        <v>0</v>
      </c>
      <c r="Q91" s="17">
        <v>100477.9</v>
      </c>
      <c r="R91" s="17">
        <v>0</v>
      </c>
      <c r="S91" s="17">
        <v>752417445.74000001</v>
      </c>
      <c r="T91" s="17">
        <v>752417445.74000001</v>
      </c>
      <c r="U91" s="17">
        <v>7661503.3600000003</v>
      </c>
      <c r="V91" s="17">
        <v>7661503.3600000003</v>
      </c>
      <c r="W91" s="17">
        <v>0</v>
      </c>
      <c r="X91" s="17">
        <f t="shared" si="11"/>
        <v>7661503.3600000143</v>
      </c>
      <c r="Y91" s="18">
        <f t="shared" si="6"/>
        <v>0.98978927739384881</v>
      </c>
      <c r="Z91" s="18">
        <f t="shared" si="7"/>
        <v>0.98978927739384881</v>
      </c>
      <c r="AA91" s="18">
        <f t="shared" si="8"/>
        <v>1.3217655783783792E-4</v>
      </c>
      <c r="AB91" s="18">
        <f t="shared" si="9"/>
        <v>0.98992145395168663</v>
      </c>
    </row>
    <row r="92" spans="1:28" hidden="1" outlineLevel="4" x14ac:dyDescent="0.35">
      <c r="A92" s="15" t="s">
        <v>164</v>
      </c>
      <c r="B92" s="15" t="s">
        <v>8</v>
      </c>
      <c r="C92" s="15" t="s">
        <v>9</v>
      </c>
      <c r="D92" s="15" t="s">
        <v>30</v>
      </c>
      <c r="E92" s="15" t="s">
        <v>11</v>
      </c>
      <c r="F92" s="15" t="s">
        <v>12</v>
      </c>
      <c r="G92" s="15" t="s">
        <v>13</v>
      </c>
      <c r="H92" s="15" t="s">
        <v>14</v>
      </c>
      <c r="I92" s="15" t="s">
        <v>9</v>
      </c>
      <c r="J92" s="16" t="s">
        <v>31</v>
      </c>
      <c r="K92" s="17">
        <v>341930183</v>
      </c>
      <c r="L92" s="17">
        <v>349693347</v>
      </c>
      <c r="M92" s="17">
        <v>0</v>
      </c>
      <c r="N92" s="17">
        <v>-1939507</v>
      </c>
      <c r="O92" s="17">
        <f t="shared" si="10"/>
        <v>347753840</v>
      </c>
      <c r="P92" s="17">
        <v>0</v>
      </c>
      <c r="Q92" s="17">
        <v>0</v>
      </c>
      <c r="R92" s="17">
        <v>0</v>
      </c>
      <c r="S92" s="17">
        <v>217376704.27000001</v>
      </c>
      <c r="T92" s="17">
        <v>217376704.27000001</v>
      </c>
      <c r="U92" s="17">
        <v>130377135.73</v>
      </c>
      <c r="V92" s="17">
        <v>132316642.73</v>
      </c>
      <c r="W92" s="17">
        <v>0</v>
      </c>
      <c r="X92" s="17">
        <f t="shared" si="11"/>
        <v>130377135.72999999</v>
      </c>
      <c r="Y92" s="18">
        <f t="shared" si="6"/>
        <v>0.62162093198187152</v>
      </c>
      <c r="Z92" s="18">
        <f t="shared" si="7"/>
        <v>0.62508786177601949</v>
      </c>
      <c r="AA92" s="18">
        <f t="shared" si="8"/>
        <v>0</v>
      </c>
      <c r="AB92" s="18">
        <f t="shared" si="9"/>
        <v>0.62508786177601949</v>
      </c>
    </row>
    <row r="93" spans="1:28" ht="58.5" hidden="1" outlineLevel="4" x14ac:dyDescent="0.35">
      <c r="A93" s="15" t="s">
        <v>164</v>
      </c>
      <c r="B93" s="15" t="s">
        <v>8</v>
      </c>
      <c r="C93" s="15" t="s">
        <v>9</v>
      </c>
      <c r="D93" s="15" t="s">
        <v>32</v>
      </c>
      <c r="E93" s="15" t="s">
        <v>33</v>
      </c>
      <c r="F93" s="15" t="s">
        <v>12</v>
      </c>
      <c r="G93" s="15" t="s">
        <v>34</v>
      </c>
      <c r="H93" s="15" t="s">
        <v>14</v>
      </c>
      <c r="I93" s="15" t="s">
        <v>9</v>
      </c>
      <c r="J93" s="16" t="s">
        <v>35</v>
      </c>
      <c r="K93" s="17">
        <v>890771174</v>
      </c>
      <c r="L93" s="17">
        <v>890771174</v>
      </c>
      <c r="M93" s="17">
        <v>34556079</v>
      </c>
      <c r="N93" s="17">
        <v>34986326</v>
      </c>
      <c r="O93" s="17">
        <f t="shared" si="10"/>
        <v>925757500</v>
      </c>
      <c r="P93" s="17">
        <v>0</v>
      </c>
      <c r="Q93" s="17">
        <v>242116970</v>
      </c>
      <c r="R93" s="17">
        <v>0</v>
      </c>
      <c r="S93" s="17">
        <v>640079723</v>
      </c>
      <c r="T93" s="17">
        <v>640079723</v>
      </c>
      <c r="U93" s="17">
        <v>0</v>
      </c>
      <c r="V93" s="17">
        <v>8574481</v>
      </c>
      <c r="W93" s="17">
        <v>0</v>
      </c>
      <c r="X93" s="17">
        <f t="shared" si="11"/>
        <v>43560807</v>
      </c>
      <c r="Y93" s="18">
        <f t="shared" si="6"/>
        <v>0.71856806964882769</v>
      </c>
      <c r="Z93" s="18">
        <f t="shared" si="7"/>
        <v>0.69141186865890902</v>
      </c>
      <c r="AA93" s="18">
        <f t="shared" si="8"/>
        <v>0.26153390061652215</v>
      </c>
      <c r="AB93" s="18">
        <f t="shared" si="9"/>
        <v>0.95294576927543118</v>
      </c>
    </row>
    <row r="94" spans="1:28" ht="35.5" hidden="1" outlineLevel="4" x14ac:dyDescent="0.35">
      <c r="A94" s="15" t="s">
        <v>164</v>
      </c>
      <c r="B94" s="15" t="s">
        <v>8</v>
      </c>
      <c r="C94" s="15" t="s">
        <v>9</v>
      </c>
      <c r="D94" s="15" t="s">
        <v>36</v>
      </c>
      <c r="E94" s="15" t="s">
        <v>33</v>
      </c>
      <c r="F94" s="15" t="s">
        <v>12</v>
      </c>
      <c r="G94" s="15" t="s">
        <v>34</v>
      </c>
      <c r="H94" s="15" t="s">
        <v>14</v>
      </c>
      <c r="I94" s="15" t="s">
        <v>9</v>
      </c>
      <c r="J94" s="16" t="s">
        <v>37</v>
      </c>
      <c r="K94" s="17">
        <v>48149795</v>
      </c>
      <c r="L94" s="17">
        <v>48149795</v>
      </c>
      <c r="M94" s="17">
        <v>-463487</v>
      </c>
      <c r="N94" s="17">
        <v>5934396</v>
      </c>
      <c r="O94" s="17">
        <f t="shared" si="10"/>
        <v>54084191</v>
      </c>
      <c r="P94" s="17">
        <v>0</v>
      </c>
      <c r="Q94" s="17">
        <v>13100883</v>
      </c>
      <c r="R94" s="17">
        <v>0</v>
      </c>
      <c r="S94" s="17">
        <v>34585425</v>
      </c>
      <c r="T94" s="17">
        <v>34585425</v>
      </c>
      <c r="U94" s="17">
        <v>0</v>
      </c>
      <c r="V94" s="17">
        <v>463487</v>
      </c>
      <c r="W94" s="17">
        <v>0</v>
      </c>
      <c r="X94" s="17">
        <f t="shared" si="11"/>
        <v>6397883</v>
      </c>
      <c r="Y94" s="18">
        <f t="shared" si="6"/>
        <v>0.71828810486109029</v>
      </c>
      <c r="Z94" s="18">
        <f t="shared" si="7"/>
        <v>0.63947383441494021</v>
      </c>
      <c r="AA94" s="18">
        <f t="shared" si="8"/>
        <v>0.24223128344473158</v>
      </c>
      <c r="AB94" s="18">
        <f t="shared" si="9"/>
        <v>0.88170511785967176</v>
      </c>
    </row>
    <row r="95" spans="1:28" ht="58.5" hidden="1" outlineLevel="4" x14ac:dyDescent="0.35">
      <c r="A95" s="15" t="s">
        <v>164</v>
      </c>
      <c r="B95" s="15" t="s">
        <v>8</v>
      </c>
      <c r="C95" s="15" t="s">
        <v>9</v>
      </c>
      <c r="D95" s="15" t="s">
        <v>38</v>
      </c>
      <c r="E95" s="15" t="s">
        <v>33</v>
      </c>
      <c r="F95" s="15" t="s">
        <v>12</v>
      </c>
      <c r="G95" s="15" t="s">
        <v>34</v>
      </c>
      <c r="H95" s="15" t="s">
        <v>14</v>
      </c>
      <c r="I95" s="15" t="s">
        <v>9</v>
      </c>
      <c r="J95" s="16" t="s">
        <v>39</v>
      </c>
      <c r="K95" s="17">
        <v>187828129</v>
      </c>
      <c r="L95" s="17">
        <v>173828129</v>
      </c>
      <c r="M95" s="17">
        <v>-1548819</v>
      </c>
      <c r="N95" s="17">
        <v>-4000000</v>
      </c>
      <c r="O95" s="17">
        <f t="shared" si="10"/>
        <v>169828129</v>
      </c>
      <c r="P95" s="17">
        <v>0</v>
      </c>
      <c r="Q95" s="17">
        <v>59181846</v>
      </c>
      <c r="R95" s="17">
        <v>0</v>
      </c>
      <c r="S95" s="17">
        <v>109097464</v>
      </c>
      <c r="T95" s="17">
        <v>109097464</v>
      </c>
      <c r="U95" s="17">
        <v>0</v>
      </c>
      <c r="V95" s="17">
        <v>5548819</v>
      </c>
      <c r="W95" s="17">
        <v>0</v>
      </c>
      <c r="X95" s="17">
        <f t="shared" si="11"/>
        <v>1548819</v>
      </c>
      <c r="Y95" s="18">
        <f t="shared" si="6"/>
        <v>0.62761685710832216</v>
      </c>
      <c r="Z95" s="18">
        <f t="shared" si="7"/>
        <v>0.64239925766361117</v>
      </c>
      <c r="AA95" s="18">
        <f t="shared" si="8"/>
        <v>0.34848082204332592</v>
      </c>
      <c r="AB95" s="18">
        <f t="shared" si="9"/>
        <v>0.99088007970693703</v>
      </c>
    </row>
    <row r="96" spans="1:28" ht="47" hidden="1" outlineLevel="4" x14ac:dyDescent="0.35">
      <c r="A96" s="15" t="s">
        <v>164</v>
      </c>
      <c r="B96" s="15" t="s">
        <v>8</v>
      </c>
      <c r="C96" s="15" t="s">
        <v>9</v>
      </c>
      <c r="D96" s="15" t="s">
        <v>40</v>
      </c>
      <c r="E96" s="15" t="s">
        <v>33</v>
      </c>
      <c r="F96" s="15" t="s">
        <v>12</v>
      </c>
      <c r="G96" s="15" t="s">
        <v>34</v>
      </c>
      <c r="H96" s="15" t="s">
        <v>14</v>
      </c>
      <c r="I96" s="15" t="s">
        <v>9</v>
      </c>
      <c r="J96" s="16" t="s">
        <v>41</v>
      </c>
      <c r="K96" s="17">
        <v>288898760</v>
      </c>
      <c r="L96" s="17">
        <v>288898760</v>
      </c>
      <c r="M96" s="17">
        <v>-2780913</v>
      </c>
      <c r="N96" s="17">
        <v>25806376</v>
      </c>
      <c r="O96" s="17">
        <f t="shared" si="10"/>
        <v>314705136</v>
      </c>
      <c r="P96" s="17">
        <v>0</v>
      </c>
      <c r="Q96" s="17">
        <v>78605372</v>
      </c>
      <c r="R96" s="17">
        <v>0</v>
      </c>
      <c r="S96" s="17">
        <v>207512475</v>
      </c>
      <c r="T96" s="17">
        <v>207512475</v>
      </c>
      <c r="U96" s="17">
        <v>0</v>
      </c>
      <c r="V96" s="17">
        <v>2780913</v>
      </c>
      <c r="W96" s="17">
        <v>0</v>
      </c>
      <c r="X96" s="17">
        <f t="shared" si="11"/>
        <v>28587289</v>
      </c>
      <c r="Y96" s="18">
        <f t="shared" si="6"/>
        <v>0.71828787011754569</v>
      </c>
      <c r="Z96" s="18">
        <f t="shared" si="7"/>
        <v>0.65938699837424963</v>
      </c>
      <c r="AA96" s="18">
        <f t="shared" si="8"/>
        <v>0.24977467161514644</v>
      </c>
      <c r="AB96" s="18">
        <f t="shared" si="9"/>
        <v>0.90916166998939607</v>
      </c>
    </row>
    <row r="97" spans="1:28" ht="47" hidden="1" outlineLevel="4" x14ac:dyDescent="0.35">
      <c r="A97" s="15" t="s">
        <v>164</v>
      </c>
      <c r="B97" s="15" t="s">
        <v>8</v>
      </c>
      <c r="C97" s="15" t="s">
        <v>9</v>
      </c>
      <c r="D97" s="15" t="s">
        <v>42</v>
      </c>
      <c r="E97" s="15" t="s">
        <v>33</v>
      </c>
      <c r="F97" s="15" t="s">
        <v>12</v>
      </c>
      <c r="G97" s="15" t="s">
        <v>34</v>
      </c>
      <c r="H97" s="15" t="s">
        <v>14</v>
      </c>
      <c r="I97" s="15" t="s">
        <v>9</v>
      </c>
      <c r="J97" s="16" t="s">
        <v>43</v>
      </c>
      <c r="K97" s="17">
        <v>144449381</v>
      </c>
      <c r="L97" s="17">
        <v>144449381</v>
      </c>
      <c r="M97" s="17">
        <v>-401859</v>
      </c>
      <c r="N97" s="17">
        <v>12603188</v>
      </c>
      <c r="O97" s="17">
        <f t="shared" si="10"/>
        <v>157052569</v>
      </c>
      <c r="P97" s="17">
        <v>0</v>
      </c>
      <c r="Q97" s="17">
        <v>39302760</v>
      </c>
      <c r="R97" s="17">
        <v>0</v>
      </c>
      <c r="S97" s="17">
        <v>103756161</v>
      </c>
      <c r="T97" s="17">
        <v>103756161</v>
      </c>
      <c r="U97" s="17">
        <v>0</v>
      </c>
      <c r="V97" s="17">
        <v>1390460</v>
      </c>
      <c r="W97" s="17">
        <v>0</v>
      </c>
      <c r="X97" s="17">
        <f t="shared" si="11"/>
        <v>13993648</v>
      </c>
      <c r="Y97" s="18">
        <f t="shared" si="6"/>
        <v>0.71828733554766844</v>
      </c>
      <c r="Z97" s="18">
        <f t="shared" si="7"/>
        <v>0.66064606049201269</v>
      </c>
      <c r="AA97" s="18">
        <f t="shared" si="8"/>
        <v>0.25025225789206923</v>
      </c>
      <c r="AB97" s="18">
        <f t="shared" si="9"/>
        <v>0.91089831838408197</v>
      </c>
    </row>
    <row r="98" spans="1:28" ht="35.5" hidden="1" outlineLevel="4" x14ac:dyDescent="0.35">
      <c r="A98" s="15" t="s">
        <v>164</v>
      </c>
      <c r="B98" s="15" t="s">
        <v>8</v>
      </c>
      <c r="C98" s="15" t="s">
        <v>9</v>
      </c>
      <c r="D98" s="15" t="s">
        <v>44</v>
      </c>
      <c r="E98" s="15" t="s">
        <v>33</v>
      </c>
      <c r="F98" s="15" t="s">
        <v>12</v>
      </c>
      <c r="G98" s="15" t="s">
        <v>34</v>
      </c>
      <c r="H98" s="15" t="s">
        <v>14</v>
      </c>
      <c r="I98" s="15" t="s">
        <v>9</v>
      </c>
      <c r="J98" s="16" t="s">
        <v>45</v>
      </c>
      <c r="K98" s="17">
        <v>350080413</v>
      </c>
      <c r="L98" s="17">
        <v>350080413</v>
      </c>
      <c r="M98" s="17">
        <v>27271898.059999999</v>
      </c>
      <c r="N98" s="17">
        <v>0</v>
      </c>
      <c r="O98" s="17">
        <f t="shared" si="10"/>
        <v>350080413</v>
      </c>
      <c r="P98" s="17">
        <v>0</v>
      </c>
      <c r="Q98" s="17">
        <v>46888596.219999999</v>
      </c>
      <c r="R98" s="17">
        <v>0</v>
      </c>
      <c r="S98" s="17">
        <v>298819709.77999997</v>
      </c>
      <c r="T98" s="17">
        <v>298819709.77999997</v>
      </c>
      <c r="U98" s="17">
        <v>0</v>
      </c>
      <c r="V98" s="17">
        <v>4372107</v>
      </c>
      <c r="W98" s="17">
        <v>0</v>
      </c>
      <c r="X98" s="17">
        <f t="shared" si="11"/>
        <v>4372107</v>
      </c>
      <c r="Y98" s="18">
        <f t="shared" si="6"/>
        <v>0.85357448941309366</v>
      </c>
      <c r="Z98" s="18">
        <f t="shared" si="7"/>
        <v>0.85357448941309366</v>
      </c>
      <c r="AA98" s="18">
        <f t="shared" si="8"/>
        <v>0.13393664563575569</v>
      </c>
      <c r="AB98" s="18">
        <f t="shared" si="9"/>
        <v>0.98751113504884935</v>
      </c>
    </row>
    <row r="99" spans="1:28" hidden="1" outlineLevel="3" x14ac:dyDescent="0.35">
      <c r="A99" s="19"/>
      <c r="B99" s="19"/>
      <c r="C99" s="19" t="s">
        <v>452</v>
      </c>
      <c r="D99" s="19"/>
      <c r="E99" s="19"/>
      <c r="F99" s="19"/>
      <c r="G99" s="19"/>
      <c r="H99" s="19"/>
      <c r="I99" s="19"/>
      <c r="J99" s="20"/>
      <c r="K99" s="21">
        <f>SUBTOTAL(9,K85:K98)</f>
        <v>13145430028</v>
      </c>
      <c r="L99" s="21">
        <v>13039785463</v>
      </c>
      <c r="M99" s="21">
        <v>-6661322.9400000013</v>
      </c>
      <c r="N99" s="21">
        <v>-681300000</v>
      </c>
      <c r="O99" s="21">
        <f>SUBTOTAL(9,O85:O98)</f>
        <v>12358485463</v>
      </c>
      <c r="P99" s="21">
        <v>0</v>
      </c>
      <c r="Q99" s="21">
        <v>479296905.12</v>
      </c>
      <c r="R99" s="21">
        <v>0</v>
      </c>
      <c r="S99" s="21">
        <v>8265026865.9400005</v>
      </c>
      <c r="T99" s="21">
        <v>8265026865.9400005</v>
      </c>
      <c r="U99" s="21">
        <v>3275117479.9400001</v>
      </c>
      <c r="V99" s="21">
        <v>4295461691.9400005</v>
      </c>
      <c r="W99" s="21">
        <v>0</v>
      </c>
      <c r="X99" s="21">
        <f>SUBTOTAL(9,X85:X98)</f>
        <v>3614161691.9400001</v>
      </c>
      <c r="Y99" s="22">
        <f t="shared" si="6"/>
        <v>0.6338315066142588</v>
      </c>
      <c r="Z99" s="22">
        <f t="shared" si="7"/>
        <v>0.66877344239992986</v>
      </c>
      <c r="AA99" s="22">
        <f t="shared" si="8"/>
        <v>3.878281902381682E-2</v>
      </c>
      <c r="AB99" s="22">
        <f t="shared" si="9"/>
        <v>0.70755626142374672</v>
      </c>
    </row>
    <row r="100" spans="1:28" hidden="1" outlineLevel="4" x14ac:dyDescent="0.35">
      <c r="A100" s="15" t="s">
        <v>164</v>
      </c>
      <c r="B100" s="15" t="s">
        <v>8</v>
      </c>
      <c r="C100" s="15" t="s">
        <v>46</v>
      </c>
      <c r="D100" s="15" t="s">
        <v>165</v>
      </c>
      <c r="E100" s="15" t="s">
        <v>11</v>
      </c>
      <c r="F100" s="15" t="s">
        <v>12</v>
      </c>
      <c r="G100" s="15" t="s">
        <v>48</v>
      </c>
      <c r="H100" s="15" t="s">
        <v>14</v>
      </c>
      <c r="I100" s="15" t="s">
        <v>9</v>
      </c>
      <c r="J100" s="16" t="s">
        <v>166</v>
      </c>
      <c r="K100" s="17">
        <v>5229220639</v>
      </c>
      <c r="L100" s="17">
        <v>4801944880</v>
      </c>
      <c r="M100" s="17">
        <v>0</v>
      </c>
      <c r="N100" s="17">
        <v>0</v>
      </c>
      <c r="O100" s="17">
        <f t="shared" si="10"/>
        <v>4801944880</v>
      </c>
      <c r="P100" s="17">
        <v>4625989.5</v>
      </c>
      <c r="Q100" s="17">
        <v>1225221770.3</v>
      </c>
      <c r="R100" s="17">
        <v>227998599.81</v>
      </c>
      <c r="S100" s="17">
        <v>1893028095.49</v>
      </c>
      <c r="T100" s="17">
        <v>1858916213.8299999</v>
      </c>
      <c r="U100" s="17">
        <v>618683621.89999998</v>
      </c>
      <c r="V100" s="17">
        <v>1451070424.9000001</v>
      </c>
      <c r="W100" s="17">
        <v>0</v>
      </c>
      <c r="X100" s="17">
        <f t="shared" si="11"/>
        <v>1451070424.8999999</v>
      </c>
      <c r="Y100" s="18">
        <f t="shared" si="6"/>
        <v>0.39422112139904447</v>
      </c>
      <c r="Z100" s="18">
        <f t="shared" si="7"/>
        <v>0.39422112139904447</v>
      </c>
      <c r="AA100" s="18">
        <f t="shared" si="8"/>
        <v>0.30359497995945339</v>
      </c>
      <c r="AB100" s="18">
        <f t="shared" si="9"/>
        <v>0.69781610135849781</v>
      </c>
    </row>
    <row r="101" spans="1:28" hidden="1" outlineLevel="4" x14ac:dyDescent="0.35">
      <c r="A101" s="15" t="s">
        <v>164</v>
      </c>
      <c r="B101" s="15" t="s">
        <v>8</v>
      </c>
      <c r="C101" s="15" t="s">
        <v>46</v>
      </c>
      <c r="D101" s="15" t="s">
        <v>167</v>
      </c>
      <c r="E101" s="15" t="s">
        <v>11</v>
      </c>
      <c r="F101" s="15" t="s">
        <v>12</v>
      </c>
      <c r="G101" s="15" t="s">
        <v>48</v>
      </c>
      <c r="H101" s="15" t="s">
        <v>14</v>
      </c>
      <c r="I101" s="15" t="s">
        <v>9</v>
      </c>
      <c r="J101" s="16" t="s">
        <v>168</v>
      </c>
      <c r="K101" s="17">
        <v>48701373</v>
      </c>
      <c r="L101" s="17">
        <v>52701373</v>
      </c>
      <c r="M101" s="17">
        <v>0</v>
      </c>
      <c r="N101" s="17">
        <v>0</v>
      </c>
      <c r="O101" s="17">
        <f t="shared" si="10"/>
        <v>52701373</v>
      </c>
      <c r="P101" s="17">
        <v>0</v>
      </c>
      <c r="Q101" s="17">
        <v>36634092.289999999</v>
      </c>
      <c r="R101" s="17">
        <v>0</v>
      </c>
      <c r="S101" s="17">
        <v>3746259.39</v>
      </c>
      <c r="T101" s="17">
        <v>3746259.39</v>
      </c>
      <c r="U101" s="17">
        <v>1082241.24</v>
      </c>
      <c r="V101" s="17">
        <v>12321021.32</v>
      </c>
      <c r="W101" s="17">
        <v>0</v>
      </c>
      <c r="X101" s="17">
        <f t="shared" si="11"/>
        <v>12321021.32</v>
      </c>
      <c r="Y101" s="18">
        <f t="shared" si="6"/>
        <v>7.1084663961221664E-2</v>
      </c>
      <c r="Z101" s="18">
        <f t="shared" si="7"/>
        <v>7.1084663961221664E-2</v>
      </c>
      <c r="AA101" s="18">
        <f t="shared" si="8"/>
        <v>0.69512595601636407</v>
      </c>
      <c r="AB101" s="18">
        <f t="shared" si="9"/>
        <v>0.76621061997758577</v>
      </c>
    </row>
    <row r="102" spans="1:28" hidden="1" outlineLevel="4" x14ac:dyDescent="0.35">
      <c r="A102" s="15" t="s">
        <v>164</v>
      </c>
      <c r="B102" s="15" t="s">
        <v>8</v>
      </c>
      <c r="C102" s="15" t="s">
        <v>46</v>
      </c>
      <c r="D102" s="15" t="s">
        <v>169</v>
      </c>
      <c r="E102" s="15" t="s">
        <v>11</v>
      </c>
      <c r="F102" s="15" t="s">
        <v>12</v>
      </c>
      <c r="G102" s="15" t="s">
        <v>48</v>
      </c>
      <c r="H102" s="15" t="s">
        <v>14</v>
      </c>
      <c r="I102" s="15" t="s">
        <v>9</v>
      </c>
      <c r="J102" s="16" t="s">
        <v>170</v>
      </c>
      <c r="K102" s="17">
        <v>154018336</v>
      </c>
      <c r="L102" s="17">
        <v>154018336</v>
      </c>
      <c r="M102" s="17">
        <v>0</v>
      </c>
      <c r="N102" s="17">
        <v>0</v>
      </c>
      <c r="O102" s="17">
        <f t="shared" si="10"/>
        <v>154018336</v>
      </c>
      <c r="P102" s="17">
        <v>0</v>
      </c>
      <c r="Q102" s="17">
        <v>47415501.630000003</v>
      </c>
      <c r="R102" s="17">
        <v>0</v>
      </c>
      <c r="S102" s="17">
        <v>70880347.480000004</v>
      </c>
      <c r="T102" s="17">
        <v>67327968.209999993</v>
      </c>
      <c r="U102" s="17">
        <v>25945.89</v>
      </c>
      <c r="V102" s="17">
        <v>35722486.890000001</v>
      </c>
      <c r="W102" s="17">
        <v>0</v>
      </c>
      <c r="X102" s="17">
        <f t="shared" si="11"/>
        <v>35722486.890000001</v>
      </c>
      <c r="Y102" s="18">
        <f t="shared" si="6"/>
        <v>0.46020720208274424</v>
      </c>
      <c r="Z102" s="18">
        <f t="shared" si="7"/>
        <v>0.46020720208274424</v>
      </c>
      <c r="AA102" s="18">
        <f t="shared" si="8"/>
        <v>0.30785621284728076</v>
      </c>
      <c r="AB102" s="18">
        <f t="shared" si="9"/>
        <v>0.76806341493002495</v>
      </c>
    </row>
    <row r="103" spans="1:28" hidden="1" outlineLevel="4" x14ac:dyDescent="0.35">
      <c r="A103" s="15" t="s">
        <v>164</v>
      </c>
      <c r="B103" s="15" t="s">
        <v>8</v>
      </c>
      <c r="C103" s="15" t="s">
        <v>46</v>
      </c>
      <c r="D103" s="15" t="s">
        <v>171</v>
      </c>
      <c r="E103" s="15" t="s">
        <v>11</v>
      </c>
      <c r="F103" s="15" t="s">
        <v>12</v>
      </c>
      <c r="G103" s="15" t="s">
        <v>48</v>
      </c>
      <c r="H103" s="15" t="s">
        <v>14</v>
      </c>
      <c r="I103" s="15" t="s">
        <v>9</v>
      </c>
      <c r="J103" s="16" t="s">
        <v>172</v>
      </c>
      <c r="K103" s="17">
        <v>494120155</v>
      </c>
      <c r="L103" s="17">
        <v>558120155</v>
      </c>
      <c r="M103" s="17">
        <v>0</v>
      </c>
      <c r="N103" s="17">
        <v>0</v>
      </c>
      <c r="O103" s="17">
        <f t="shared" si="10"/>
        <v>558120155</v>
      </c>
      <c r="P103" s="17">
        <v>0</v>
      </c>
      <c r="Q103" s="17">
        <v>163339114.81</v>
      </c>
      <c r="R103" s="17">
        <v>0</v>
      </c>
      <c r="S103" s="17">
        <v>280753305.79000002</v>
      </c>
      <c r="T103" s="17">
        <v>280753305.79000002</v>
      </c>
      <c r="U103" s="17">
        <v>0.4</v>
      </c>
      <c r="V103" s="17">
        <v>114027734.40000001</v>
      </c>
      <c r="W103" s="17">
        <v>0</v>
      </c>
      <c r="X103" s="17">
        <f t="shared" si="11"/>
        <v>114027734.39999998</v>
      </c>
      <c r="Y103" s="18">
        <f t="shared" si="6"/>
        <v>0.50303380602694781</v>
      </c>
      <c r="Z103" s="18">
        <f t="shared" si="7"/>
        <v>0.50303380602694781</v>
      </c>
      <c r="AA103" s="18">
        <f t="shared" si="8"/>
        <v>0.29265940917328098</v>
      </c>
      <c r="AB103" s="18">
        <f t="shared" si="9"/>
        <v>0.79569321520022873</v>
      </c>
    </row>
    <row r="104" spans="1:28" hidden="1" outlineLevel="4" x14ac:dyDescent="0.35">
      <c r="A104" s="15" t="s">
        <v>164</v>
      </c>
      <c r="B104" s="15" t="s">
        <v>8</v>
      </c>
      <c r="C104" s="15" t="s">
        <v>46</v>
      </c>
      <c r="D104" s="15" t="s">
        <v>173</v>
      </c>
      <c r="E104" s="15" t="s">
        <v>11</v>
      </c>
      <c r="F104" s="15" t="s">
        <v>12</v>
      </c>
      <c r="G104" s="15" t="s">
        <v>48</v>
      </c>
      <c r="H104" s="15" t="s">
        <v>14</v>
      </c>
      <c r="I104" s="15" t="s">
        <v>9</v>
      </c>
      <c r="J104" s="16" t="s">
        <v>174</v>
      </c>
      <c r="K104" s="17">
        <v>5000000</v>
      </c>
      <c r="L104" s="17">
        <v>9000000</v>
      </c>
      <c r="M104" s="17">
        <v>0</v>
      </c>
      <c r="N104" s="17">
        <v>0</v>
      </c>
      <c r="O104" s="17">
        <f t="shared" si="10"/>
        <v>9000000</v>
      </c>
      <c r="P104" s="17">
        <v>1500000.03</v>
      </c>
      <c r="Q104" s="17">
        <v>3127407.98</v>
      </c>
      <c r="R104" s="17">
        <v>0</v>
      </c>
      <c r="S104" s="17">
        <v>1824526.25</v>
      </c>
      <c r="T104" s="17">
        <v>1824526.25</v>
      </c>
      <c r="U104" s="17">
        <v>2548060.7400000002</v>
      </c>
      <c r="V104" s="17">
        <v>2548065.7400000002</v>
      </c>
      <c r="W104" s="17">
        <v>0</v>
      </c>
      <c r="X104" s="17">
        <f t="shared" si="11"/>
        <v>2548065.7400000002</v>
      </c>
      <c r="Y104" s="18">
        <f t="shared" si="6"/>
        <v>0.20272513888888888</v>
      </c>
      <c r="Z104" s="18">
        <f t="shared" si="7"/>
        <v>0.20272513888888888</v>
      </c>
      <c r="AA104" s="18">
        <f t="shared" si="8"/>
        <v>0.51415644555555551</v>
      </c>
      <c r="AB104" s="18">
        <f t="shared" si="9"/>
        <v>0.71688158444444439</v>
      </c>
    </row>
    <row r="105" spans="1:28" hidden="1" outlineLevel="4" x14ac:dyDescent="0.35">
      <c r="A105" s="15" t="s">
        <v>164</v>
      </c>
      <c r="B105" s="15" t="s">
        <v>8</v>
      </c>
      <c r="C105" s="15" t="s">
        <v>46</v>
      </c>
      <c r="D105" s="15" t="s">
        <v>175</v>
      </c>
      <c r="E105" s="15" t="s">
        <v>11</v>
      </c>
      <c r="F105" s="15" t="s">
        <v>12</v>
      </c>
      <c r="G105" s="15" t="s">
        <v>48</v>
      </c>
      <c r="H105" s="15" t="s">
        <v>14</v>
      </c>
      <c r="I105" s="15" t="s">
        <v>9</v>
      </c>
      <c r="J105" s="16" t="s">
        <v>176</v>
      </c>
      <c r="K105" s="17">
        <v>117705326</v>
      </c>
      <c r="L105" s="17">
        <v>154705326</v>
      </c>
      <c r="M105" s="17">
        <v>0</v>
      </c>
      <c r="N105" s="17">
        <v>0</v>
      </c>
      <c r="O105" s="17">
        <f t="shared" si="10"/>
        <v>154705326</v>
      </c>
      <c r="P105" s="17">
        <v>0</v>
      </c>
      <c r="Q105" s="17">
        <v>36774689.869999997</v>
      </c>
      <c r="R105" s="17">
        <v>7678529.1600000001</v>
      </c>
      <c r="S105" s="17">
        <v>63878084.57</v>
      </c>
      <c r="T105" s="17">
        <v>63878084.57</v>
      </c>
      <c r="U105" s="17">
        <v>39211247.399999999</v>
      </c>
      <c r="V105" s="17">
        <v>46374022.399999999</v>
      </c>
      <c r="W105" s="17">
        <v>0</v>
      </c>
      <c r="X105" s="17">
        <f t="shared" si="11"/>
        <v>46374022.399999999</v>
      </c>
      <c r="Y105" s="18">
        <f t="shared" si="6"/>
        <v>0.41290165129802964</v>
      </c>
      <c r="Z105" s="18">
        <f t="shared" si="7"/>
        <v>0.41290165129802964</v>
      </c>
      <c r="AA105" s="18">
        <f t="shared" si="8"/>
        <v>0.28734123238911635</v>
      </c>
      <c r="AB105" s="18">
        <f t="shared" si="9"/>
        <v>0.70024288368714593</v>
      </c>
    </row>
    <row r="106" spans="1:28" hidden="1" outlineLevel="4" x14ac:dyDescent="0.35">
      <c r="A106" s="15" t="s">
        <v>164</v>
      </c>
      <c r="B106" s="15" t="s">
        <v>8</v>
      </c>
      <c r="C106" s="15" t="s">
        <v>46</v>
      </c>
      <c r="D106" s="15" t="s">
        <v>177</v>
      </c>
      <c r="E106" s="15" t="s">
        <v>11</v>
      </c>
      <c r="F106" s="15" t="s">
        <v>12</v>
      </c>
      <c r="G106" s="15" t="s">
        <v>48</v>
      </c>
      <c r="H106" s="15" t="s">
        <v>14</v>
      </c>
      <c r="I106" s="15" t="s">
        <v>9</v>
      </c>
      <c r="J106" s="16" t="s">
        <v>178</v>
      </c>
      <c r="K106" s="17">
        <v>4034165</v>
      </c>
      <c r="L106" s="17">
        <v>19507264</v>
      </c>
      <c r="M106" s="17">
        <v>0</v>
      </c>
      <c r="N106" s="17">
        <v>0</v>
      </c>
      <c r="O106" s="17">
        <f t="shared" si="10"/>
        <v>19507264</v>
      </c>
      <c r="P106" s="17">
        <v>111227</v>
      </c>
      <c r="Q106" s="17">
        <v>553623.51</v>
      </c>
      <c r="R106" s="17">
        <v>0</v>
      </c>
      <c r="S106" s="17">
        <v>2537832.84</v>
      </c>
      <c r="T106" s="17">
        <v>2537832.84</v>
      </c>
      <c r="U106" s="17">
        <v>15373615.65</v>
      </c>
      <c r="V106" s="17">
        <v>16304580.65</v>
      </c>
      <c r="W106" s="17">
        <v>0</v>
      </c>
      <c r="X106" s="17">
        <f t="shared" si="11"/>
        <v>16304580.649999999</v>
      </c>
      <c r="Y106" s="18">
        <f t="shared" si="6"/>
        <v>0.13009681111610524</v>
      </c>
      <c r="Z106" s="18">
        <f t="shared" si="7"/>
        <v>0.13009681111610524</v>
      </c>
      <c r="AA106" s="18">
        <f t="shared" si="8"/>
        <v>3.4082201891562039E-2</v>
      </c>
      <c r="AB106" s="18">
        <f t="shared" si="9"/>
        <v>0.1641790130076673</v>
      </c>
    </row>
    <row r="107" spans="1:28" hidden="1" outlineLevel="4" x14ac:dyDescent="0.35">
      <c r="A107" s="15" t="s">
        <v>164</v>
      </c>
      <c r="B107" s="15" t="s">
        <v>8</v>
      </c>
      <c r="C107" s="15" t="s">
        <v>46</v>
      </c>
      <c r="D107" s="15" t="s">
        <v>47</v>
      </c>
      <c r="E107" s="15" t="s">
        <v>11</v>
      </c>
      <c r="F107" s="15" t="s">
        <v>12</v>
      </c>
      <c r="G107" s="15" t="s">
        <v>48</v>
      </c>
      <c r="H107" s="15" t="s">
        <v>14</v>
      </c>
      <c r="I107" s="15" t="s">
        <v>9</v>
      </c>
      <c r="J107" s="16" t="s">
        <v>49</v>
      </c>
      <c r="K107" s="17">
        <v>12574064</v>
      </c>
      <c r="L107" s="17">
        <v>22574064</v>
      </c>
      <c r="M107" s="17">
        <v>0</v>
      </c>
      <c r="N107" s="17">
        <v>0</v>
      </c>
      <c r="O107" s="17">
        <f t="shared" si="10"/>
        <v>22574064</v>
      </c>
      <c r="P107" s="17">
        <v>0</v>
      </c>
      <c r="Q107" s="17">
        <v>16814387.510000002</v>
      </c>
      <c r="R107" s="17">
        <v>320000</v>
      </c>
      <c r="S107" s="17">
        <v>5293948.3</v>
      </c>
      <c r="T107" s="17">
        <v>5293948.3</v>
      </c>
      <c r="U107" s="17">
        <v>145728.19</v>
      </c>
      <c r="V107" s="17">
        <v>145728.19</v>
      </c>
      <c r="W107" s="17">
        <v>0</v>
      </c>
      <c r="X107" s="17">
        <f t="shared" si="11"/>
        <v>145728.18999999855</v>
      </c>
      <c r="Y107" s="18">
        <f t="shared" si="6"/>
        <v>0.23451463148150903</v>
      </c>
      <c r="Z107" s="18">
        <f t="shared" si="7"/>
        <v>0.23451463148150903</v>
      </c>
      <c r="AA107" s="18">
        <f t="shared" si="8"/>
        <v>0.7590298100510392</v>
      </c>
      <c r="AB107" s="18">
        <f t="shared" si="9"/>
        <v>0.99354444153254828</v>
      </c>
    </row>
    <row r="108" spans="1:28" hidden="1" outlineLevel="4" x14ac:dyDescent="0.35">
      <c r="A108" s="15" t="s">
        <v>164</v>
      </c>
      <c r="B108" s="15" t="s">
        <v>8</v>
      </c>
      <c r="C108" s="15" t="s">
        <v>46</v>
      </c>
      <c r="D108" s="15" t="s">
        <v>179</v>
      </c>
      <c r="E108" s="15" t="s">
        <v>11</v>
      </c>
      <c r="F108" s="15" t="s">
        <v>12</v>
      </c>
      <c r="G108" s="15" t="s">
        <v>48</v>
      </c>
      <c r="H108" s="15" t="s">
        <v>14</v>
      </c>
      <c r="I108" s="15" t="s">
        <v>9</v>
      </c>
      <c r="J108" s="16" t="s">
        <v>180</v>
      </c>
      <c r="K108" s="17">
        <v>0</v>
      </c>
      <c r="L108" s="17">
        <v>1500000</v>
      </c>
      <c r="M108" s="17">
        <v>0</v>
      </c>
      <c r="N108" s="17">
        <v>0</v>
      </c>
      <c r="O108" s="17">
        <f t="shared" si="10"/>
        <v>1500000</v>
      </c>
      <c r="P108" s="17">
        <v>0</v>
      </c>
      <c r="Q108" s="17">
        <v>483000</v>
      </c>
      <c r="R108" s="17">
        <v>0</v>
      </c>
      <c r="S108" s="17">
        <v>1017000</v>
      </c>
      <c r="T108" s="17">
        <v>1017000</v>
      </c>
      <c r="U108" s="17">
        <v>0</v>
      </c>
      <c r="V108" s="17">
        <v>0</v>
      </c>
      <c r="W108" s="17">
        <v>0</v>
      </c>
      <c r="X108" s="17">
        <f t="shared" si="11"/>
        <v>0</v>
      </c>
      <c r="Y108" s="18">
        <f t="shared" si="6"/>
        <v>0.67800000000000005</v>
      </c>
      <c r="Z108" s="18">
        <f t="shared" si="7"/>
        <v>0.67800000000000005</v>
      </c>
      <c r="AA108" s="18">
        <f t="shared" si="8"/>
        <v>0.32200000000000001</v>
      </c>
      <c r="AB108" s="18">
        <f t="shared" si="9"/>
        <v>1</v>
      </c>
    </row>
    <row r="109" spans="1:28" ht="24" hidden="1" outlineLevel="4" x14ac:dyDescent="0.35">
      <c r="A109" s="15" t="s">
        <v>164</v>
      </c>
      <c r="B109" s="15" t="s">
        <v>8</v>
      </c>
      <c r="C109" s="15" t="s">
        <v>46</v>
      </c>
      <c r="D109" s="15" t="s">
        <v>181</v>
      </c>
      <c r="E109" s="15" t="s">
        <v>11</v>
      </c>
      <c r="F109" s="15" t="s">
        <v>12</v>
      </c>
      <c r="G109" s="15" t="s">
        <v>48</v>
      </c>
      <c r="H109" s="15" t="s">
        <v>14</v>
      </c>
      <c r="I109" s="15" t="s">
        <v>9</v>
      </c>
      <c r="J109" s="16" t="s">
        <v>182</v>
      </c>
      <c r="K109" s="17">
        <v>42000000</v>
      </c>
      <c r="L109" s="17">
        <v>41568926</v>
      </c>
      <c r="M109" s="17">
        <v>0</v>
      </c>
      <c r="N109" s="17">
        <v>0</v>
      </c>
      <c r="O109" s="17">
        <f t="shared" si="10"/>
        <v>41568926</v>
      </c>
      <c r="P109" s="17">
        <v>0</v>
      </c>
      <c r="Q109" s="17">
        <v>28700877.109999999</v>
      </c>
      <c r="R109" s="17">
        <v>0</v>
      </c>
      <c r="S109" s="17">
        <v>5118925.46</v>
      </c>
      <c r="T109" s="17">
        <v>5118925.46</v>
      </c>
      <c r="U109" s="17">
        <v>2749123.43</v>
      </c>
      <c r="V109" s="17">
        <v>7749123.4299999997</v>
      </c>
      <c r="W109" s="17">
        <v>0</v>
      </c>
      <c r="X109" s="17">
        <f t="shared" si="11"/>
        <v>7749123.4300000006</v>
      </c>
      <c r="Y109" s="18">
        <f t="shared" si="6"/>
        <v>0.12314307711486219</v>
      </c>
      <c r="Z109" s="18">
        <f t="shared" si="7"/>
        <v>0.12314307711486219</v>
      </c>
      <c r="AA109" s="18">
        <f t="shared" si="8"/>
        <v>0.69044066979262342</v>
      </c>
      <c r="AB109" s="18">
        <f t="shared" si="9"/>
        <v>0.81358374690748558</v>
      </c>
    </row>
    <row r="110" spans="1:28" hidden="1" outlineLevel="4" x14ac:dyDescent="0.35">
      <c r="A110" s="15" t="s">
        <v>164</v>
      </c>
      <c r="B110" s="15" t="s">
        <v>8</v>
      </c>
      <c r="C110" s="15" t="s">
        <v>46</v>
      </c>
      <c r="D110" s="15" t="s">
        <v>54</v>
      </c>
      <c r="E110" s="15" t="s">
        <v>11</v>
      </c>
      <c r="F110" s="15" t="s">
        <v>12</v>
      </c>
      <c r="G110" s="15" t="s">
        <v>48</v>
      </c>
      <c r="H110" s="15" t="s">
        <v>14</v>
      </c>
      <c r="I110" s="15" t="s">
        <v>9</v>
      </c>
      <c r="J110" s="16" t="s">
        <v>55</v>
      </c>
      <c r="K110" s="17">
        <v>23685754</v>
      </c>
      <c r="L110" s="17">
        <v>890440</v>
      </c>
      <c r="M110" s="17">
        <v>0</v>
      </c>
      <c r="N110" s="17">
        <v>0</v>
      </c>
      <c r="O110" s="17">
        <f t="shared" si="10"/>
        <v>890440</v>
      </c>
      <c r="P110" s="17">
        <v>0</v>
      </c>
      <c r="Q110" s="17">
        <v>0</v>
      </c>
      <c r="R110" s="17">
        <v>0</v>
      </c>
      <c r="S110" s="17">
        <v>890440</v>
      </c>
      <c r="T110" s="17">
        <v>890440</v>
      </c>
      <c r="U110" s="17">
        <v>0</v>
      </c>
      <c r="V110" s="17">
        <v>0</v>
      </c>
      <c r="W110" s="17">
        <v>0</v>
      </c>
      <c r="X110" s="17">
        <f t="shared" si="11"/>
        <v>0</v>
      </c>
      <c r="Y110" s="18">
        <f t="shared" si="6"/>
        <v>1</v>
      </c>
      <c r="Z110" s="18">
        <f t="shared" si="7"/>
        <v>1</v>
      </c>
      <c r="AA110" s="18">
        <f t="shared" si="8"/>
        <v>0</v>
      </c>
      <c r="AB110" s="18">
        <f t="shared" si="9"/>
        <v>1</v>
      </c>
    </row>
    <row r="111" spans="1:28" ht="70" hidden="1" outlineLevel="4" x14ac:dyDescent="0.35">
      <c r="A111" s="15" t="s">
        <v>164</v>
      </c>
      <c r="B111" s="15" t="s">
        <v>8</v>
      </c>
      <c r="C111" s="15" t="s">
        <v>46</v>
      </c>
      <c r="D111" s="15" t="s">
        <v>183</v>
      </c>
      <c r="E111" s="15" t="s">
        <v>11</v>
      </c>
      <c r="F111" s="15" t="s">
        <v>12</v>
      </c>
      <c r="G111" s="15" t="s">
        <v>48</v>
      </c>
      <c r="H111" s="15" t="s">
        <v>14</v>
      </c>
      <c r="I111" s="15" t="s">
        <v>9</v>
      </c>
      <c r="J111" s="16" t="s">
        <v>184</v>
      </c>
      <c r="K111" s="17">
        <v>0</v>
      </c>
      <c r="L111" s="17">
        <v>35000000</v>
      </c>
      <c r="M111" s="17">
        <v>0</v>
      </c>
      <c r="N111" s="17">
        <v>0</v>
      </c>
      <c r="O111" s="17">
        <f t="shared" si="10"/>
        <v>35000000</v>
      </c>
      <c r="P111" s="17">
        <v>11144541.960000001</v>
      </c>
      <c r="Q111" s="17">
        <v>22158735</v>
      </c>
      <c r="R111" s="17">
        <v>1629318.75</v>
      </c>
      <c r="S111" s="17">
        <v>0</v>
      </c>
      <c r="T111" s="17">
        <v>0</v>
      </c>
      <c r="U111" s="17">
        <v>67404.289999999994</v>
      </c>
      <c r="V111" s="17">
        <v>67404.289999999994</v>
      </c>
      <c r="W111" s="17">
        <v>0</v>
      </c>
      <c r="X111" s="17">
        <f t="shared" si="11"/>
        <v>67404.289999999106</v>
      </c>
      <c r="Y111" s="18">
        <f t="shared" si="6"/>
        <v>0</v>
      </c>
      <c r="Z111" s="18">
        <f t="shared" si="7"/>
        <v>0</v>
      </c>
      <c r="AA111" s="18">
        <f t="shared" si="8"/>
        <v>0.99807416314285713</v>
      </c>
      <c r="AB111" s="18">
        <f t="shared" si="9"/>
        <v>0.99807416314285713</v>
      </c>
    </row>
    <row r="112" spans="1:28" ht="150.5" hidden="1" outlineLevel="4" x14ac:dyDescent="0.35">
      <c r="A112" s="15" t="s">
        <v>164</v>
      </c>
      <c r="B112" s="15" t="s">
        <v>8</v>
      </c>
      <c r="C112" s="15" t="s">
        <v>46</v>
      </c>
      <c r="D112" s="15" t="s">
        <v>185</v>
      </c>
      <c r="E112" s="15" t="s">
        <v>11</v>
      </c>
      <c r="F112" s="15" t="s">
        <v>12</v>
      </c>
      <c r="G112" s="15" t="s">
        <v>48</v>
      </c>
      <c r="H112" s="15" t="s">
        <v>14</v>
      </c>
      <c r="I112" s="15" t="s">
        <v>9</v>
      </c>
      <c r="J112" s="16" t="s">
        <v>186</v>
      </c>
      <c r="K112" s="17">
        <v>1262134894</v>
      </c>
      <c r="L112" s="17">
        <v>1321744031</v>
      </c>
      <c r="M112" s="17">
        <v>0</v>
      </c>
      <c r="N112" s="17">
        <v>0</v>
      </c>
      <c r="O112" s="17">
        <f t="shared" si="10"/>
        <v>1321744031</v>
      </c>
      <c r="P112" s="17">
        <v>0</v>
      </c>
      <c r="Q112" s="17">
        <v>310248146.77999997</v>
      </c>
      <c r="R112" s="17">
        <v>0</v>
      </c>
      <c r="S112" s="17">
        <v>777779488.78999996</v>
      </c>
      <c r="T112" s="17">
        <v>708525806.89999998</v>
      </c>
      <c r="U112" s="17">
        <v>21448960.43</v>
      </c>
      <c r="V112" s="17">
        <v>233716395.43000001</v>
      </c>
      <c r="W112" s="17">
        <v>0</v>
      </c>
      <c r="X112" s="17">
        <f t="shared" si="11"/>
        <v>233716395.43000007</v>
      </c>
      <c r="Y112" s="18">
        <f t="shared" si="6"/>
        <v>0.58844940514053279</v>
      </c>
      <c r="Z112" s="18">
        <f t="shared" si="7"/>
        <v>0.58844940514053279</v>
      </c>
      <c r="AA112" s="18">
        <f t="shared" si="8"/>
        <v>0.23472634602728157</v>
      </c>
      <c r="AB112" s="18">
        <f t="shared" si="9"/>
        <v>0.82317575116781438</v>
      </c>
    </row>
    <row r="113" spans="1:28" ht="139" hidden="1" outlineLevel="4" x14ac:dyDescent="0.35">
      <c r="A113" s="15" t="s">
        <v>164</v>
      </c>
      <c r="B113" s="15" t="s">
        <v>8</v>
      </c>
      <c r="C113" s="15" t="s">
        <v>46</v>
      </c>
      <c r="D113" s="15" t="s">
        <v>187</v>
      </c>
      <c r="E113" s="15" t="s">
        <v>11</v>
      </c>
      <c r="F113" s="15" t="s">
        <v>12</v>
      </c>
      <c r="G113" s="15" t="s">
        <v>48</v>
      </c>
      <c r="H113" s="15" t="s">
        <v>14</v>
      </c>
      <c r="I113" s="15" t="s">
        <v>9</v>
      </c>
      <c r="J113" s="16" t="s">
        <v>188</v>
      </c>
      <c r="K113" s="17">
        <v>24767777</v>
      </c>
      <c r="L113" s="17">
        <v>24767777</v>
      </c>
      <c r="M113" s="17">
        <v>209538462</v>
      </c>
      <c r="N113" s="17">
        <v>0</v>
      </c>
      <c r="O113" s="17">
        <f t="shared" si="10"/>
        <v>24767777</v>
      </c>
      <c r="P113" s="17">
        <v>0</v>
      </c>
      <c r="Q113" s="17">
        <v>9893341.5199999996</v>
      </c>
      <c r="R113" s="17">
        <v>0</v>
      </c>
      <c r="S113" s="17">
        <v>8088018.8499999996</v>
      </c>
      <c r="T113" s="17">
        <v>8088018.8499999996</v>
      </c>
      <c r="U113" s="17">
        <v>280821.63</v>
      </c>
      <c r="V113" s="17">
        <v>6786416.6299999999</v>
      </c>
      <c r="W113" s="17">
        <v>0</v>
      </c>
      <c r="X113" s="17">
        <f t="shared" si="11"/>
        <v>6786416.6300000008</v>
      </c>
      <c r="Y113" s="18">
        <f t="shared" si="6"/>
        <v>0.32655408880659736</v>
      </c>
      <c r="Z113" s="18">
        <f t="shared" si="7"/>
        <v>0.32655408880659736</v>
      </c>
      <c r="AA113" s="18">
        <f t="shared" si="8"/>
        <v>0.39944406476204947</v>
      </c>
      <c r="AB113" s="18">
        <f t="shared" si="9"/>
        <v>0.72599815356864683</v>
      </c>
    </row>
    <row r="114" spans="1:28" hidden="1" outlineLevel="4" x14ac:dyDescent="0.35">
      <c r="A114" s="15" t="s">
        <v>164</v>
      </c>
      <c r="B114" s="15" t="s">
        <v>8</v>
      </c>
      <c r="C114" s="15" t="s">
        <v>46</v>
      </c>
      <c r="D114" s="15" t="s">
        <v>58</v>
      </c>
      <c r="E114" s="15" t="s">
        <v>11</v>
      </c>
      <c r="F114" s="15" t="s">
        <v>12</v>
      </c>
      <c r="G114" s="15" t="s">
        <v>48</v>
      </c>
      <c r="H114" s="15" t="s">
        <v>14</v>
      </c>
      <c r="I114" s="15" t="s">
        <v>9</v>
      </c>
      <c r="J114" s="16" t="s">
        <v>59</v>
      </c>
      <c r="K114" s="17">
        <v>7987376</v>
      </c>
      <c r="L114" s="17">
        <v>7987376</v>
      </c>
      <c r="M114" s="17">
        <v>0</v>
      </c>
      <c r="N114" s="17">
        <v>0</v>
      </c>
      <c r="O114" s="17">
        <f t="shared" si="10"/>
        <v>7987376</v>
      </c>
      <c r="P114" s="17">
        <v>0</v>
      </c>
      <c r="Q114" s="17">
        <v>5226913.87</v>
      </c>
      <c r="R114" s="17">
        <v>0</v>
      </c>
      <c r="S114" s="17">
        <v>282893.83</v>
      </c>
      <c r="T114" s="17">
        <v>282893.83</v>
      </c>
      <c r="U114" s="17">
        <v>480724.3</v>
      </c>
      <c r="V114" s="17">
        <v>2477568.2999999998</v>
      </c>
      <c r="W114" s="17">
        <v>0</v>
      </c>
      <c r="X114" s="17">
        <f t="shared" si="11"/>
        <v>2477568.2999999998</v>
      </c>
      <c r="Y114" s="18">
        <f t="shared" si="6"/>
        <v>3.541761775081078E-2</v>
      </c>
      <c r="Z114" s="18">
        <f t="shared" si="7"/>
        <v>3.541761775081078E-2</v>
      </c>
      <c r="AA114" s="18">
        <f t="shared" si="8"/>
        <v>0.65439687201403818</v>
      </c>
      <c r="AB114" s="18">
        <f t="shared" si="9"/>
        <v>0.68981448976484894</v>
      </c>
    </row>
    <row r="115" spans="1:28" hidden="1" outlineLevel="4" x14ac:dyDescent="0.35">
      <c r="A115" s="15" t="s">
        <v>164</v>
      </c>
      <c r="B115" s="15" t="s">
        <v>8</v>
      </c>
      <c r="C115" s="15" t="s">
        <v>46</v>
      </c>
      <c r="D115" s="15" t="s">
        <v>60</v>
      </c>
      <c r="E115" s="15" t="s">
        <v>11</v>
      </c>
      <c r="F115" s="15" t="s">
        <v>12</v>
      </c>
      <c r="G115" s="15" t="s">
        <v>48</v>
      </c>
      <c r="H115" s="15" t="s">
        <v>14</v>
      </c>
      <c r="I115" s="15" t="s">
        <v>9</v>
      </c>
      <c r="J115" s="16" t="s">
        <v>61</v>
      </c>
      <c r="K115" s="17">
        <v>110000000</v>
      </c>
      <c r="L115" s="17">
        <v>115431074</v>
      </c>
      <c r="M115" s="17">
        <v>0</v>
      </c>
      <c r="N115" s="17">
        <v>0</v>
      </c>
      <c r="O115" s="17">
        <f t="shared" si="10"/>
        <v>115431074</v>
      </c>
      <c r="P115" s="17">
        <v>0</v>
      </c>
      <c r="Q115" s="17">
        <v>33241474</v>
      </c>
      <c r="R115" s="17">
        <v>0</v>
      </c>
      <c r="S115" s="17">
        <v>73450300</v>
      </c>
      <c r="T115" s="17">
        <v>73450300</v>
      </c>
      <c r="U115" s="17">
        <v>1739300</v>
      </c>
      <c r="V115" s="17">
        <v>8739300</v>
      </c>
      <c r="W115" s="17">
        <v>0</v>
      </c>
      <c r="X115" s="17">
        <f t="shared" si="11"/>
        <v>8739300</v>
      </c>
      <c r="Y115" s="18">
        <f t="shared" si="6"/>
        <v>0.63631306072747795</v>
      </c>
      <c r="Z115" s="18">
        <f t="shared" si="7"/>
        <v>0.63631306072747795</v>
      </c>
      <c r="AA115" s="18">
        <f t="shared" si="8"/>
        <v>0.28797682329456625</v>
      </c>
      <c r="AB115" s="18">
        <f t="shared" si="9"/>
        <v>0.92428988402204415</v>
      </c>
    </row>
    <row r="116" spans="1:28" hidden="1" outlineLevel="4" x14ac:dyDescent="0.35">
      <c r="A116" s="15" t="s">
        <v>164</v>
      </c>
      <c r="B116" s="15" t="s">
        <v>8</v>
      </c>
      <c r="C116" s="15" t="s">
        <v>46</v>
      </c>
      <c r="D116" s="15" t="s">
        <v>66</v>
      </c>
      <c r="E116" s="15" t="s">
        <v>11</v>
      </c>
      <c r="F116" s="15" t="s">
        <v>12</v>
      </c>
      <c r="G116" s="15" t="s">
        <v>48</v>
      </c>
      <c r="H116" s="15" t="s">
        <v>14</v>
      </c>
      <c r="I116" s="15" t="s">
        <v>9</v>
      </c>
      <c r="J116" s="16" t="s">
        <v>67</v>
      </c>
      <c r="K116" s="17">
        <v>6218884729</v>
      </c>
      <c r="L116" s="17">
        <v>6233884729</v>
      </c>
      <c r="M116" s="17">
        <v>2000000</v>
      </c>
      <c r="N116" s="17">
        <v>0</v>
      </c>
      <c r="O116" s="17">
        <f t="shared" si="10"/>
        <v>6233884729</v>
      </c>
      <c r="P116" s="17">
        <v>0</v>
      </c>
      <c r="Q116" s="17">
        <v>2192820715.4099998</v>
      </c>
      <c r="R116" s="17">
        <v>0</v>
      </c>
      <c r="S116" s="17">
        <v>2385871964.77</v>
      </c>
      <c r="T116" s="17">
        <v>2385871964.77</v>
      </c>
      <c r="U116" s="17">
        <v>131379362.81999999</v>
      </c>
      <c r="V116" s="17">
        <v>1655192048.8199999</v>
      </c>
      <c r="W116" s="17">
        <v>0</v>
      </c>
      <c r="X116" s="17">
        <f t="shared" si="11"/>
        <v>1655192048.8200002</v>
      </c>
      <c r="Y116" s="18">
        <f t="shared" si="6"/>
        <v>0.38272635258572169</v>
      </c>
      <c r="Z116" s="18">
        <f t="shared" si="7"/>
        <v>0.38272635258572169</v>
      </c>
      <c r="AA116" s="18">
        <f t="shared" si="8"/>
        <v>0.3517583033271387</v>
      </c>
      <c r="AB116" s="18">
        <f t="shared" si="9"/>
        <v>0.73448465591286038</v>
      </c>
    </row>
    <row r="117" spans="1:28" hidden="1" outlineLevel="4" x14ac:dyDescent="0.35">
      <c r="A117" s="15" t="s">
        <v>164</v>
      </c>
      <c r="B117" s="15" t="s">
        <v>8</v>
      </c>
      <c r="C117" s="15" t="s">
        <v>46</v>
      </c>
      <c r="D117" s="15" t="s">
        <v>189</v>
      </c>
      <c r="E117" s="15" t="s">
        <v>11</v>
      </c>
      <c r="F117" s="15" t="s">
        <v>12</v>
      </c>
      <c r="G117" s="15" t="s">
        <v>48</v>
      </c>
      <c r="H117" s="15" t="s">
        <v>14</v>
      </c>
      <c r="I117" s="15" t="s">
        <v>9</v>
      </c>
      <c r="J117" s="16" t="s">
        <v>190</v>
      </c>
      <c r="K117" s="17">
        <v>305257558</v>
      </c>
      <c r="L117" s="17">
        <v>305257558</v>
      </c>
      <c r="M117" s="17">
        <v>0</v>
      </c>
      <c r="N117" s="17">
        <v>0</v>
      </c>
      <c r="O117" s="17">
        <f t="shared" si="10"/>
        <v>305257558</v>
      </c>
      <c r="P117" s="17">
        <v>1000000.01</v>
      </c>
      <c r="Q117" s="17">
        <v>73727486.010000005</v>
      </c>
      <c r="R117" s="17">
        <v>271200</v>
      </c>
      <c r="S117" s="17">
        <v>170066387.94</v>
      </c>
      <c r="T117" s="17">
        <v>170066387.94</v>
      </c>
      <c r="U117" s="17">
        <v>53838054.039999999</v>
      </c>
      <c r="V117" s="17">
        <v>60192484.039999999</v>
      </c>
      <c r="W117" s="17">
        <v>0</v>
      </c>
      <c r="X117" s="17">
        <f t="shared" si="11"/>
        <v>60192484.040000021</v>
      </c>
      <c r="Y117" s="18">
        <f t="shared" si="6"/>
        <v>0.55712424961481211</v>
      </c>
      <c r="Z117" s="18">
        <f t="shared" si="7"/>
        <v>0.55712424961481211</v>
      </c>
      <c r="AA117" s="18">
        <f t="shared" si="8"/>
        <v>0.24568985780853297</v>
      </c>
      <c r="AB117" s="18">
        <f t="shared" si="9"/>
        <v>0.80281410742334502</v>
      </c>
    </row>
    <row r="118" spans="1:28" ht="24" hidden="1" outlineLevel="4" x14ac:dyDescent="0.35">
      <c r="A118" s="15" t="s">
        <v>164</v>
      </c>
      <c r="B118" s="15" t="s">
        <v>8</v>
      </c>
      <c r="C118" s="15" t="s">
        <v>46</v>
      </c>
      <c r="D118" s="15" t="s">
        <v>191</v>
      </c>
      <c r="E118" s="15" t="s">
        <v>11</v>
      </c>
      <c r="F118" s="15" t="s">
        <v>12</v>
      </c>
      <c r="G118" s="15" t="s">
        <v>48</v>
      </c>
      <c r="H118" s="15" t="s">
        <v>14</v>
      </c>
      <c r="I118" s="15" t="s">
        <v>9</v>
      </c>
      <c r="J118" s="16" t="s">
        <v>192</v>
      </c>
      <c r="K118" s="17">
        <v>19836250</v>
      </c>
      <c r="L118" s="17">
        <v>19336250</v>
      </c>
      <c r="M118" s="17">
        <v>0</v>
      </c>
      <c r="N118" s="17">
        <v>0</v>
      </c>
      <c r="O118" s="17">
        <f t="shared" si="10"/>
        <v>19336250</v>
      </c>
      <c r="P118" s="17">
        <v>0</v>
      </c>
      <c r="Q118" s="17">
        <v>3531250</v>
      </c>
      <c r="R118" s="17">
        <v>0</v>
      </c>
      <c r="S118" s="17">
        <v>13454198.1</v>
      </c>
      <c r="T118" s="17">
        <v>13454198.1</v>
      </c>
      <c r="U118" s="17">
        <v>1927051.9</v>
      </c>
      <c r="V118" s="17">
        <v>2350801.9</v>
      </c>
      <c r="W118" s="17">
        <v>0</v>
      </c>
      <c r="X118" s="17">
        <f t="shared" si="11"/>
        <v>2350801.9000000004</v>
      </c>
      <c r="Y118" s="18">
        <f t="shared" si="6"/>
        <v>0.69580182817247394</v>
      </c>
      <c r="Z118" s="18">
        <f t="shared" si="7"/>
        <v>0.69580182817247394</v>
      </c>
      <c r="AA118" s="18">
        <f t="shared" si="8"/>
        <v>0.18262331113840585</v>
      </c>
      <c r="AB118" s="18">
        <f t="shared" si="9"/>
        <v>0.87842513931087973</v>
      </c>
    </row>
    <row r="119" spans="1:28" hidden="1" outlineLevel="4" x14ac:dyDescent="0.35">
      <c r="A119" s="15" t="s">
        <v>164</v>
      </c>
      <c r="B119" s="15" t="s">
        <v>8</v>
      </c>
      <c r="C119" s="15" t="s">
        <v>46</v>
      </c>
      <c r="D119" s="15" t="s">
        <v>193</v>
      </c>
      <c r="E119" s="15" t="s">
        <v>11</v>
      </c>
      <c r="F119" s="15" t="s">
        <v>12</v>
      </c>
      <c r="G119" s="15" t="s">
        <v>48</v>
      </c>
      <c r="H119" s="15" t="s">
        <v>14</v>
      </c>
      <c r="I119" s="15" t="s">
        <v>9</v>
      </c>
      <c r="J119" s="16" t="s">
        <v>194</v>
      </c>
      <c r="K119" s="17">
        <v>150000000</v>
      </c>
      <c r="L119" s="17">
        <v>149968680</v>
      </c>
      <c r="M119" s="17">
        <v>30000000</v>
      </c>
      <c r="N119" s="17">
        <v>0</v>
      </c>
      <c r="O119" s="17">
        <f t="shared" si="10"/>
        <v>149968680</v>
      </c>
      <c r="P119" s="17">
        <v>34759119</v>
      </c>
      <c r="Q119" s="17">
        <v>33430000</v>
      </c>
      <c r="R119" s="17">
        <v>2430000.02</v>
      </c>
      <c r="S119" s="17">
        <v>47529004.759999998</v>
      </c>
      <c r="T119" s="17">
        <v>47366759.710000001</v>
      </c>
      <c r="U119" s="17">
        <v>13756040.220000001</v>
      </c>
      <c r="V119" s="17">
        <v>31820556.219999999</v>
      </c>
      <c r="W119" s="17">
        <v>0</v>
      </c>
      <c r="X119" s="17">
        <f t="shared" si="11"/>
        <v>31820556.220000006</v>
      </c>
      <c r="Y119" s="18">
        <f t="shared" si="6"/>
        <v>0.31692620592513049</v>
      </c>
      <c r="Z119" s="18">
        <f t="shared" si="7"/>
        <v>0.31692620592513049</v>
      </c>
      <c r="AA119" s="18">
        <f t="shared" si="8"/>
        <v>0.47089244914338113</v>
      </c>
      <c r="AB119" s="18">
        <f t="shared" si="9"/>
        <v>0.78781865506851156</v>
      </c>
    </row>
    <row r="120" spans="1:28" hidden="1" outlineLevel="4" x14ac:dyDescent="0.35">
      <c r="A120" s="15" t="s">
        <v>164</v>
      </c>
      <c r="B120" s="15" t="s">
        <v>8</v>
      </c>
      <c r="C120" s="15" t="s">
        <v>46</v>
      </c>
      <c r="D120" s="15" t="s">
        <v>195</v>
      </c>
      <c r="E120" s="15" t="s">
        <v>11</v>
      </c>
      <c r="F120" s="15" t="s">
        <v>12</v>
      </c>
      <c r="G120" s="15" t="s">
        <v>48</v>
      </c>
      <c r="H120" s="15" t="s">
        <v>14</v>
      </c>
      <c r="I120" s="15" t="s">
        <v>9</v>
      </c>
      <c r="J120" s="16" t="s">
        <v>196</v>
      </c>
      <c r="K120" s="17">
        <v>56524984</v>
      </c>
      <c r="L120" s="17">
        <v>155745226</v>
      </c>
      <c r="M120" s="17">
        <v>0</v>
      </c>
      <c r="N120" s="17">
        <v>0</v>
      </c>
      <c r="O120" s="17">
        <f t="shared" si="10"/>
        <v>155745226</v>
      </c>
      <c r="P120" s="17">
        <v>35000000.030000001</v>
      </c>
      <c r="Q120" s="17">
        <v>19952244.010000002</v>
      </c>
      <c r="R120" s="17">
        <v>0</v>
      </c>
      <c r="S120" s="17">
        <v>77062985.409999996</v>
      </c>
      <c r="T120" s="17">
        <v>77062985.409999996</v>
      </c>
      <c r="U120" s="17">
        <v>119996.55</v>
      </c>
      <c r="V120" s="17">
        <v>23729996.550000001</v>
      </c>
      <c r="W120" s="17">
        <v>0</v>
      </c>
      <c r="X120" s="17">
        <f t="shared" si="11"/>
        <v>23729996.549999997</v>
      </c>
      <c r="Y120" s="18">
        <f t="shared" si="6"/>
        <v>0.4948015896808291</v>
      </c>
      <c r="Z120" s="18">
        <f t="shared" si="7"/>
        <v>0.4948015896808291</v>
      </c>
      <c r="AA120" s="18">
        <f t="shared" si="8"/>
        <v>0.35283421168877438</v>
      </c>
      <c r="AB120" s="18">
        <f t="shared" si="9"/>
        <v>0.84763580136960348</v>
      </c>
    </row>
    <row r="121" spans="1:28" ht="24" hidden="1" outlineLevel="4" x14ac:dyDescent="0.35">
      <c r="A121" s="15" t="s">
        <v>164</v>
      </c>
      <c r="B121" s="15" t="s">
        <v>8</v>
      </c>
      <c r="C121" s="15" t="s">
        <v>46</v>
      </c>
      <c r="D121" s="15" t="s">
        <v>197</v>
      </c>
      <c r="E121" s="15" t="s">
        <v>11</v>
      </c>
      <c r="F121" s="15" t="s">
        <v>12</v>
      </c>
      <c r="G121" s="15" t="s">
        <v>48</v>
      </c>
      <c r="H121" s="15" t="s">
        <v>14</v>
      </c>
      <c r="I121" s="15" t="s">
        <v>9</v>
      </c>
      <c r="J121" s="16" t="s">
        <v>198</v>
      </c>
      <c r="K121" s="17">
        <v>52825357</v>
      </c>
      <c r="L121" s="17">
        <v>83974178</v>
      </c>
      <c r="M121" s="17">
        <v>0</v>
      </c>
      <c r="N121" s="17">
        <v>0</v>
      </c>
      <c r="O121" s="17">
        <f t="shared" si="10"/>
        <v>83974178</v>
      </c>
      <c r="P121" s="17">
        <v>0</v>
      </c>
      <c r="Q121" s="17">
        <v>37524448.659999996</v>
      </c>
      <c r="R121" s="17">
        <v>0</v>
      </c>
      <c r="S121" s="17">
        <v>19800098.18</v>
      </c>
      <c r="T121" s="17">
        <v>19800098.18</v>
      </c>
      <c r="U121" s="17">
        <v>20955074.16</v>
      </c>
      <c r="V121" s="17">
        <v>26649631.16</v>
      </c>
      <c r="W121" s="17">
        <v>0</v>
      </c>
      <c r="X121" s="17">
        <f t="shared" si="11"/>
        <v>26649631.160000004</v>
      </c>
      <c r="Y121" s="18">
        <f t="shared" si="6"/>
        <v>0.23578793685839949</v>
      </c>
      <c r="Z121" s="18">
        <f t="shared" si="7"/>
        <v>0.23578793685839949</v>
      </c>
      <c r="AA121" s="18">
        <f t="shared" si="8"/>
        <v>0.44685699287226122</v>
      </c>
      <c r="AB121" s="18">
        <f t="shared" si="9"/>
        <v>0.68264492973066071</v>
      </c>
    </row>
    <row r="122" spans="1:28" ht="24" hidden="1" outlineLevel="4" x14ac:dyDescent="0.35">
      <c r="A122" s="15" t="s">
        <v>164</v>
      </c>
      <c r="B122" s="15" t="s">
        <v>8</v>
      </c>
      <c r="C122" s="15" t="s">
        <v>46</v>
      </c>
      <c r="D122" s="15" t="s">
        <v>70</v>
      </c>
      <c r="E122" s="15" t="s">
        <v>11</v>
      </c>
      <c r="F122" s="15" t="s">
        <v>12</v>
      </c>
      <c r="G122" s="15" t="s">
        <v>48</v>
      </c>
      <c r="H122" s="15" t="s">
        <v>14</v>
      </c>
      <c r="I122" s="15" t="s">
        <v>9</v>
      </c>
      <c r="J122" s="16" t="s">
        <v>71</v>
      </c>
      <c r="K122" s="17">
        <v>37000000</v>
      </c>
      <c r="L122" s="17">
        <v>65736384</v>
      </c>
      <c r="M122" s="17">
        <v>0</v>
      </c>
      <c r="N122" s="17">
        <v>0</v>
      </c>
      <c r="O122" s="17">
        <f t="shared" si="10"/>
        <v>65736384</v>
      </c>
      <c r="P122" s="17">
        <v>12999274.029999999</v>
      </c>
      <c r="Q122" s="17">
        <v>2317629.25</v>
      </c>
      <c r="R122" s="17">
        <v>0</v>
      </c>
      <c r="S122" s="17">
        <v>29351608.789999999</v>
      </c>
      <c r="T122" s="17">
        <v>29351608.789999999</v>
      </c>
      <c r="U122" s="17">
        <v>19829873.93</v>
      </c>
      <c r="V122" s="17">
        <v>21067871.93</v>
      </c>
      <c r="W122" s="17">
        <v>0</v>
      </c>
      <c r="X122" s="17">
        <f t="shared" si="11"/>
        <v>21067871.93</v>
      </c>
      <c r="Y122" s="18">
        <f t="shared" si="6"/>
        <v>0.44650476652320881</v>
      </c>
      <c r="Z122" s="18">
        <f t="shared" si="7"/>
        <v>0.44650476652320881</v>
      </c>
      <c r="AA122" s="18">
        <f t="shared" si="8"/>
        <v>0.23300495628113649</v>
      </c>
      <c r="AB122" s="18">
        <f t="shared" si="9"/>
        <v>0.6795097228043453</v>
      </c>
    </row>
    <row r="123" spans="1:28" hidden="1" outlineLevel="4" x14ac:dyDescent="0.35">
      <c r="A123" s="15" t="s">
        <v>164</v>
      </c>
      <c r="B123" s="15" t="s">
        <v>8</v>
      </c>
      <c r="C123" s="15" t="s">
        <v>46</v>
      </c>
      <c r="D123" s="15" t="s">
        <v>199</v>
      </c>
      <c r="E123" s="15" t="s">
        <v>11</v>
      </c>
      <c r="F123" s="15" t="s">
        <v>12</v>
      </c>
      <c r="G123" s="15" t="s">
        <v>48</v>
      </c>
      <c r="H123" s="15" t="s">
        <v>14</v>
      </c>
      <c r="I123" s="15" t="s">
        <v>9</v>
      </c>
      <c r="J123" s="16" t="s">
        <v>200</v>
      </c>
      <c r="K123" s="17">
        <v>500000</v>
      </c>
      <c r="L123" s="17">
        <v>16324460</v>
      </c>
      <c r="M123" s="17">
        <v>0</v>
      </c>
      <c r="N123" s="17">
        <v>0</v>
      </c>
      <c r="O123" s="17">
        <f t="shared" si="10"/>
        <v>16324460</v>
      </c>
      <c r="P123" s="17">
        <v>11032235.289999999</v>
      </c>
      <c r="Q123" s="17">
        <v>1899530</v>
      </c>
      <c r="R123" s="17">
        <v>0</v>
      </c>
      <c r="S123" s="17">
        <v>3047655.2</v>
      </c>
      <c r="T123" s="17">
        <v>3047655.2</v>
      </c>
      <c r="U123" s="17">
        <v>345039.51</v>
      </c>
      <c r="V123" s="17">
        <v>345039.51</v>
      </c>
      <c r="W123" s="17">
        <v>0</v>
      </c>
      <c r="X123" s="17">
        <f t="shared" si="11"/>
        <v>345039.51000000071</v>
      </c>
      <c r="Y123" s="18">
        <f t="shared" si="6"/>
        <v>0.18669255828370435</v>
      </c>
      <c r="Z123" s="18">
        <f t="shared" si="7"/>
        <v>0.18669255828370435</v>
      </c>
      <c r="AA123" s="18">
        <f t="shared" si="8"/>
        <v>0.79217109111113015</v>
      </c>
      <c r="AB123" s="18">
        <f t="shared" si="9"/>
        <v>0.9788636493948345</v>
      </c>
    </row>
    <row r="124" spans="1:28" hidden="1" outlineLevel="4" x14ac:dyDescent="0.35">
      <c r="A124" s="15" t="s">
        <v>164</v>
      </c>
      <c r="B124" s="15" t="s">
        <v>8</v>
      </c>
      <c r="C124" s="15" t="s">
        <v>46</v>
      </c>
      <c r="D124" s="15" t="s">
        <v>201</v>
      </c>
      <c r="E124" s="15" t="s">
        <v>11</v>
      </c>
      <c r="F124" s="15" t="s">
        <v>12</v>
      </c>
      <c r="G124" s="15" t="s">
        <v>97</v>
      </c>
      <c r="H124" s="15" t="s">
        <v>14</v>
      </c>
      <c r="I124" s="15" t="s">
        <v>9</v>
      </c>
      <c r="J124" s="16" t="s">
        <v>202</v>
      </c>
      <c r="K124" s="17">
        <v>7000000</v>
      </c>
      <c r="L124" s="17">
        <v>17000000</v>
      </c>
      <c r="M124" s="17">
        <v>0</v>
      </c>
      <c r="N124" s="17">
        <v>0</v>
      </c>
      <c r="O124" s="17">
        <f t="shared" si="10"/>
        <v>17000000</v>
      </c>
      <c r="P124" s="17">
        <v>0</v>
      </c>
      <c r="Q124" s="17">
        <v>3041809</v>
      </c>
      <c r="R124" s="17">
        <v>0</v>
      </c>
      <c r="S124" s="17">
        <v>12397303</v>
      </c>
      <c r="T124" s="17">
        <v>12397303</v>
      </c>
      <c r="U124" s="17">
        <v>404</v>
      </c>
      <c r="V124" s="17">
        <v>1560888</v>
      </c>
      <c r="W124" s="17">
        <v>0</v>
      </c>
      <c r="X124" s="17">
        <f t="shared" si="11"/>
        <v>1560888</v>
      </c>
      <c r="Y124" s="18">
        <f t="shared" si="6"/>
        <v>0.7292531176470588</v>
      </c>
      <c r="Z124" s="18">
        <f t="shared" si="7"/>
        <v>0.7292531176470588</v>
      </c>
      <c r="AA124" s="18">
        <f t="shared" si="8"/>
        <v>0.1789299411764706</v>
      </c>
      <c r="AB124" s="18">
        <f t="shared" si="9"/>
        <v>0.90818305882352934</v>
      </c>
    </row>
    <row r="125" spans="1:28" ht="47" hidden="1" outlineLevel="4" x14ac:dyDescent="0.35">
      <c r="A125" s="15" t="s">
        <v>164</v>
      </c>
      <c r="B125" s="15" t="s">
        <v>8</v>
      </c>
      <c r="C125" s="15" t="s">
        <v>46</v>
      </c>
      <c r="D125" s="15" t="s">
        <v>72</v>
      </c>
      <c r="E125" s="15" t="s">
        <v>11</v>
      </c>
      <c r="F125" s="15" t="s">
        <v>12</v>
      </c>
      <c r="G125" s="15" t="s">
        <v>48</v>
      </c>
      <c r="H125" s="15" t="s">
        <v>14</v>
      </c>
      <c r="I125" s="15" t="s">
        <v>9</v>
      </c>
      <c r="J125" s="16" t="s">
        <v>203</v>
      </c>
      <c r="K125" s="17">
        <v>0</v>
      </c>
      <c r="L125" s="17">
        <v>8031320</v>
      </c>
      <c r="M125" s="17">
        <v>279995933.62177259</v>
      </c>
      <c r="N125" s="17">
        <v>0</v>
      </c>
      <c r="O125" s="17">
        <f t="shared" si="10"/>
        <v>8031320</v>
      </c>
      <c r="P125" s="17">
        <v>0</v>
      </c>
      <c r="Q125" s="17">
        <v>31320</v>
      </c>
      <c r="R125" s="17">
        <v>0</v>
      </c>
      <c r="S125" s="17">
        <v>1436649</v>
      </c>
      <c r="T125" s="17">
        <v>1436649</v>
      </c>
      <c r="U125" s="17">
        <v>563351</v>
      </c>
      <c r="V125" s="17">
        <v>6563351</v>
      </c>
      <c r="W125" s="17">
        <v>0</v>
      </c>
      <c r="X125" s="17">
        <f t="shared" si="11"/>
        <v>6563351</v>
      </c>
      <c r="Y125" s="18">
        <f t="shared" si="6"/>
        <v>0.17888080664199657</v>
      </c>
      <c r="Z125" s="18">
        <f t="shared" si="7"/>
        <v>0.17888080664199657</v>
      </c>
      <c r="AA125" s="18">
        <f t="shared" si="8"/>
        <v>3.8997325470781887E-3</v>
      </c>
      <c r="AB125" s="18">
        <f t="shared" si="9"/>
        <v>0.18278053918907475</v>
      </c>
    </row>
    <row r="126" spans="1:28" hidden="1" outlineLevel="4" x14ac:dyDescent="0.35">
      <c r="A126" s="15" t="s">
        <v>164</v>
      </c>
      <c r="B126" s="15" t="s">
        <v>8</v>
      </c>
      <c r="C126" s="15" t="s">
        <v>46</v>
      </c>
      <c r="D126" s="15" t="s">
        <v>204</v>
      </c>
      <c r="E126" s="15" t="s">
        <v>11</v>
      </c>
      <c r="F126" s="15" t="s">
        <v>12</v>
      </c>
      <c r="G126" s="15" t="s">
        <v>48</v>
      </c>
      <c r="H126" s="15" t="s">
        <v>14</v>
      </c>
      <c r="I126" s="15" t="s">
        <v>9</v>
      </c>
      <c r="J126" s="16" t="s">
        <v>205</v>
      </c>
      <c r="K126" s="17">
        <v>5000000</v>
      </c>
      <c r="L126" s="17">
        <v>5000000</v>
      </c>
      <c r="M126" s="17">
        <v>0</v>
      </c>
      <c r="N126" s="17">
        <v>0</v>
      </c>
      <c r="O126" s="17">
        <f t="shared" si="10"/>
        <v>5000000</v>
      </c>
      <c r="P126" s="17">
        <v>0</v>
      </c>
      <c r="Q126" s="17">
        <v>2543960</v>
      </c>
      <c r="R126" s="17">
        <v>0</v>
      </c>
      <c r="S126" s="17">
        <v>2456040</v>
      </c>
      <c r="T126" s="17">
        <v>2456040</v>
      </c>
      <c r="U126" s="17">
        <v>0</v>
      </c>
      <c r="V126" s="17">
        <v>0</v>
      </c>
      <c r="W126" s="17">
        <v>0</v>
      </c>
      <c r="X126" s="17">
        <f t="shared" si="11"/>
        <v>0</v>
      </c>
      <c r="Y126" s="18">
        <f t="shared" si="6"/>
        <v>0.49120799999999998</v>
      </c>
      <c r="Z126" s="18">
        <f t="shared" si="7"/>
        <v>0.49120799999999998</v>
      </c>
      <c r="AA126" s="18">
        <f t="shared" si="8"/>
        <v>0.50879200000000002</v>
      </c>
      <c r="AB126" s="18">
        <f t="shared" si="9"/>
        <v>1</v>
      </c>
    </row>
    <row r="127" spans="1:28" hidden="1" outlineLevel="4" x14ac:dyDescent="0.35">
      <c r="A127" s="15" t="s">
        <v>164</v>
      </c>
      <c r="B127" s="15" t="s">
        <v>8</v>
      </c>
      <c r="C127" s="15" t="s">
        <v>46</v>
      </c>
      <c r="D127" s="15" t="s">
        <v>206</v>
      </c>
      <c r="E127" s="15" t="s">
        <v>11</v>
      </c>
      <c r="F127" s="15" t="s">
        <v>12</v>
      </c>
      <c r="G127" s="15" t="s">
        <v>48</v>
      </c>
      <c r="H127" s="15" t="s">
        <v>14</v>
      </c>
      <c r="I127" s="15" t="s">
        <v>9</v>
      </c>
      <c r="J127" s="16" t="s">
        <v>207</v>
      </c>
      <c r="K127" s="17">
        <v>683300</v>
      </c>
      <c r="L127" s="17">
        <v>7742230</v>
      </c>
      <c r="M127" s="17">
        <v>0</v>
      </c>
      <c r="N127" s="17">
        <v>0</v>
      </c>
      <c r="O127" s="17">
        <f t="shared" si="10"/>
        <v>7742230</v>
      </c>
      <c r="P127" s="17">
        <v>0</v>
      </c>
      <c r="Q127" s="17">
        <v>0</v>
      </c>
      <c r="R127" s="17">
        <v>0</v>
      </c>
      <c r="S127" s="17">
        <v>7058930</v>
      </c>
      <c r="T127" s="17">
        <v>7058930</v>
      </c>
      <c r="U127" s="17">
        <v>0</v>
      </c>
      <c r="V127" s="17">
        <v>683300</v>
      </c>
      <c r="W127" s="17">
        <v>0</v>
      </c>
      <c r="X127" s="17">
        <f t="shared" si="11"/>
        <v>683300</v>
      </c>
      <c r="Y127" s="18">
        <f t="shared" si="6"/>
        <v>0.91174377408059437</v>
      </c>
      <c r="Z127" s="18">
        <f t="shared" si="7"/>
        <v>0.91174377408059437</v>
      </c>
      <c r="AA127" s="18">
        <f t="shared" si="8"/>
        <v>0</v>
      </c>
      <c r="AB127" s="18">
        <f t="shared" si="9"/>
        <v>0.91174377408059437</v>
      </c>
    </row>
    <row r="128" spans="1:28" hidden="1" outlineLevel="3" x14ac:dyDescent="0.35">
      <c r="A128" s="19"/>
      <c r="B128" s="19"/>
      <c r="C128" s="19" t="s">
        <v>453</v>
      </c>
      <c r="D128" s="19"/>
      <c r="E128" s="19"/>
      <c r="F128" s="19"/>
      <c r="G128" s="19"/>
      <c r="H128" s="19"/>
      <c r="I128" s="19"/>
      <c r="J128" s="20"/>
      <c r="K128" s="21">
        <f>SUBTOTAL(9,K100:K127)</f>
        <v>14389462037</v>
      </c>
      <c r="L128" s="21">
        <v>14389462037</v>
      </c>
      <c r="M128" s="21">
        <v>521534395.62177259</v>
      </c>
      <c r="N128" s="21">
        <v>0</v>
      </c>
      <c r="O128" s="21">
        <f>SUBTOTAL(9,O100:O127)</f>
        <v>14389462037</v>
      </c>
      <c r="P128" s="21">
        <v>112172386.84999999</v>
      </c>
      <c r="Q128" s="21">
        <v>4310653468.5199995</v>
      </c>
      <c r="R128" s="21">
        <v>240327647.74000001</v>
      </c>
      <c r="S128" s="21">
        <v>5958102292.1900005</v>
      </c>
      <c r="T128" s="21">
        <v>5851022104.3200006</v>
      </c>
      <c r="U128" s="21">
        <v>946551043.61999953</v>
      </c>
      <c r="V128" s="21">
        <v>3768206241.7000003</v>
      </c>
      <c r="W128" s="21">
        <v>0</v>
      </c>
      <c r="X128" s="21">
        <f>SUBTOTAL(9,X100:X127)</f>
        <v>3768206241.7000003</v>
      </c>
      <c r="Y128" s="22">
        <f t="shared" si="6"/>
        <v>0.4140601140521985</v>
      </c>
      <c r="Z128" s="22">
        <f t="shared" si="7"/>
        <v>0.4140601140521985</v>
      </c>
      <c r="AA128" s="22">
        <f t="shared" si="8"/>
        <v>0.32406725776957546</v>
      </c>
      <c r="AB128" s="22">
        <f t="shared" si="9"/>
        <v>0.73812737182177401</v>
      </c>
    </row>
    <row r="129" spans="1:28" hidden="1" outlineLevel="4" x14ac:dyDescent="0.35">
      <c r="A129" s="15" t="s">
        <v>164</v>
      </c>
      <c r="B129" s="15" t="s">
        <v>8</v>
      </c>
      <c r="C129" s="15" t="s">
        <v>74</v>
      </c>
      <c r="D129" s="15" t="s">
        <v>208</v>
      </c>
      <c r="E129" s="15" t="s">
        <v>11</v>
      </c>
      <c r="F129" s="15" t="s">
        <v>12</v>
      </c>
      <c r="G129" s="15" t="s">
        <v>48</v>
      </c>
      <c r="H129" s="15" t="s">
        <v>14</v>
      </c>
      <c r="I129" s="15" t="s">
        <v>9</v>
      </c>
      <c r="J129" s="16" t="s">
        <v>209</v>
      </c>
      <c r="K129" s="17">
        <v>183614047</v>
      </c>
      <c r="L129" s="17">
        <v>184136107</v>
      </c>
      <c r="M129" s="17">
        <v>0</v>
      </c>
      <c r="N129" s="17">
        <v>0</v>
      </c>
      <c r="O129" s="17">
        <f t="shared" si="10"/>
        <v>184136107</v>
      </c>
      <c r="P129" s="17">
        <v>0</v>
      </c>
      <c r="Q129" s="17">
        <v>80556984.780000001</v>
      </c>
      <c r="R129" s="17">
        <v>0</v>
      </c>
      <c r="S129" s="17">
        <v>103057062.22</v>
      </c>
      <c r="T129" s="17">
        <v>103057062.22</v>
      </c>
      <c r="U129" s="17">
        <v>522060</v>
      </c>
      <c r="V129" s="17">
        <v>522060</v>
      </c>
      <c r="W129" s="17">
        <v>0</v>
      </c>
      <c r="X129" s="17">
        <f t="shared" si="11"/>
        <v>522060</v>
      </c>
      <c r="Y129" s="18">
        <f t="shared" si="6"/>
        <v>0.55967872840930644</v>
      </c>
      <c r="Z129" s="18">
        <f t="shared" si="7"/>
        <v>0.55967872840930644</v>
      </c>
      <c r="AA129" s="18">
        <f t="shared" si="8"/>
        <v>0.43748608620252843</v>
      </c>
      <c r="AB129" s="18">
        <f t="shared" si="9"/>
        <v>0.99716481461183482</v>
      </c>
    </row>
    <row r="130" spans="1:28" hidden="1" outlineLevel="4" x14ac:dyDescent="0.35">
      <c r="A130" s="15" t="s">
        <v>164</v>
      </c>
      <c r="B130" s="15" t="s">
        <v>8</v>
      </c>
      <c r="C130" s="15" t="s">
        <v>74</v>
      </c>
      <c r="D130" s="15" t="s">
        <v>210</v>
      </c>
      <c r="E130" s="15" t="s">
        <v>11</v>
      </c>
      <c r="F130" s="15" t="s">
        <v>12</v>
      </c>
      <c r="G130" s="15" t="s">
        <v>48</v>
      </c>
      <c r="H130" s="15" t="s">
        <v>14</v>
      </c>
      <c r="I130" s="15" t="s">
        <v>9</v>
      </c>
      <c r="J130" s="16" t="s">
        <v>211</v>
      </c>
      <c r="K130" s="17">
        <v>300000</v>
      </c>
      <c r="L130" s="17">
        <v>12032066</v>
      </c>
      <c r="M130" s="17">
        <v>0</v>
      </c>
      <c r="N130" s="17">
        <v>0</v>
      </c>
      <c r="O130" s="17">
        <f t="shared" si="10"/>
        <v>12032066</v>
      </c>
      <c r="P130" s="17">
        <v>164670</v>
      </c>
      <c r="Q130" s="17">
        <v>0</v>
      </c>
      <c r="R130" s="17">
        <v>0</v>
      </c>
      <c r="S130" s="17">
        <v>218061.75</v>
      </c>
      <c r="T130" s="17">
        <v>218061.75</v>
      </c>
      <c r="U130" s="17">
        <v>11649334.25</v>
      </c>
      <c r="V130" s="17">
        <v>11649334.25</v>
      </c>
      <c r="W130" s="17">
        <v>0</v>
      </c>
      <c r="X130" s="17">
        <f t="shared" si="11"/>
        <v>11649334.25</v>
      </c>
      <c r="Y130" s="18">
        <f t="shared" si="6"/>
        <v>1.812338379792797E-2</v>
      </c>
      <c r="Z130" s="18">
        <f t="shared" si="7"/>
        <v>1.812338379792797E-2</v>
      </c>
      <c r="AA130" s="18">
        <f t="shared" si="8"/>
        <v>1.3685928916945768E-2</v>
      </c>
      <c r="AB130" s="18">
        <f t="shared" si="9"/>
        <v>3.1809312714873736E-2</v>
      </c>
    </row>
    <row r="131" spans="1:28" hidden="1" outlineLevel="4" x14ac:dyDescent="0.35">
      <c r="A131" s="15" t="s">
        <v>164</v>
      </c>
      <c r="B131" s="15" t="s">
        <v>8</v>
      </c>
      <c r="C131" s="15" t="s">
        <v>74</v>
      </c>
      <c r="D131" s="15" t="s">
        <v>212</v>
      </c>
      <c r="E131" s="15" t="s">
        <v>11</v>
      </c>
      <c r="F131" s="15" t="s">
        <v>12</v>
      </c>
      <c r="G131" s="15" t="s">
        <v>48</v>
      </c>
      <c r="H131" s="15" t="s">
        <v>14</v>
      </c>
      <c r="I131" s="15" t="s">
        <v>9</v>
      </c>
      <c r="J131" s="16" t="s">
        <v>213</v>
      </c>
      <c r="K131" s="17">
        <v>50000</v>
      </c>
      <c r="L131" s="17">
        <v>50000</v>
      </c>
      <c r="M131" s="17">
        <v>0</v>
      </c>
      <c r="N131" s="17">
        <v>0</v>
      </c>
      <c r="O131" s="17">
        <f t="shared" si="10"/>
        <v>50000</v>
      </c>
      <c r="P131" s="17">
        <v>0</v>
      </c>
      <c r="Q131" s="17">
        <v>0</v>
      </c>
      <c r="R131" s="17">
        <v>0</v>
      </c>
      <c r="S131" s="17">
        <v>0</v>
      </c>
      <c r="T131" s="17">
        <v>0</v>
      </c>
      <c r="U131" s="17">
        <v>0</v>
      </c>
      <c r="V131" s="17">
        <v>50000</v>
      </c>
      <c r="W131" s="17">
        <v>0</v>
      </c>
      <c r="X131" s="17">
        <f t="shared" si="11"/>
        <v>50000</v>
      </c>
      <c r="Y131" s="18">
        <f t="shared" si="6"/>
        <v>0</v>
      </c>
      <c r="Z131" s="18">
        <f t="shared" si="7"/>
        <v>0</v>
      </c>
      <c r="AA131" s="18">
        <f t="shared" si="8"/>
        <v>0</v>
      </c>
      <c r="AB131" s="18">
        <f t="shared" si="9"/>
        <v>0</v>
      </c>
    </row>
    <row r="132" spans="1:28" hidden="1" outlineLevel="4" x14ac:dyDescent="0.35">
      <c r="A132" s="15" t="s">
        <v>164</v>
      </c>
      <c r="B132" s="15" t="s">
        <v>8</v>
      </c>
      <c r="C132" s="15" t="s">
        <v>74</v>
      </c>
      <c r="D132" s="15" t="s">
        <v>214</v>
      </c>
      <c r="E132" s="15" t="s">
        <v>11</v>
      </c>
      <c r="F132" s="15" t="s">
        <v>12</v>
      </c>
      <c r="G132" s="15" t="s">
        <v>48</v>
      </c>
      <c r="H132" s="15" t="s">
        <v>14</v>
      </c>
      <c r="I132" s="15" t="s">
        <v>9</v>
      </c>
      <c r="J132" s="16" t="s">
        <v>215</v>
      </c>
      <c r="K132" s="17">
        <v>555860</v>
      </c>
      <c r="L132" s="17">
        <v>555860</v>
      </c>
      <c r="M132" s="17">
        <v>0</v>
      </c>
      <c r="N132" s="17">
        <v>0</v>
      </c>
      <c r="O132" s="17">
        <f t="shared" si="10"/>
        <v>555860</v>
      </c>
      <c r="P132" s="17">
        <v>0</v>
      </c>
      <c r="Q132" s="17">
        <v>0</v>
      </c>
      <c r="R132" s="17">
        <v>0</v>
      </c>
      <c r="S132" s="17">
        <v>0</v>
      </c>
      <c r="T132" s="17">
        <v>0</v>
      </c>
      <c r="U132" s="17">
        <v>0</v>
      </c>
      <c r="V132" s="17">
        <v>555860</v>
      </c>
      <c r="W132" s="17">
        <v>0</v>
      </c>
      <c r="X132" s="17">
        <f t="shared" si="11"/>
        <v>555860</v>
      </c>
      <c r="Y132" s="18">
        <f t="shared" si="6"/>
        <v>0</v>
      </c>
      <c r="Z132" s="18">
        <f t="shared" si="7"/>
        <v>0</v>
      </c>
      <c r="AA132" s="18">
        <f t="shared" si="8"/>
        <v>0</v>
      </c>
      <c r="AB132" s="18">
        <f t="shared" si="9"/>
        <v>0</v>
      </c>
    </row>
    <row r="133" spans="1:28" ht="24" hidden="1" outlineLevel="4" x14ac:dyDescent="0.35">
      <c r="A133" s="15" t="s">
        <v>164</v>
      </c>
      <c r="B133" s="15" t="s">
        <v>8</v>
      </c>
      <c r="C133" s="15" t="s">
        <v>74</v>
      </c>
      <c r="D133" s="15" t="s">
        <v>77</v>
      </c>
      <c r="E133" s="15" t="s">
        <v>11</v>
      </c>
      <c r="F133" s="15" t="s">
        <v>12</v>
      </c>
      <c r="G133" s="15" t="s">
        <v>48</v>
      </c>
      <c r="H133" s="15" t="s">
        <v>14</v>
      </c>
      <c r="I133" s="15" t="s">
        <v>9</v>
      </c>
      <c r="J133" s="16" t="s">
        <v>78</v>
      </c>
      <c r="K133" s="17">
        <v>2920490</v>
      </c>
      <c r="L133" s="17">
        <v>2653410</v>
      </c>
      <c r="M133" s="17">
        <v>0</v>
      </c>
      <c r="N133" s="17">
        <v>0</v>
      </c>
      <c r="O133" s="17">
        <f t="shared" si="10"/>
        <v>2653410</v>
      </c>
      <c r="P133" s="17">
        <v>0</v>
      </c>
      <c r="Q133" s="17">
        <v>0</v>
      </c>
      <c r="R133" s="17">
        <v>0</v>
      </c>
      <c r="S133" s="17">
        <v>2159995</v>
      </c>
      <c r="T133" s="17">
        <v>2159995</v>
      </c>
      <c r="U133" s="17">
        <v>493415</v>
      </c>
      <c r="V133" s="17">
        <v>493415</v>
      </c>
      <c r="W133" s="17">
        <v>0</v>
      </c>
      <c r="X133" s="17">
        <f t="shared" si="11"/>
        <v>493415</v>
      </c>
      <c r="Y133" s="18">
        <f t="shared" si="6"/>
        <v>0.81404494593749177</v>
      </c>
      <c r="Z133" s="18">
        <f t="shared" si="7"/>
        <v>0.81404494593749177</v>
      </c>
      <c r="AA133" s="18">
        <f t="shared" si="8"/>
        <v>0</v>
      </c>
      <c r="AB133" s="18">
        <f t="shared" si="9"/>
        <v>0.81404494593749177</v>
      </c>
    </row>
    <row r="134" spans="1:28" hidden="1" outlineLevel="4" x14ac:dyDescent="0.35">
      <c r="A134" s="15" t="s">
        <v>164</v>
      </c>
      <c r="B134" s="15" t="s">
        <v>8</v>
      </c>
      <c r="C134" s="15" t="s">
        <v>74</v>
      </c>
      <c r="D134" s="15" t="s">
        <v>216</v>
      </c>
      <c r="E134" s="15" t="s">
        <v>11</v>
      </c>
      <c r="F134" s="15" t="s">
        <v>12</v>
      </c>
      <c r="G134" s="15" t="s">
        <v>48</v>
      </c>
      <c r="H134" s="15" t="s">
        <v>14</v>
      </c>
      <c r="I134" s="15" t="s">
        <v>9</v>
      </c>
      <c r="J134" s="16" t="s">
        <v>217</v>
      </c>
      <c r="K134" s="17">
        <v>100000</v>
      </c>
      <c r="L134" s="17">
        <v>1580639</v>
      </c>
      <c r="M134" s="17">
        <v>0</v>
      </c>
      <c r="N134" s="17">
        <v>0</v>
      </c>
      <c r="O134" s="17">
        <f t="shared" si="10"/>
        <v>1580639</v>
      </c>
      <c r="P134" s="17">
        <v>0</v>
      </c>
      <c r="Q134" s="17">
        <v>0</v>
      </c>
      <c r="R134" s="17">
        <v>0</v>
      </c>
      <c r="S134" s="17">
        <v>98536</v>
      </c>
      <c r="T134" s="17">
        <v>98536</v>
      </c>
      <c r="U134" s="17">
        <v>1482103</v>
      </c>
      <c r="V134" s="17">
        <v>1482103</v>
      </c>
      <c r="W134" s="17">
        <v>0</v>
      </c>
      <c r="X134" s="17">
        <f t="shared" si="11"/>
        <v>1482103</v>
      </c>
      <c r="Y134" s="18">
        <f t="shared" si="6"/>
        <v>6.2339345037038821E-2</v>
      </c>
      <c r="Z134" s="18">
        <f t="shared" si="7"/>
        <v>6.2339345037038821E-2</v>
      </c>
      <c r="AA134" s="18">
        <f t="shared" si="8"/>
        <v>0</v>
      </c>
      <c r="AB134" s="18">
        <f t="shared" si="9"/>
        <v>6.2339345037038821E-2</v>
      </c>
    </row>
    <row r="135" spans="1:28" ht="24" hidden="1" outlineLevel="4" x14ac:dyDescent="0.35">
      <c r="A135" s="15" t="s">
        <v>164</v>
      </c>
      <c r="B135" s="15" t="s">
        <v>8</v>
      </c>
      <c r="C135" s="15" t="s">
        <v>74</v>
      </c>
      <c r="D135" s="15" t="s">
        <v>218</v>
      </c>
      <c r="E135" s="15" t="s">
        <v>11</v>
      </c>
      <c r="F135" s="15" t="s">
        <v>12</v>
      </c>
      <c r="G135" s="15" t="s">
        <v>48</v>
      </c>
      <c r="H135" s="15" t="s">
        <v>14</v>
      </c>
      <c r="I135" s="15" t="s">
        <v>9</v>
      </c>
      <c r="J135" s="16" t="s">
        <v>219</v>
      </c>
      <c r="K135" s="17">
        <v>336752</v>
      </c>
      <c r="L135" s="17">
        <v>1419330</v>
      </c>
      <c r="M135" s="17">
        <v>0</v>
      </c>
      <c r="N135" s="17">
        <v>0</v>
      </c>
      <c r="O135" s="17">
        <f t="shared" si="10"/>
        <v>1419330</v>
      </c>
      <c r="P135" s="17">
        <v>0</v>
      </c>
      <c r="Q135" s="17">
        <v>0</v>
      </c>
      <c r="R135" s="17">
        <v>0</v>
      </c>
      <c r="S135" s="17">
        <v>213344</v>
      </c>
      <c r="T135" s="17">
        <v>213344</v>
      </c>
      <c r="U135" s="17">
        <v>1205986</v>
      </c>
      <c r="V135" s="17">
        <v>1205986</v>
      </c>
      <c r="W135" s="17">
        <v>0</v>
      </c>
      <c r="X135" s="17">
        <f t="shared" si="11"/>
        <v>1205986</v>
      </c>
      <c r="Y135" s="18">
        <f t="shared" si="6"/>
        <v>0.15031317593512433</v>
      </c>
      <c r="Z135" s="18">
        <f t="shared" si="7"/>
        <v>0.15031317593512433</v>
      </c>
      <c r="AA135" s="18">
        <f t="shared" si="8"/>
        <v>0</v>
      </c>
      <c r="AB135" s="18">
        <f t="shared" si="9"/>
        <v>0.15031317593512433</v>
      </c>
    </row>
    <row r="136" spans="1:28" hidden="1" outlineLevel="4" x14ac:dyDescent="0.35">
      <c r="A136" s="15" t="s">
        <v>164</v>
      </c>
      <c r="B136" s="15" t="s">
        <v>8</v>
      </c>
      <c r="C136" s="15" t="s">
        <v>74</v>
      </c>
      <c r="D136" s="15" t="s">
        <v>220</v>
      </c>
      <c r="E136" s="15" t="s">
        <v>11</v>
      </c>
      <c r="F136" s="15" t="s">
        <v>12</v>
      </c>
      <c r="G136" s="15" t="s">
        <v>48</v>
      </c>
      <c r="H136" s="15" t="s">
        <v>14</v>
      </c>
      <c r="I136" s="15" t="s">
        <v>9</v>
      </c>
      <c r="J136" s="16" t="s">
        <v>221</v>
      </c>
      <c r="K136" s="17">
        <v>884779</v>
      </c>
      <c r="L136" s="17">
        <v>2511527</v>
      </c>
      <c r="M136" s="17">
        <v>0</v>
      </c>
      <c r="N136" s="17">
        <v>0</v>
      </c>
      <c r="O136" s="17">
        <f t="shared" si="10"/>
        <v>2511527</v>
      </c>
      <c r="P136" s="17">
        <v>0</v>
      </c>
      <c r="Q136" s="17">
        <v>0</v>
      </c>
      <c r="R136" s="17">
        <v>0</v>
      </c>
      <c r="S136" s="17">
        <v>286342</v>
      </c>
      <c r="T136" s="17">
        <v>286342</v>
      </c>
      <c r="U136" s="17">
        <v>2225185</v>
      </c>
      <c r="V136" s="17">
        <v>2225185</v>
      </c>
      <c r="W136" s="17">
        <v>0</v>
      </c>
      <c r="X136" s="17">
        <f t="shared" si="11"/>
        <v>2225185</v>
      </c>
      <c r="Y136" s="18">
        <f t="shared" si="6"/>
        <v>0.11401111753925003</v>
      </c>
      <c r="Z136" s="18">
        <f t="shared" si="7"/>
        <v>0.11401111753925003</v>
      </c>
      <c r="AA136" s="18">
        <f t="shared" si="8"/>
        <v>0</v>
      </c>
      <c r="AB136" s="18">
        <f t="shared" si="9"/>
        <v>0.11401111753925003</v>
      </c>
    </row>
    <row r="137" spans="1:28" hidden="1" outlineLevel="4" x14ac:dyDescent="0.35">
      <c r="A137" s="15" t="s">
        <v>164</v>
      </c>
      <c r="B137" s="15" t="s">
        <v>8</v>
      </c>
      <c r="C137" s="15" t="s">
        <v>74</v>
      </c>
      <c r="D137" s="15" t="s">
        <v>222</v>
      </c>
      <c r="E137" s="15" t="s">
        <v>11</v>
      </c>
      <c r="F137" s="15" t="s">
        <v>12</v>
      </c>
      <c r="G137" s="15" t="s">
        <v>48</v>
      </c>
      <c r="H137" s="15" t="s">
        <v>14</v>
      </c>
      <c r="I137" s="15" t="s">
        <v>9</v>
      </c>
      <c r="J137" s="16" t="s">
        <v>223</v>
      </c>
      <c r="K137" s="17">
        <v>21000000</v>
      </c>
      <c r="L137" s="17">
        <v>21000000</v>
      </c>
      <c r="M137" s="17">
        <v>5500000</v>
      </c>
      <c r="N137" s="17">
        <v>0</v>
      </c>
      <c r="O137" s="17">
        <f t="shared" si="10"/>
        <v>21000000</v>
      </c>
      <c r="P137" s="17">
        <v>0</v>
      </c>
      <c r="Q137" s="17">
        <v>4081340.88</v>
      </c>
      <c r="R137" s="17">
        <v>139216</v>
      </c>
      <c r="S137" s="17">
        <v>15633244.460000001</v>
      </c>
      <c r="T137" s="17">
        <v>15633244.460000001</v>
      </c>
      <c r="U137" s="17">
        <v>296198.65999999997</v>
      </c>
      <c r="V137" s="17">
        <v>1146198.6599999999</v>
      </c>
      <c r="W137" s="17">
        <v>0</v>
      </c>
      <c r="X137" s="17">
        <f t="shared" si="11"/>
        <v>1146198.6600000001</v>
      </c>
      <c r="Y137" s="18">
        <f t="shared" si="6"/>
        <v>0.74444021238095237</v>
      </c>
      <c r="Z137" s="18">
        <f t="shared" si="7"/>
        <v>0.74444021238095237</v>
      </c>
      <c r="AA137" s="18">
        <f t="shared" si="8"/>
        <v>0.20097889904761904</v>
      </c>
      <c r="AB137" s="18">
        <f t="shared" si="9"/>
        <v>0.94541911142857138</v>
      </c>
    </row>
    <row r="138" spans="1:28" hidden="1" outlineLevel="4" x14ac:dyDescent="0.35">
      <c r="A138" s="15" t="s">
        <v>164</v>
      </c>
      <c r="B138" s="15" t="s">
        <v>8</v>
      </c>
      <c r="C138" s="15" t="s">
        <v>74</v>
      </c>
      <c r="D138" s="15" t="s">
        <v>224</v>
      </c>
      <c r="E138" s="15" t="s">
        <v>11</v>
      </c>
      <c r="F138" s="15" t="s">
        <v>12</v>
      </c>
      <c r="G138" s="15" t="s">
        <v>48</v>
      </c>
      <c r="H138" s="15" t="s">
        <v>14</v>
      </c>
      <c r="I138" s="15" t="s">
        <v>9</v>
      </c>
      <c r="J138" s="16" t="s">
        <v>225</v>
      </c>
      <c r="K138" s="17">
        <v>0</v>
      </c>
      <c r="L138" s="17">
        <v>121584</v>
      </c>
      <c r="M138" s="17">
        <v>0</v>
      </c>
      <c r="N138" s="17">
        <v>0</v>
      </c>
      <c r="O138" s="17">
        <f t="shared" si="10"/>
        <v>121584</v>
      </c>
      <c r="P138" s="17">
        <v>0</v>
      </c>
      <c r="Q138" s="17">
        <v>0</v>
      </c>
      <c r="R138" s="17">
        <v>0</v>
      </c>
      <c r="S138" s="17">
        <v>0</v>
      </c>
      <c r="T138" s="17">
        <v>0</v>
      </c>
      <c r="U138" s="17">
        <v>121584</v>
      </c>
      <c r="V138" s="17">
        <v>121584</v>
      </c>
      <c r="W138" s="17">
        <v>0</v>
      </c>
      <c r="X138" s="17">
        <f t="shared" si="11"/>
        <v>121584</v>
      </c>
      <c r="Y138" s="18">
        <f t="shared" si="6"/>
        <v>0</v>
      </c>
      <c r="Z138" s="18">
        <f t="shared" si="7"/>
        <v>0</v>
      </c>
      <c r="AA138" s="18">
        <f t="shared" si="8"/>
        <v>0</v>
      </c>
      <c r="AB138" s="18">
        <f t="shared" si="9"/>
        <v>0</v>
      </c>
    </row>
    <row r="139" spans="1:28" hidden="1" outlineLevel="4" x14ac:dyDescent="0.35">
      <c r="A139" s="15" t="s">
        <v>164</v>
      </c>
      <c r="B139" s="15" t="s">
        <v>8</v>
      </c>
      <c r="C139" s="15" t="s">
        <v>74</v>
      </c>
      <c r="D139" s="15" t="s">
        <v>226</v>
      </c>
      <c r="E139" s="15" t="s">
        <v>11</v>
      </c>
      <c r="F139" s="15" t="s">
        <v>12</v>
      </c>
      <c r="G139" s="15" t="s">
        <v>48</v>
      </c>
      <c r="H139" s="15" t="s">
        <v>14</v>
      </c>
      <c r="I139" s="15" t="s">
        <v>9</v>
      </c>
      <c r="J139" s="16" t="s">
        <v>227</v>
      </c>
      <c r="K139" s="17">
        <v>800000</v>
      </c>
      <c r="L139" s="17">
        <v>1067080</v>
      </c>
      <c r="M139" s="17">
        <v>0</v>
      </c>
      <c r="N139" s="17">
        <v>0</v>
      </c>
      <c r="O139" s="17">
        <f t="shared" si="10"/>
        <v>1067080</v>
      </c>
      <c r="P139" s="17">
        <v>1060955</v>
      </c>
      <c r="Q139" s="17">
        <v>0</v>
      </c>
      <c r="R139" s="17">
        <v>0</v>
      </c>
      <c r="S139" s="17">
        <v>0</v>
      </c>
      <c r="T139" s="17">
        <v>0</v>
      </c>
      <c r="U139" s="17">
        <v>6125</v>
      </c>
      <c r="V139" s="17">
        <v>6125</v>
      </c>
      <c r="W139" s="17">
        <v>0</v>
      </c>
      <c r="X139" s="17">
        <f t="shared" si="11"/>
        <v>6125</v>
      </c>
      <c r="Y139" s="18">
        <f t="shared" ref="Y139:Y201" si="12">+IF(L139=0,0,S139/L139)</f>
        <v>0</v>
      </c>
      <c r="Z139" s="18">
        <f t="shared" ref="Z139:Z201" si="13">+IF(O139=0,0,S139/O139)</f>
        <v>0</v>
      </c>
      <c r="AA139" s="18">
        <f t="shared" ref="AA139:AA201" si="14">+IF(O139=0,0,(P139+Q139+R139)/O139)</f>
        <v>0.99426003673576491</v>
      </c>
      <c r="AB139" s="18">
        <f t="shared" ref="AB139:AB201" si="15">+Z139+AA139</f>
        <v>0.99426003673576491</v>
      </c>
    </row>
    <row r="140" spans="1:28" hidden="1" outlineLevel="4" x14ac:dyDescent="0.35">
      <c r="A140" s="15" t="s">
        <v>164</v>
      </c>
      <c r="B140" s="15" t="s">
        <v>8</v>
      </c>
      <c r="C140" s="15" t="s">
        <v>74</v>
      </c>
      <c r="D140" s="15" t="s">
        <v>79</v>
      </c>
      <c r="E140" s="15" t="s">
        <v>11</v>
      </c>
      <c r="F140" s="15" t="s">
        <v>12</v>
      </c>
      <c r="G140" s="15" t="s">
        <v>48</v>
      </c>
      <c r="H140" s="15" t="s">
        <v>14</v>
      </c>
      <c r="I140" s="15" t="s">
        <v>9</v>
      </c>
      <c r="J140" s="16" t="s">
        <v>80</v>
      </c>
      <c r="K140" s="17">
        <v>9203471</v>
      </c>
      <c r="L140" s="17">
        <v>9081887</v>
      </c>
      <c r="M140" s="17">
        <v>0</v>
      </c>
      <c r="N140" s="17">
        <v>0</v>
      </c>
      <c r="O140" s="17">
        <f t="shared" si="10"/>
        <v>9081887</v>
      </c>
      <c r="P140" s="17">
        <v>3680000</v>
      </c>
      <c r="Q140" s="17">
        <v>5031969.4800000004</v>
      </c>
      <c r="R140" s="17">
        <v>0</v>
      </c>
      <c r="S140" s="17">
        <v>16360.45</v>
      </c>
      <c r="T140" s="17">
        <v>0</v>
      </c>
      <c r="U140" s="17">
        <v>353557.07</v>
      </c>
      <c r="V140" s="17">
        <v>353557.07</v>
      </c>
      <c r="W140" s="17">
        <v>0</v>
      </c>
      <c r="X140" s="17">
        <f t="shared" si="11"/>
        <v>353557.06999999954</v>
      </c>
      <c r="Y140" s="18">
        <f t="shared" si="12"/>
        <v>1.8014373004200559E-3</v>
      </c>
      <c r="Z140" s="18">
        <f t="shared" si="13"/>
        <v>1.8014373004200559E-3</v>
      </c>
      <c r="AA140" s="18">
        <f t="shared" si="14"/>
        <v>0.95926864978610726</v>
      </c>
      <c r="AB140" s="18">
        <f t="shared" si="15"/>
        <v>0.9610700870865273</v>
      </c>
    </row>
    <row r="141" spans="1:28" hidden="1" outlineLevel="4" x14ac:dyDescent="0.35">
      <c r="A141" s="15" t="s">
        <v>164</v>
      </c>
      <c r="B141" s="15" t="s">
        <v>8</v>
      </c>
      <c r="C141" s="15" t="s">
        <v>74</v>
      </c>
      <c r="D141" s="15" t="s">
        <v>228</v>
      </c>
      <c r="E141" s="15" t="s">
        <v>11</v>
      </c>
      <c r="F141" s="15" t="s">
        <v>12</v>
      </c>
      <c r="G141" s="15" t="s">
        <v>48</v>
      </c>
      <c r="H141" s="15" t="s">
        <v>14</v>
      </c>
      <c r="I141" s="15" t="s">
        <v>9</v>
      </c>
      <c r="J141" s="16" t="s">
        <v>229</v>
      </c>
      <c r="K141" s="17">
        <v>0</v>
      </c>
      <c r="L141" s="17">
        <v>3500000</v>
      </c>
      <c r="M141" s="17">
        <v>0</v>
      </c>
      <c r="N141" s="17">
        <v>0</v>
      </c>
      <c r="O141" s="17">
        <f t="shared" si="10"/>
        <v>3500000</v>
      </c>
      <c r="P141" s="17">
        <v>1822450</v>
      </c>
      <c r="Q141" s="17">
        <v>0</v>
      </c>
      <c r="R141" s="17">
        <v>0</v>
      </c>
      <c r="S141" s="17">
        <v>0</v>
      </c>
      <c r="T141" s="17">
        <v>0</v>
      </c>
      <c r="U141" s="17">
        <v>1677550</v>
      </c>
      <c r="V141" s="17">
        <v>1677550</v>
      </c>
      <c r="W141" s="17">
        <v>0</v>
      </c>
      <c r="X141" s="17">
        <f t="shared" si="11"/>
        <v>1677550</v>
      </c>
      <c r="Y141" s="18">
        <f t="shared" si="12"/>
        <v>0</v>
      </c>
      <c r="Z141" s="18">
        <f t="shared" si="13"/>
        <v>0</v>
      </c>
      <c r="AA141" s="18">
        <f t="shared" si="14"/>
        <v>0.52070000000000005</v>
      </c>
      <c r="AB141" s="18">
        <f t="shared" si="15"/>
        <v>0.52070000000000005</v>
      </c>
    </row>
    <row r="142" spans="1:28" hidden="1" outlineLevel="4" x14ac:dyDescent="0.35">
      <c r="A142" s="15" t="s">
        <v>164</v>
      </c>
      <c r="B142" s="15" t="s">
        <v>8</v>
      </c>
      <c r="C142" s="15" t="s">
        <v>74</v>
      </c>
      <c r="D142" s="15" t="s">
        <v>230</v>
      </c>
      <c r="E142" s="15" t="s">
        <v>11</v>
      </c>
      <c r="F142" s="15" t="s">
        <v>12</v>
      </c>
      <c r="G142" s="15" t="s">
        <v>48</v>
      </c>
      <c r="H142" s="15" t="s">
        <v>14</v>
      </c>
      <c r="I142" s="15" t="s">
        <v>9</v>
      </c>
      <c r="J142" s="16" t="s">
        <v>231</v>
      </c>
      <c r="K142" s="17">
        <v>116391537</v>
      </c>
      <c r="L142" s="17">
        <v>93978848</v>
      </c>
      <c r="M142" s="17">
        <v>0</v>
      </c>
      <c r="N142" s="17">
        <v>0</v>
      </c>
      <c r="O142" s="17">
        <f t="shared" si="10"/>
        <v>93978848</v>
      </c>
      <c r="P142" s="17">
        <v>0</v>
      </c>
      <c r="Q142" s="17">
        <v>31388106.260000002</v>
      </c>
      <c r="R142" s="17">
        <v>0</v>
      </c>
      <c r="S142" s="17">
        <v>29557977.82</v>
      </c>
      <c r="T142" s="17">
        <v>29557977.82</v>
      </c>
      <c r="U142" s="17">
        <v>33032763.920000002</v>
      </c>
      <c r="V142" s="17">
        <v>33032763.920000002</v>
      </c>
      <c r="W142" s="17">
        <v>0</v>
      </c>
      <c r="X142" s="17">
        <f t="shared" si="11"/>
        <v>33032763.919999994</v>
      </c>
      <c r="Y142" s="18">
        <f t="shared" si="12"/>
        <v>0.31451734564782069</v>
      </c>
      <c r="Z142" s="18">
        <f t="shared" si="13"/>
        <v>0.31451734564782069</v>
      </c>
      <c r="AA142" s="18">
        <f t="shared" si="14"/>
        <v>0.3339911791640604</v>
      </c>
      <c r="AB142" s="18">
        <f t="shared" si="15"/>
        <v>0.64850852481188115</v>
      </c>
    </row>
    <row r="143" spans="1:28" hidden="1" outlineLevel="4" x14ac:dyDescent="0.35">
      <c r="A143" s="15" t="s">
        <v>164</v>
      </c>
      <c r="B143" s="15" t="s">
        <v>8</v>
      </c>
      <c r="C143" s="15" t="s">
        <v>74</v>
      </c>
      <c r="D143" s="15" t="s">
        <v>232</v>
      </c>
      <c r="E143" s="15" t="s">
        <v>11</v>
      </c>
      <c r="F143" s="15" t="s">
        <v>12</v>
      </c>
      <c r="G143" s="15" t="s">
        <v>48</v>
      </c>
      <c r="H143" s="15" t="s">
        <v>14</v>
      </c>
      <c r="I143" s="15" t="s">
        <v>9</v>
      </c>
      <c r="J143" s="16" t="s">
        <v>233</v>
      </c>
      <c r="K143" s="17">
        <v>1495047</v>
      </c>
      <c r="L143" s="17">
        <v>4357584</v>
      </c>
      <c r="M143" s="17">
        <v>0</v>
      </c>
      <c r="N143" s="17">
        <v>0</v>
      </c>
      <c r="O143" s="17">
        <f t="shared" si="10"/>
        <v>4357584</v>
      </c>
      <c r="P143" s="17">
        <v>405510</v>
      </c>
      <c r="Q143" s="17">
        <v>922475.5</v>
      </c>
      <c r="R143" s="17">
        <v>0</v>
      </c>
      <c r="S143" s="17">
        <v>437762</v>
      </c>
      <c r="T143" s="17">
        <v>437762</v>
      </c>
      <c r="U143" s="17">
        <v>2591836.5</v>
      </c>
      <c r="V143" s="17">
        <v>2591836.5</v>
      </c>
      <c r="W143" s="17">
        <v>0</v>
      </c>
      <c r="X143" s="17">
        <f t="shared" si="11"/>
        <v>2591836.5</v>
      </c>
      <c r="Y143" s="18">
        <f t="shared" si="12"/>
        <v>0.1004597960704831</v>
      </c>
      <c r="Z143" s="18">
        <f t="shared" si="13"/>
        <v>0.1004597960704831</v>
      </c>
      <c r="AA143" s="18">
        <f t="shared" si="14"/>
        <v>0.30475270241491614</v>
      </c>
      <c r="AB143" s="18">
        <f t="shared" si="15"/>
        <v>0.40521249848539925</v>
      </c>
    </row>
    <row r="144" spans="1:28" hidden="1" outlineLevel="4" x14ac:dyDescent="0.35">
      <c r="A144" s="15" t="s">
        <v>164</v>
      </c>
      <c r="B144" s="15" t="s">
        <v>8</v>
      </c>
      <c r="C144" s="15" t="s">
        <v>74</v>
      </c>
      <c r="D144" s="15" t="s">
        <v>234</v>
      </c>
      <c r="E144" s="15" t="s">
        <v>11</v>
      </c>
      <c r="F144" s="15" t="s">
        <v>12</v>
      </c>
      <c r="G144" s="15" t="s">
        <v>48</v>
      </c>
      <c r="H144" s="15" t="s">
        <v>14</v>
      </c>
      <c r="I144" s="15" t="s">
        <v>9</v>
      </c>
      <c r="J144" s="16" t="s">
        <v>235</v>
      </c>
      <c r="K144" s="17">
        <v>3191910</v>
      </c>
      <c r="L144" s="17">
        <v>2797971</v>
      </c>
      <c r="M144" s="17">
        <v>0</v>
      </c>
      <c r="N144" s="17">
        <v>0</v>
      </c>
      <c r="O144" s="17">
        <f t="shared" si="10"/>
        <v>2797971</v>
      </c>
      <c r="P144" s="17">
        <v>0</v>
      </c>
      <c r="Q144" s="17">
        <v>2010366.09</v>
      </c>
      <c r="R144" s="17">
        <v>0</v>
      </c>
      <c r="S144" s="17">
        <v>105454.94</v>
      </c>
      <c r="T144" s="17">
        <v>105454.94</v>
      </c>
      <c r="U144" s="17">
        <v>682149.97</v>
      </c>
      <c r="V144" s="17">
        <v>682149.97</v>
      </c>
      <c r="W144" s="17">
        <v>0</v>
      </c>
      <c r="X144" s="17">
        <f t="shared" si="11"/>
        <v>682149.97</v>
      </c>
      <c r="Y144" s="18">
        <f t="shared" si="12"/>
        <v>3.768979020869051E-2</v>
      </c>
      <c r="Z144" s="18">
        <f t="shared" si="13"/>
        <v>3.768979020869051E-2</v>
      </c>
      <c r="AA144" s="18">
        <f t="shared" si="14"/>
        <v>0.71850855137526448</v>
      </c>
      <c r="AB144" s="18">
        <f t="shared" si="15"/>
        <v>0.75619834158395505</v>
      </c>
    </row>
    <row r="145" spans="1:28" hidden="1" outlineLevel="3" x14ac:dyDescent="0.35">
      <c r="A145" s="19"/>
      <c r="B145" s="19"/>
      <c r="C145" s="19" t="s">
        <v>454</v>
      </c>
      <c r="D145" s="19"/>
      <c r="E145" s="19"/>
      <c r="F145" s="19"/>
      <c r="G145" s="19"/>
      <c r="H145" s="19"/>
      <c r="I145" s="19"/>
      <c r="J145" s="20"/>
      <c r="K145" s="21">
        <f>SUBTOTAL(9,K129:K144)</f>
        <v>340843893</v>
      </c>
      <c r="L145" s="21">
        <v>340843893</v>
      </c>
      <c r="M145" s="21">
        <v>5500000</v>
      </c>
      <c r="N145" s="21">
        <v>0</v>
      </c>
      <c r="O145" s="21">
        <f>SUBTOTAL(9,O129:O144)</f>
        <v>340843893</v>
      </c>
      <c r="P145" s="21">
        <v>7133585</v>
      </c>
      <c r="Q145" s="21">
        <v>123991242.99000001</v>
      </c>
      <c r="R145" s="21">
        <v>139216</v>
      </c>
      <c r="S145" s="21">
        <v>151784140.64000002</v>
      </c>
      <c r="T145" s="21">
        <v>151767780.19</v>
      </c>
      <c r="U145" s="21">
        <v>56339848.370000005</v>
      </c>
      <c r="V145" s="21">
        <v>57795708.370000005</v>
      </c>
      <c r="W145" s="21">
        <v>0</v>
      </c>
      <c r="X145" s="21">
        <f>SUBTOTAL(9,X129:X144)</f>
        <v>57795708.36999999</v>
      </c>
      <c r="Y145" s="22">
        <f t="shared" si="12"/>
        <v>0.44531864515466035</v>
      </c>
      <c r="Z145" s="22">
        <f t="shared" si="13"/>
        <v>0.44531864515466035</v>
      </c>
      <c r="AA145" s="22">
        <f t="shared" si="14"/>
        <v>0.3851148478403279</v>
      </c>
      <c r="AB145" s="22">
        <f t="shared" si="15"/>
        <v>0.83043349299498825</v>
      </c>
    </row>
    <row r="146" spans="1:28" hidden="1" outlineLevel="4" x14ac:dyDescent="0.35">
      <c r="A146" s="15" t="s">
        <v>164</v>
      </c>
      <c r="B146" s="15" t="s">
        <v>8</v>
      </c>
      <c r="C146" s="15" t="s">
        <v>81</v>
      </c>
      <c r="D146" s="15" t="s">
        <v>236</v>
      </c>
      <c r="E146" s="15" t="s">
        <v>11</v>
      </c>
      <c r="F146" s="15" t="s">
        <v>83</v>
      </c>
      <c r="G146" s="15" t="s">
        <v>84</v>
      </c>
      <c r="H146" s="15" t="s">
        <v>14</v>
      </c>
      <c r="I146" s="15" t="s">
        <v>9</v>
      </c>
      <c r="J146" s="16" t="s">
        <v>237</v>
      </c>
      <c r="K146" s="17">
        <v>4120562</v>
      </c>
      <c r="L146" s="17">
        <v>4120562</v>
      </c>
      <c r="M146" s="17">
        <v>0</v>
      </c>
      <c r="N146" s="17">
        <v>0</v>
      </c>
      <c r="O146" s="17">
        <f t="shared" si="10"/>
        <v>4120562</v>
      </c>
      <c r="P146" s="17">
        <v>0</v>
      </c>
      <c r="Q146" s="17">
        <v>0</v>
      </c>
      <c r="R146" s="17">
        <v>0</v>
      </c>
      <c r="S146" s="17">
        <v>0</v>
      </c>
      <c r="T146" s="17">
        <v>0</v>
      </c>
      <c r="U146" s="17">
        <v>774562</v>
      </c>
      <c r="V146" s="17">
        <v>4120562</v>
      </c>
      <c r="W146" s="17">
        <v>0</v>
      </c>
      <c r="X146" s="17">
        <f t="shared" si="11"/>
        <v>4120562</v>
      </c>
      <c r="Y146" s="18">
        <f t="shared" si="12"/>
        <v>0</v>
      </c>
      <c r="Z146" s="18">
        <f t="shared" si="13"/>
        <v>0</v>
      </c>
      <c r="AA146" s="18">
        <f t="shared" si="14"/>
        <v>0</v>
      </c>
      <c r="AB146" s="18">
        <f t="shared" si="15"/>
        <v>0</v>
      </c>
    </row>
    <row r="147" spans="1:28" hidden="1" outlineLevel="4" x14ac:dyDescent="0.35">
      <c r="A147" s="15" t="s">
        <v>164</v>
      </c>
      <c r="B147" s="15" t="s">
        <v>8</v>
      </c>
      <c r="C147" s="15" t="s">
        <v>81</v>
      </c>
      <c r="D147" s="15" t="s">
        <v>238</v>
      </c>
      <c r="E147" s="15" t="s">
        <v>11</v>
      </c>
      <c r="F147" s="15" t="s">
        <v>83</v>
      </c>
      <c r="G147" s="15" t="s">
        <v>84</v>
      </c>
      <c r="H147" s="15" t="s">
        <v>14</v>
      </c>
      <c r="I147" s="15" t="s">
        <v>9</v>
      </c>
      <c r="J147" s="16" t="s">
        <v>239</v>
      </c>
      <c r="K147" s="17">
        <v>300000000</v>
      </c>
      <c r="L147" s="17">
        <v>368000000</v>
      </c>
      <c r="M147" s="17">
        <v>0</v>
      </c>
      <c r="N147" s="17">
        <v>0</v>
      </c>
      <c r="O147" s="17">
        <f t="shared" si="10"/>
        <v>368000000</v>
      </c>
      <c r="P147" s="17">
        <v>0</v>
      </c>
      <c r="Q147" s="17">
        <v>205882271</v>
      </c>
      <c r="R147" s="17">
        <v>0</v>
      </c>
      <c r="S147" s="17">
        <v>69791697.549999997</v>
      </c>
      <c r="T147" s="17">
        <v>69791697.549999997</v>
      </c>
      <c r="U147" s="17">
        <v>92326031.450000003</v>
      </c>
      <c r="V147" s="17">
        <v>92326031.450000003</v>
      </c>
      <c r="W147" s="17">
        <v>0</v>
      </c>
      <c r="X147" s="17">
        <f t="shared" si="11"/>
        <v>92326031.450000003</v>
      </c>
      <c r="Y147" s="18">
        <f t="shared" si="12"/>
        <v>0.18965135203804348</v>
      </c>
      <c r="Z147" s="18">
        <f t="shared" si="13"/>
        <v>0.18965135203804348</v>
      </c>
      <c r="AA147" s="18">
        <f t="shared" si="14"/>
        <v>0.55946269293478257</v>
      </c>
      <c r="AB147" s="18">
        <f t="shared" si="15"/>
        <v>0.74911404497282608</v>
      </c>
    </row>
    <row r="148" spans="1:28" hidden="1" outlineLevel="4" x14ac:dyDescent="0.35">
      <c r="A148" s="15" t="s">
        <v>164</v>
      </c>
      <c r="B148" s="15" t="s">
        <v>8</v>
      </c>
      <c r="C148" s="15" t="s">
        <v>81</v>
      </c>
      <c r="D148" s="15" t="s">
        <v>86</v>
      </c>
      <c r="E148" s="15" t="s">
        <v>11</v>
      </c>
      <c r="F148" s="15" t="s">
        <v>83</v>
      </c>
      <c r="G148" s="15" t="s">
        <v>84</v>
      </c>
      <c r="H148" s="15" t="s">
        <v>14</v>
      </c>
      <c r="I148" s="15" t="s">
        <v>9</v>
      </c>
      <c r="J148" s="16" t="s">
        <v>87</v>
      </c>
      <c r="K148" s="17">
        <v>15330634</v>
      </c>
      <c r="L148" s="17">
        <v>32602755</v>
      </c>
      <c r="M148" s="17">
        <v>0</v>
      </c>
      <c r="N148" s="17">
        <v>0</v>
      </c>
      <c r="O148" s="17">
        <f t="shared" si="10"/>
        <v>32602755</v>
      </c>
      <c r="P148" s="17">
        <v>0</v>
      </c>
      <c r="Q148" s="17">
        <v>1217400.42</v>
      </c>
      <c r="R148" s="17">
        <v>0</v>
      </c>
      <c r="S148" s="17">
        <v>8517686.2200000007</v>
      </c>
      <c r="T148" s="17">
        <v>8517686.2200000007</v>
      </c>
      <c r="U148" s="17">
        <v>22867668.359999999</v>
      </c>
      <c r="V148" s="17">
        <v>22867668.359999999</v>
      </c>
      <c r="W148" s="17">
        <v>0</v>
      </c>
      <c r="X148" s="17">
        <f t="shared" si="11"/>
        <v>22867668.359999999</v>
      </c>
      <c r="Y148" s="18">
        <f t="shared" si="12"/>
        <v>0.26125663981464148</v>
      </c>
      <c r="Z148" s="18">
        <f t="shared" si="13"/>
        <v>0.26125663981464148</v>
      </c>
      <c r="AA148" s="18">
        <f t="shared" si="14"/>
        <v>3.7340415556906155E-2</v>
      </c>
      <c r="AB148" s="18">
        <f t="shared" si="15"/>
        <v>0.29859705537154763</v>
      </c>
    </row>
    <row r="149" spans="1:28" hidden="1" outlineLevel="4" x14ac:dyDescent="0.35">
      <c r="A149" s="15" t="s">
        <v>164</v>
      </c>
      <c r="B149" s="15" t="s">
        <v>8</v>
      </c>
      <c r="C149" s="15" t="s">
        <v>81</v>
      </c>
      <c r="D149" s="15" t="s">
        <v>88</v>
      </c>
      <c r="E149" s="15" t="s">
        <v>11</v>
      </c>
      <c r="F149" s="15" t="s">
        <v>83</v>
      </c>
      <c r="G149" s="15" t="s">
        <v>84</v>
      </c>
      <c r="H149" s="15" t="s">
        <v>14</v>
      </c>
      <c r="I149" s="15" t="s">
        <v>9</v>
      </c>
      <c r="J149" s="16" t="s">
        <v>89</v>
      </c>
      <c r="K149" s="17">
        <v>30000000</v>
      </c>
      <c r="L149" s="17">
        <v>26637972</v>
      </c>
      <c r="M149" s="17">
        <v>-67146</v>
      </c>
      <c r="N149" s="17">
        <v>0</v>
      </c>
      <c r="O149" s="17">
        <f t="shared" si="10"/>
        <v>26637972</v>
      </c>
      <c r="P149" s="17">
        <v>0</v>
      </c>
      <c r="Q149" s="17">
        <v>0</v>
      </c>
      <c r="R149" s="17">
        <v>0</v>
      </c>
      <c r="S149" s="17">
        <v>26496775.620000001</v>
      </c>
      <c r="T149" s="17">
        <v>26496775.620000001</v>
      </c>
      <c r="U149" s="17">
        <v>74050.38</v>
      </c>
      <c r="V149" s="17">
        <v>141196.38</v>
      </c>
      <c r="W149" s="17">
        <v>0</v>
      </c>
      <c r="X149" s="17">
        <f t="shared" si="11"/>
        <v>141196.37999999896</v>
      </c>
      <c r="Y149" s="18">
        <f t="shared" si="12"/>
        <v>0.99469943207388312</v>
      </c>
      <c r="Z149" s="18">
        <f t="shared" si="13"/>
        <v>0.99469943207388312</v>
      </c>
      <c r="AA149" s="18">
        <f t="shared" si="14"/>
        <v>0</v>
      </c>
      <c r="AB149" s="18">
        <f t="shared" si="15"/>
        <v>0.99469943207388312</v>
      </c>
    </row>
    <row r="150" spans="1:28" hidden="1" outlineLevel="4" x14ac:dyDescent="0.35">
      <c r="A150" s="15" t="s">
        <v>164</v>
      </c>
      <c r="B150" s="15" t="s">
        <v>8</v>
      </c>
      <c r="C150" s="15" t="s">
        <v>81</v>
      </c>
      <c r="D150" s="15" t="s">
        <v>240</v>
      </c>
      <c r="E150" s="15" t="s">
        <v>11</v>
      </c>
      <c r="F150" s="15" t="s">
        <v>83</v>
      </c>
      <c r="G150" s="15" t="s">
        <v>84</v>
      </c>
      <c r="H150" s="15" t="s">
        <v>14</v>
      </c>
      <c r="I150" s="15" t="s">
        <v>9</v>
      </c>
      <c r="J150" s="16" t="s">
        <v>241</v>
      </c>
      <c r="K150" s="17">
        <v>1197025</v>
      </c>
      <c r="L150" s="17">
        <v>3955000</v>
      </c>
      <c r="M150" s="17">
        <v>0</v>
      </c>
      <c r="N150" s="17">
        <v>0</v>
      </c>
      <c r="O150" s="17">
        <f t="shared" ref="O150:O224" si="16">+L150+N150</f>
        <v>3955000</v>
      </c>
      <c r="P150" s="17">
        <v>3245214</v>
      </c>
      <c r="Q150" s="17">
        <v>0</v>
      </c>
      <c r="R150" s="17">
        <v>0</v>
      </c>
      <c r="S150" s="17">
        <v>0</v>
      </c>
      <c r="T150" s="17">
        <v>0</v>
      </c>
      <c r="U150" s="17">
        <v>709786</v>
      </c>
      <c r="V150" s="17">
        <v>709786</v>
      </c>
      <c r="W150" s="17">
        <v>0</v>
      </c>
      <c r="X150" s="17">
        <f t="shared" ref="X150:X224" si="17">+O150-P150-Q150-R150-S150-W150</f>
        <v>709786</v>
      </c>
      <c r="Y150" s="18">
        <f t="shared" si="12"/>
        <v>0</v>
      </c>
      <c r="Z150" s="18">
        <f t="shared" si="13"/>
        <v>0</v>
      </c>
      <c r="AA150" s="18">
        <f t="shared" si="14"/>
        <v>0.82053451327433624</v>
      </c>
      <c r="AB150" s="18">
        <f t="shared" si="15"/>
        <v>0.82053451327433624</v>
      </c>
    </row>
    <row r="151" spans="1:28" hidden="1" outlineLevel="4" x14ac:dyDescent="0.35">
      <c r="A151" s="15" t="s">
        <v>164</v>
      </c>
      <c r="B151" s="15" t="s">
        <v>8</v>
      </c>
      <c r="C151" s="15" t="s">
        <v>81</v>
      </c>
      <c r="D151" s="15" t="s">
        <v>90</v>
      </c>
      <c r="E151" s="15" t="s">
        <v>11</v>
      </c>
      <c r="F151" s="15" t="s">
        <v>83</v>
      </c>
      <c r="G151" s="15" t="s">
        <v>84</v>
      </c>
      <c r="H151" s="15" t="s">
        <v>14</v>
      </c>
      <c r="I151" s="15" t="s">
        <v>9</v>
      </c>
      <c r="J151" s="16" t="s">
        <v>91</v>
      </c>
      <c r="K151" s="17">
        <v>31600000</v>
      </c>
      <c r="L151" s="17">
        <v>13431932</v>
      </c>
      <c r="M151" s="17">
        <v>0</v>
      </c>
      <c r="N151" s="17">
        <v>0</v>
      </c>
      <c r="O151" s="17">
        <f t="shared" si="16"/>
        <v>13431932</v>
      </c>
      <c r="P151" s="17">
        <v>7610418</v>
      </c>
      <c r="Q151" s="17">
        <v>0</v>
      </c>
      <c r="R151" s="17">
        <v>0</v>
      </c>
      <c r="S151" s="17">
        <v>2097637.08</v>
      </c>
      <c r="T151" s="17">
        <v>2097637.08</v>
      </c>
      <c r="U151" s="17">
        <v>3723876.92</v>
      </c>
      <c r="V151" s="17">
        <v>3723876.92</v>
      </c>
      <c r="W151" s="17">
        <v>0</v>
      </c>
      <c r="X151" s="17">
        <f t="shared" si="17"/>
        <v>3723876.92</v>
      </c>
      <c r="Y151" s="18">
        <f t="shared" si="12"/>
        <v>0.15616793473939564</v>
      </c>
      <c r="Z151" s="18">
        <f t="shared" si="13"/>
        <v>0.15616793473939564</v>
      </c>
      <c r="AA151" s="18">
        <f t="shared" si="14"/>
        <v>0.56659146279180095</v>
      </c>
      <c r="AB151" s="18">
        <f t="shared" si="15"/>
        <v>0.72275939753119656</v>
      </c>
    </row>
    <row r="152" spans="1:28" ht="81.5" hidden="1" outlineLevel="4" x14ac:dyDescent="0.35">
      <c r="A152" s="15" t="s">
        <v>164</v>
      </c>
      <c r="B152" s="15" t="s">
        <v>8</v>
      </c>
      <c r="C152" s="15" t="s">
        <v>81</v>
      </c>
      <c r="D152" s="15" t="s">
        <v>242</v>
      </c>
      <c r="E152" s="15" t="s">
        <v>11</v>
      </c>
      <c r="F152" s="15" t="s">
        <v>83</v>
      </c>
      <c r="G152" s="15" t="s">
        <v>243</v>
      </c>
      <c r="H152" s="15" t="s">
        <v>14</v>
      </c>
      <c r="I152" s="15" t="s">
        <v>9</v>
      </c>
      <c r="J152" s="16" t="s">
        <v>244</v>
      </c>
      <c r="K152" s="17">
        <v>162000000</v>
      </c>
      <c r="L152" s="17">
        <v>95500000</v>
      </c>
      <c r="M152" s="17">
        <v>0</v>
      </c>
      <c r="N152" s="17">
        <v>0</v>
      </c>
      <c r="O152" s="17">
        <f t="shared" si="16"/>
        <v>95500000</v>
      </c>
      <c r="P152" s="17">
        <v>0</v>
      </c>
      <c r="Q152" s="17">
        <v>36068200</v>
      </c>
      <c r="R152" s="17">
        <v>0</v>
      </c>
      <c r="S152" s="17">
        <v>0</v>
      </c>
      <c r="T152" s="17">
        <v>0</v>
      </c>
      <c r="U152" s="17">
        <v>0</v>
      </c>
      <c r="V152" s="17">
        <v>59431800</v>
      </c>
      <c r="W152" s="17">
        <v>0</v>
      </c>
      <c r="X152" s="17">
        <f t="shared" si="17"/>
        <v>59431800</v>
      </c>
      <c r="Y152" s="18">
        <f t="shared" si="12"/>
        <v>0</v>
      </c>
      <c r="Z152" s="18">
        <f t="shared" si="13"/>
        <v>0</v>
      </c>
      <c r="AA152" s="18">
        <f t="shared" si="14"/>
        <v>0.37767748691099479</v>
      </c>
      <c r="AB152" s="18">
        <f t="shared" si="15"/>
        <v>0.37767748691099479</v>
      </c>
    </row>
    <row r="153" spans="1:28" hidden="1" outlineLevel="4" x14ac:dyDescent="0.35">
      <c r="A153" s="15" t="s">
        <v>164</v>
      </c>
      <c r="B153" s="15" t="s">
        <v>8</v>
      </c>
      <c r="C153" s="15" t="s">
        <v>81</v>
      </c>
      <c r="D153" s="15" t="s">
        <v>92</v>
      </c>
      <c r="E153" s="15" t="s">
        <v>11</v>
      </c>
      <c r="F153" s="15" t="s">
        <v>83</v>
      </c>
      <c r="G153" s="15" t="s">
        <v>93</v>
      </c>
      <c r="H153" s="15" t="s">
        <v>14</v>
      </c>
      <c r="I153" s="15" t="s">
        <v>9</v>
      </c>
      <c r="J153" s="16" t="s">
        <v>94</v>
      </c>
      <c r="K153" s="17">
        <v>6000000</v>
      </c>
      <c r="L153" s="17">
        <v>6000000</v>
      </c>
      <c r="M153" s="17">
        <v>0</v>
      </c>
      <c r="N153" s="17">
        <v>0</v>
      </c>
      <c r="O153" s="17">
        <f t="shared" si="16"/>
        <v>6000000</v>
      </c>
      <c r="P153" s="17">
        <v>2847600.75</v>
      </c>
      <c r="Q153" s="17">
        <v>0</v>
      </c>
      <c r="R153" s="17">
        <v>0</v>
      </c>
      <c r="S153" s="17">
        <v>3124450</v>
      </c>
      <c r="T153" s="17">
        <v>3124450</v>
      </c>
      <c r="U153" s="17">
        <v>27949.25</v>
      </c>
      <c r="V153" s="17">
        <v>27949.25</v>
      </c>
      <c r="W153" s="17">
        <v>0</v>
      </c>
      <c r="X153" s="17">
        <f t="shared" si="17"/>
        <v>27949.25</v>
      </c>
      <c r="Y153" s="18">
        <f t="shared" si="12"/>
        <v>0.52074166666666666</v>
      </c>
      <c r="Z153" s="18">
        <f t="shared" si="13"/>
        <v>0.52074166666666666</v>
      </c>
      <c r="AA153" s="18">
        <f t="shared" si="14"/>
        <v>0.47460012499999998</v>
      </c>
      <c r="AB153" s="18">
        <f t="shared" si="15"/>
        <v>0.9953417916666667</v>
      </c>
    </row>
    <row r="154" spans="1:28" hidden="1" outlineLevel="3" x14ac:dyDescent="0.35">
      <c r="A154" s="19"/>
      <c r="B154" s="19"/>
      <c r="C154" s="19" t="s">
        <v>455</v>
      </c>
      <c r="D154" s="19"/>
      <c r="E154" s="19"/>
      <c r="F154" s="19"/>
      <c r="G154" s="19"/>
      <c r="H154" s="19"/>
      <c r="I154" s="19"/>
      <c r="J154" s="20"/>
      <c r="K154" s="21">
        <f>SUBTOTAL(9,K146:K153)</f>
        <v>550248221</v>
      </c>
      <c r="L154" s="21">
        <v>550248221</v>
      </c>
      <c r="M154" s="21">
        <v>-67146</v>
      </c>
      <c r="N154" s="21">
        <v>0</v>
      </c>
      <c r="O154" s="21">
        <f>SUBTOTAL(9,O146:O153)</f>
        <v>550248221</v>
      </c>
      <c r="P154" s="21">
        <v>13703232.75</v>
      </c>
      <c r="Q154" s="21">
        <v>243167871.41999999</v>
      </c>
      <c r="R154" s="21">
        <v>0</v>
      </c>
      <c r="S154" s="21">
        <v>110028246.47</v>
      </c>
      <c r="T154" s="21">
        <v>110028246.47</v>
      </c>
      <c r="U154" s="21">
        <v>120503924.36</v>
      </c>
      <c r="V154" s="21">
        <v>183348870.36000001</v>
      </c>
      <c r="W154" s="21">
        <v>0</v>
      </c>
      <c r="X154" s="21">
        <f>SUBTOTAL(9,X146:X153)</f>
        <v>183348870.36000001</v>
      </c>
      <c r="Y154" s="22">
        <f t="shared" si="12"/>
        <v>0.19996111258667748</v>
      </c>
      <c r="Z154" s="22">
        <f t="shared" si="13"/>
        <v>0.19996111258667748</v>
      </c>
      <c r="AA154" s="22">
        <f t="shared" si="14"/>
        <v>0.4668276867904676</v>
      </c>
      <c r="AB154" s="22">
        <f t="shared" si="15"/>
        <v>0.66678879937714508</v>
      </c>
    </row>
    <row r="155" spans="1:28" ht="58.5" hidden="1" outlineLevel="4" x14ac:dyDescent="0.35">
      <c r="A155" s="15" t="s">
        <v>164</v>
      </c>
      <c r="B155" s="15" t="s">
        <v>8</v>
      </c>
      <c r="C155" s="15" t="s">
        <v>95</v>
      </c>
      <c r="D155" s="15" t="s">
        <v>96</v>
      </c>
      <c r="E155" s="15" t="s">
        <v>33</v>
      </c>
      <c r="F155" s="15" t="s">
        <v>12</v>
      </c>
      <c r="G155" s="15" t="s">
        <v>97</v>
      </c>
      <c r="H155" s="15" t="s">
        <v>14</v>
      </c>
      <c r="I155" s="15" t="s">
        <v>9</v>
      </c>
      <c r="J155" s="16" t="s">
        <v>98</v>
      </c>
      <c r="K155" s="17">
        <v>54407779</v>
      </c>
      <c r="L155" s="17">
        <v>52407779</v>
      </c>
      <c r="M155" s="17">
        <v>-444489</v>
      </c>
      <c r="N155" s="17">
        <v>-2500000</v>
      </c>
      <c r="O155" s="17">
        <f t="shared" si="16"/>
        <v>49907779</v>
      </c>
      <c r="P155" s="17">
        <v>0</v>
      </c>
      <c r="Q155" s="17">
        <v>17907371.68</v>
      </c>
      <c r="R155" s="17">
        <v>0</v>
      </c>
      <c r="S155" s="17">
        <v>31555918.32</v>
      </c>
      <c r="T155" s="17">
        <v>31555918.32</v>
      </c>
      <c r="U155" s="17">
        <v>0</v>
      </c>
      <c r="V155" s="17">
        <v>2944489</v>
      </c>
      <c r="W155" s="17">
        <v>0</v>
      </c>
      <c r="X155" s="17">
        <f t="shared" si="17"/>
        <v>444489</v>
      </c>
      <c r="Y155" s="18">
        <f t="shared" si="12"/>
        <v>0.60212279402262014</v>
      </c>
      <c r="Z155" s="18">
        <f t="shared" si="13"/>
        <v>0.63228456469681815</v>
      </c>
      <c r="AA155" s="18">
        <f t="shared" si="14"/>
        <v>0.35880922851726182</v>
      </c>
      <c r="AB155" s="18">
        <f t="shared" si="15"/>
        <v>0.99109379321407998</v>
      </c>
    </row>
    <row r="156" spans="1:28" ht="58.5" hidden="1" outlineLevel="4" x14ac:dyDescent="0.35">
      <c r="A156" s="15" t="s">
        <v>164</v>
      </c>
      <c r="B156" s="15" t="s">
        <v>8</v>
      </c>
      <c r="C156" s="15" t="s">
        <v>95</v>
      </c>
      <c r="D156" s="15" t="s">
        <v>96</v>
      </c>
      <c r="E156" s="15" t="s">
        <v>99</v>
      </c>
      <c r="F156" s="15" t="s">
        <v>12</v>
      </c>
      <c r="G156" s="15" t="s">
        <v>97</v>
      </c>
      <c r="H156" s="15" t="s">
        <v>14</v>
      </c>
      <c r="I156" s="15" t="s">
        <v>9</v>
      </c>
      <c r="J156" s="16" t="s">
        <v>100</v>
      </c>
      <c r="K156" s="17">
        <v>24074899</v>
      </c>
      <c r="L156" s="17">
        <v>24074899</v>
      </c>
      <c r="M156" s="17">
        <v>-231744</v>
      </c>
      <c r="N156" s="17">
        <v>2700000</v>
      </c>
      <c r="O156" s="17">
        <f t="shared" si="16"/>
        <v>26774899</v>
      </c>
      <c r="P156" s="17">
        <v>0</v>
      </c>
      <c r="Q156" s="17">
        <v>6550456.7000000002</v>
      </c>
      <c r="R156" s="17">
        <v>0</v>
      </c>
      <c r="S156" s="17">
        <v>17292698.300000001</v>
      </c>
      <c r="T156" s="17">
        <v>17292698.300000001</v>
      </c>
      <c r="U156" s="17">
        <v>0</v>
      </c>
      <c r="V156" s="17">
        <v>231744</v>
      </c>
      <c r="W156" s="17">
        <v>0</v>
      </c>
      <c r="X156" s="17">
        <f t="shared" si="17"/>
        <v>2931744</v>
      </c>
      <c r="Y156" s="18">
        <f t="shared" si="12"/>
        <v>0.71828747028180684</v>
      </c>
      <c r="Z156" s="18">
        <f t="shared" si="13"/>
        <v>0.64585484710885377</v>
      </c>
      <c r="AA156" s="18">
        <f t="shared" si="14"/>
        <v>0.24464916562336986</v>
      </c>
      <c r="AB156" s="18">
        <f t="shared" si="15"/>
        <v>0.89050401273222368</v>
      </c>
    </row>
    <row r="157" spans="1:28" ht="35.5" hidden="1" outlineLevel="4" x14ac:dyDescent="0.35">
      <c r="A157" s="15" t="s">
        <v>164</v>
      </c>
      <c r="B157" s="15" t="s">
        <v>8</v>
      </c>
      <c r="C157" s="15" t="s">
        <v>95</v>
      </c>
      <c r="D157" s="15" t="s">
        <v>96</v>
      </c>
      <c r="E157" s="15" t="s">
        <v>101</v>
      </c>
      <c r="F157" s="15" t="s">
        <v>12</v>
      </c>
      <c r="G157" s="15" t="s">
        <v>97</v>
      </c>
      <c r="H157" s="15" t="s">
        <v>14</v>
      </c>
      <c r="I157" s="15" t="s">
        <v>9</v>
      </c>
      <c r="J157" s="16" t="s">
        <v>102</v>
      </c>
      <c r="K157" s="17">
        <v>5366040268</v>
      </c>
      <c r="L157" s="17">
        <v>5366040268</v>
      </c>
      <c r="M157" s="17">
        <v>413081754.45999998</v>
      </c>
      <c r="N157" s="17">
        <v>0</v>
      </c>
      <c r="O157" s="17">
        <f t="shared" si="16"/>
        <v>5366040268</v>
      </c>
      <c r="P157" s="17">
        <v>0</v>
      </c>
      <c r="Q157" s="17">
        <v>1324714338.23</v>
      </c>
      <c r="R157" s="17">
        <v>0</v>
      </c>
      <c r="S157" s="17">
        <v>4040320269.77</v>
      </c>
      <c r="T157" s="17">
        <v>4040320269.77</v>
      </c>
      <c r="U157" s="17">
        <v>0</v>
      </c>
      <c r="V157" s="17">
        <v>1005660</v>
      </c>
      <c r="W157" s="17">
        <v>0</v>
      </c>
      <c r="X157" s="17">
        <f t="shared" si="17"/>
        <v>1005660</v>
      </c>
      <c r="Y157" s="18">
        <f t="shared" si="12"/>
        <v>0.75294259229923466</v>
      </c>
      <c r="Z157" s="18">
        <f t="shared" si="13"/>
        <v>0.75294259229923466</v>
      </c>
      <c r="AA157" s="18">
        <f t="shared" si="14"/>
        <v>0.24686999576388569</v>
      </c>
      <c r="AB157" s="18">
        <f t="shared" si="15"/>
        <v>0.99981258806312034</v>
      </c>
    </row>
    <row r="158" spans="1:28" hidden="1" outlineLevel="4" x14ac:dyDescent="0.35">
      <c r="A158" s="15" t="s">
        <v>164</v>
      </c>
      <c r="B158" s="15" t="s">
        <v>8</v>
      </c>
      <c r="C158" s="15" t="s">
        <v>95</v>
      </c>
      <c r="D158" s="15" t="s">
        <v>245</v>
      </c>
      <c r="E158" s="15" t="s">
        <v>11</v>
      </c>
      <c r="F158" s="15" t="s">
        <v>12</v>
      </c>
      <c r="G158" s="15" t="s">
        <v>135</v>
      </c>
      <c r="H158" s="15" t="s">
        <v>14</v>
      </c>
      <c r="I158" s="15" t="s">
        <v>9</v>
      </c>
      <c r="J158" s="16" t="s">
        <v>246</v>
      </c>
      <c r="K158" s="17">
        <v>15000000001</v>
      </c>
      <c r="L158" s="17">
        <v>15000000001</v>
      </c>
      <c r="M158" s="17">
        <v>0</v>
      </c>
      <c r="N158" s="17">
        <v>669900000</v>
      </c>
      <c r="O158" s="17">
        <f t="shared" si="16"/>
        <v>15669900001</v>
      </c>
      <c r="P158" s="17">
        <v>0</v>
      </c>
      <c r="Q158" s="17">
        <v>2477681.84</v>
      </c>
      <c r="R158" s="17">
        <v>0</v>
      </c>
      <c r="S158" s="17">
        <v>14997522319.16</v>
      </c>
      <c r="T158" s="17">
        <v>14997522319.16</v>
      </c>
      <c r="U158" s="17">
        <v>0</v>
      </c>
      <c r="V158" s="17">
        <v>0</v>
      </c>
      <c r="W158" s="17">
        <v>0</v>
      </c>
      <c r="X158" s="17">
        <f t="shared" si="17"/>
        <v>669900000</v>
      </c>
      <c r="Y158" s="18">
        <f t="shared" si="12"/>
        <v>0.99983482121067768</v>
      </c>
      <c r="Z158" s="18">
        <f t="shared" si="13"/>
        <v>0.95709113129011092</v>
      </c>
      <c r="AA158" s="18">
        <f t="shared" si="14"/>
        <v>1.5811727195718433E-4</v>
      </c>
      <c r="AB158" s="18">
        <f t="shared" si="15"/>
        <v>0.95724924856206806</v>
      </c>
    </row>
    <row r="159" spans="1:28" ht="24" hidden="1" outlineLevel="4" x14ac:dyDescent="0.35">
      <c r="A159" s="15" t="s">
        <v>164</v>
      </c>
      <c r="B159" s="15" t="s">
        <v>8</v>
      </c>
      <c r="C159" s="15" t="s">
        <v>95</v>
      </c>
      <c r="D159" s="15" t="s">
        <v>134</v>
      </c>
      <c r="E159" s="15" t="s">
        <v>11</v>
      </c>
      <c r="F159" s="15" t="s">
        <v>12</v>
      </c>
      <c r="G159" s="15" t="s">
        <v>135</v>
      </c>
      <c r="H159" s="15" t="s">
        <v>14</v>
      </c>
      <c r="I159" s="15" t="s">
        <v>9</v>
      </c>
      <c r="J159" s="16" t="s">
        <v>136</v>
      </c>
      <c r="K159" s="17">
        <v>41987796</v>
      </c>
      <c r="L159" s="17">
        <v>49487796</v>
      </c>
      <c r="M159" s="17">
        <v>0</v>
      </c>
      <c r="N159" s="17">
        <v>11200000</v>
      </c>
      <c r="O159" s="17">
        <f t="shared" si="16"/>
        <v>60687796</v>
      </c>
      <c r="P159" s="17">
        <v>0</v>
      </c>
      <c r="Q159" s="17">
        <v>0</v>
      </c>
      <c r="R159" s="17">
        <v>0</v>
      </c>
      <c r="S159" s="17">
        <v>35719860.350000001</v>
      </c>
      <c r="T159" s="17">
        <v>35719860.350000001</v>
      </c>
      <c r="U159" s="17">
        <v>13767935.65</v>
      </c>
      <c r="V159" s="17">
        <v>13767935.65</v>
      </c>
      <c r="W159" s="17">
        <v>0</v>
      </c>
      <c r="X159" s="17">
        <f t="shared" si="17"/>
        <v>24967935.649999999</v>
      </c>
      <c r="Y159" s="18">
        <f t="shared" si="12"/>
        <v>0.72179129476689574</v>
      </c>
      <c r="Z159" s="18">
        <f t="shared" si="13"/>
        <v>0.58858391150009803</v>
      </c>
      <c r="AA159" s="18">
        <f t="shared" si="14"/>
        <v>0</v>
      </c>
      <c r="AB159" s="18">
        <f t="shared" si="15"/>
        <v>0.58858391150009803</v>
      </c>
    </row>
    <row r="160" spans="1:28" ht="58.5" hidden="1" outlineLevel="4" x14ac:dyDescent="0.35">
      <c r="A160" s="15" t="s">
        <v>164</v>
      </c>
      <c r="B160" s="15" t="s">
        <v>8</v>
      </c>
      <c r="C160" s="15" t="s">
        <v>95</v>
      </c>
      <c r="D160" s="15" t="s">
        <v>247</v>
      </c>
      <c r="E160" s="15" t="s">
        <v>11</v>
      </c>
      <c r="F160" s="15" t="s">
        <v>12</v>
      </c>
      <c r="G160" s="15" t="s">
        <v>135</v>
      </c>
      <c r="H160" s="15" t="s">
        <v>14</v>
      </c>
      <c r="I160" s="15" t="s">
        <v>9</v>
      </c>
      <c r="J160" s="16" t="s">
        <v>248</v>
      </c>
      <c r="K160" s="17">
        <v>1105179996</v>
      </c>
      <c r="L160" s="17">
        <v>1205179996</v>
      </c>
      <c r="M160" s="17">
        <v>0</v>
      </c>
      <c r="N160" s="17">
        <v>0</v>
      </c>
      <c r="O160" s="17">
        <f t="shared" si="16"/>
        <v>1205179996</v>
      </c>
      <c r="P160" s="17">
        <v>0</v>
      </c>
      <c r="Q160" s="17">
        <v>234171970.84999999</v>
      </c>
      <c r="R160" s="17">
        <v>0</v>
      </c>
      <c r="S160" s="17">
        <v>872090820.14999998</v>
      </c>
      <c r="T160" s="17">
        <v>868851165.20000005</v>
      </c>
      <c r="U160" s="17">
        <v>0</v>
      </c>
      <c r="V160" s="17">
        <v>98917205</v>
      </c>
      <c r="W160" s="17">
        <v>0</v>
      </c>
      <c r="X160" s="17">
        <f t="shared" si="17"/>
        <v>98917205</v>
      </c>
      <c r="Y160" s="18">
        <f t="shared" si="12"/>
        <v>0.72361873167864954</v>
      </c>
      <c r="Z160" s="18">
        <f t="shared" si="13"/>
        <v>0.72361873167864954</v>
      </c>
      <c r="AA160" s="18">
        <f t="shared" si="14"/>
        <v>0.19430456166482868</v>
      </c>
      <c r="AB160" s="18">
        <f t="shared" si="15"/>
        <v>0.91792329334347822</v>
      </c>
    </row>
    <row r="161" spans="1:28" ht="58.5" hidden="1" outlineLevel="4" x14ac:dyDescent="0.35">
      <c r="A161" s="15" t="s">
        <v>164</v>
      </c>
      <c r="B161" s="15" t="s">
        <v>8</v>
      </c>
      <c r="C161" s="15" t="s">
        <v>95</v>
      </c>
      <c r="D161" s="15" t="s">
        <v>249</v>
      </c>
      <c r="E161" s="15" t="s">
        <v>11</v>
      </c>
      <c r="F161" s="15" t="s">
        <v>12</v>
      </c>
      <c r="G161" s="15" t="s">
        <v>135</v>
      </c>
      <c r="H161" s="15" t="s">
        <v>14</v>
      </c>
      <c r="I161" s="15" t="s">
        <v>9</v>
      </c>
      <c r="J161" s="16" t="s">
        <v>250</v>
      </c>
      <c r="K161" s="17">
        <v>0</v>
      </c>
      <c r="L161" s="17">
        <v>144565</v>
      </c>
      <c r="M161" s="17">
        <v>0</v>
      </c>
      <c r="N161" s="17">
        <v>0</v>
      </c>
      <c r="O161" s="17">
        <f t="shared" si="16"/>
        <v>144565</v>
      </c>
      <c r="P161" s="17">
        <v>0</v>
      </c>
      <c r="Q161" s="17">
        <v>0</v>
      </c>
      <c r="R161" s="17">
        <v>0</v>
      </c>
      <c r="S161" s="17">
        <v>0</v>
      </c>
      <c r="T161" s="17">
        <v>0</v>
      </c>
      <c r="U161" s="17">
        <v>144565</v>
      </c>
      <c r="V161" s="17">
        <v>144565</v>
      </c>
      <c r="W161" s="17">
        <v>0</v>
      </c>
      <c r="X161" s="17">
        <f t="shared" si="17"/>
        <v>144565</v>
      </c>
      <c r="Y161" s="18">
        <f t="shared" si="12"/>
        <v>0</v>
      </c>
      <c r="Z161" s="18">
        <f t="shared" si="13"/>
        <v>0</v>
      </c>
      <c r="AA161" s="18">
        <f t="shared" si="14"/>
        <v>0</v>
      </c>
      <c r="AB161" s="18">
        <f t="shared" si="15"/>
        <v>0</v>
      </c>
    </row>
    <row r="162" spans="1:28" hidden="1" outlineLevel="3" x14ac:dyDescent="0.35">
      <c r="A162" s="19"/>
      <c r="B162" s="19"/>
      <c r="C162" s="19" t="s">
        <v>456</v>
      </c>
      <c r="D162" s="19"/>
      <c r="E162" s="19"/>
      <c r="F162" s="19"/>
      <c r="G162" s="19"/>
      <c r="H162" s="19"/>
      <c r="I162" s="19"/>
      <c r="J162" s="20"/>
      <c r="K162" s="21">
        <f>SUBTOTAL(9,K155:K161)</f>
        <v>21591690739</v>
      </c>
      <c r="L162" s="21">
        <v>21697335304</v>
      </c>
      <c r="M162" s="21">
        <v>412405521.45999998</v>
      </c>
      <c r="N162" s="21">
        <v>681300000</v>
      </c>
      <c r="O162" s="21">
        <f>SUBTOTAL(9,O155:O161)</f>
        <v>22378635304</v>
      </c>
      <c r="P162" s="21">
        <v>0</v>
      </c>
      <c r="Q162" s="21">
        <v>1585821819.3</v>
      </c>
      <c r="R162" s="21">
        <v>0</v>
      </c>
      <c r="S162" s="21">
        <v>19994501886.049999</v>
      </c>
      <c r="T162" s="21">
        <v>19991262231.099998</v>
      </c>
      <c r="U162" s="21">
        <v>13912500.65</v>
      </c>
      <c r="V162" s="21">
        <v>117011598.65000001</v>
      </c>
      <c r="W162" s="21">
        <v>0</v>
      </c>
      <c r="X162" s="21">
        <f>SUBTOTAL(9,X155:X161)</f>
        <v>798311598.64999998</v>
      </c>
      <c r="Y162" s="22">
        <f t="shared" si="12"/>
        <v>0.92151877665659354</v>
      </c>
      <c r="Z162" s="22">
        <f t="shared" si="13"/>
        <v>0.8934638602594388</v>
      </c>
      <c r="AA162" s="22">
        <f t="shared" si="14"/>
        <v>7.086320491654588E-2</v>
      </c>
      <c r="AB162" s="22">
        <f t="shared" si="15"/>
        <v>0.96432706517598465</v>
      </c>
    </row>
    <row r="163" spans="1:28" outlineLevel="1" collapsed="1" x14ac:dyDescent="0.35">
      <c r="A163" s="27" t="s">
        <v>438</v>
      </c>
      <c r="B163" s="27"/>
      <c r="C163" s="27"/>
      <c r="D163" s="27"/>
      <c r="E163" s="27"/>
      <c r="F163" s="27"/>
      <c r="G163" s="27"/>
      <c r="H163" s="27"/>
      <c r="I163" s="27"/>
      <c r="J163" s="28"/>
      <c r="K163" s="29">
        <f>SUBTOTAL(9,K85:K161)</f>
        <v>50017674918</v>
      </c>
      <c r="L163" s="29">
        <v>50017674918</v>
      </c>
      <c r="M163" s="29">
        <v>932711448.14177251</v>
      </c>
      <c r="N163" s="29">
        <v>0</v>
      </c>
      <c r="O163" s="29">
        <f>SUBTOTAL(9,O85:O161)</f>
        <v>50017674918</v>
      </c>
      <c r="P163" s="29">
        <v>133009204.59999999</v>
      </c>
      <c r="Q163" s="29">
        <v>6742931307.3500004</v>
      </c>
      <c r="R163" s="29">
        <v>240466863.74000001</v>
      </c>
      <c r="S163" s="29">
        <v>34479443431.290001</v>
      </c>
      <c r="T163" s="29">
        <v>34369107228.019997</v>
      </c>
      <c r="U163" s="29">
        <v>4412424796.9399996</v>
      </c>
      <c r="V163" s="29">
        <v>8421824111.0199986</v>
      </c>
      <c r="W163" s="29">
        <v>0</v>
      </c>
      <c r="X163" s="29">
        <f>SUBTOTAL(9,X85:X161)</f>
        <v>8421824111.0199995</v>
      </c>
      <c r="Y163" s="30">
        <f t="shared" si="12"/>
        <v>0.68934518623299279</v>
      </c>
      <c r="Z163" s="30">
        <f t="shared" si="13"/>
        <v>0.68934518623299279</v>
      </c>
      <c r="AA163" s="30">
        <f t="shared" si="14"/>
        <v>0.14227785252626765</v>
      </c>
      <c r="AB163" s="30">
        <f t="shared" si="15"/>
        <v>0.83162303875926047</v>
      </c>
    </row>
    <row r="164" spans="1:28" hidden="1" outlineLevel="4" x14ac:dyDescent="0.35">
      <c r="A164" s="15" t="s">
        <v>251</v>
      </c>
      <c r="B164" s="15" t="s">
        <v>252</v>
      </c>
      <c r="C164" s="15" t="s">
        <v>9</v>
      </c>
      <c r="D164" s="15" t="s">
        <v>10</v>
      </c>
      <c r="E164" s="15" t="s">
        <v>11</v>
      </c>
      <c r="F164" s="15" t="s">
        <v>12</v>
      </c>
      <c r="G164" s="15" t="s">
        <v>13</v>
      </c>
      <c r="H164" s="15" t="s">
        <v>14</v>
      </c>
      <c r="I164" s="15" t="s">
        <v>9</v>
      </c>
      <c r="J164" s="16" t="s">
        <v>15</v>
      </c>
      <c r="K164" s="17">
        <v>138019200</v>
      </c>
      <c r="L164" s="17">
        <v>156019200</v>
      </c>
      <c r="M164" s="17">
        <v>0</v>
      </c>
      <c r="N164" s="17">
        <v>282464</v>
      </c>
      <c r="O164" s="17">
        <f t="shared" si="16"/>
        <v>156301664</v>
      </c>
      <c r="P164" s="17">
        <v>0</v>
      </c>
      <c r="Q164" s="17">
        <v>0</v>
      </c>
      <c r="R164" s="17">
        <v>0</v>
      </c>
      <c r="S164" s="17">
        <v>84594237.489999995</v>
      </c>
      <c r="T164" s="17">
        <v>84594237.489999995</v>
      </c>
      <c r="U164" s="17">
        <v>71424962.510000005</v>
      </c>
      <c r="V164" s="17">
        <v>71424962.510000005</v>
      </c>
      <c r="W164" s="17">
        <v>0</v>
      </c>
      <c r="X164" s="17">
        <f t="shared" si="17"/>
        <v>71707426.510000005</v>
      </c>
      <c r="Y164" s="18">
        <f t="shared" si="12"/>
        <v>0.54220402033852244</v>
      </c>
      <c r="Z164" s="18">
        <f t="shared" si="13"/>
        <v>0.54122416438253651</v>
      </c>
      <c r="AA164" s="18">
        <f t="shared" si="14"/>
        <v>0</v>
      </c>
      <c r="AB164" s="18">
        <f t="shared" si="15"/>
        <v>0.54122416438253651</v>
      </c>
    </row>
    <row r="165" spans="1:28" hidden="1" outlineLevel="4" x14ac:dyDescent="0.35">
      <c r="A165" s="15" t="s">
        <v>251</v>
      </c>
      <c r="B165" s="15" t="s">
        <v>252</v>
      </c>
      <c r="C165" s="15" t="s">
        <v>9</v>
      </c>
      <c r="D165" s="15" t="s">
        <v>18</v>
      </c>
      <c r="E165" s="15" t="s">
        <v>11</v>
      </c>
      <c r="F165" s="15" t="s">
        <v>12</v>
      </c>
      <c r="G165" s="15" t="s">
        <v>13</v>
      </c>
      <c r="H165" s="15" t="s">
        <v>14</v>
      </c>
      <c r="I165" s="15" t="s">
        <v>9</v>
      </c>
      <c r="J165" s="16" t="s">
        <v>19</v>
      </c>
      <c r="K165" s="17">
        <v>1748950</v>
      </c>
      <c r="L165" s="17">
        <v>1748950</v>
      </c>
      <c r="M165" s="17">
        <v>0</v>
      </c>
      <c r="N165" s="17">
        <v>0</v>
      </c>
      <c r="O165" s="17">
        <f t="shared" si="16"/>
        <v>1748950</v>
      </c>
      <c r="P165" s="17">
        <v>0</v>
      </c>
      <c r="Q165" s="17">
        <v>0</v>
      </c>
      <c r="R165" s="17">
        <v>0</v>
      </c>
      <c r="S165" s="17">
        <v>1630551.89</v>
      </c>
      <c r="T165" s="17">
        <v>1630551.89</v>
      </c>
      <c r="U165" s="17">
        <v>118398.11</v>
      </c>
      <c r="V165" s="17">
        <v>118398.11</v>
      </c>
      <c r="W165" s="17">
        <v>0</v>
      </c>
      <c r="X165" s="17">
        <f t="shared" si="17"/>
        <v>118398.1100000001</v>
      </c>
      <c r="Y165" s="18">
        <f t="shared" si="12"/>
        <v>0.93230331913433773</v>
      </c>
      <c r="Z165" s="18">
        <f t="shared" si="13"/>
        <v>0.93230331913433773</v>
      </c>
      <c r="AA165" s="18">
        <f t="shared" si="14"/>
        <v>0</v>
      </c>
      <c r="AB165" s="18">
        <f t="shared" si="15"/>
        <v>0.93230331913433773</v>
      </c>
    </row>
    <row r="166" spans="1:28" hidden="1" outlineLevel="4" x14ac:dyDescent="0.35">
      <c r="A166" s="15" t="s">
        <v>251</v>
      </c>
      <c r="B166" s="15" t="s">
        <v>252</v>
      </c>
      <c r="C166" s="15" t="s">
        <v>9</v>
      </c>
      <c r="D166" s="15" t="s">
        <v>20</v>
      </c>
      <c r="E166" s="15" t="s">
        <v>11</v>
      </c>
      <c r="F166" s="15" t="s">
        <v>12</v>
      </c>
      <c r="G166" s="15" t="s">
        <v>13</v>
      </c>
      <c r="H166" s="15" t="s">
        <v>14</v>
      </c>
      <c r="I166" s="15" t="s">
        <v>9</v>
      </c>
      <c r="J166" s="16" t="s">
        <v>21</v>
      </c>
      <c r="K166" s="17">
        <v>105645960</v>
      </c>
      <c r="L166" s="17">
        <v>105645960</v>
      </c>
      <c r="M166" s="17">
        <v>0</v>
      </c>
      <c r="N166" s="17">
        <v>0</v>
      </c>
      <c r="O166" s="17">
        <f t="shared" si="16"/>
        <v>105645960</v>
      </c>
      <c r="P166" s="17">
        <v>0</v>
      </c>
      <c r="Q166" s="17">
        <v>0</v>
      </c>
      <c r="R166" s="17">
        <v>0</v>
      </c>
      <c r="S166" s="17">
        <v>47582605.25</v>
      </c>
      <c r="T166" s="17">
        <v>47582605.25</v>
      </c>
      <c r="U166" s="17">
        <v>58063354.75</v>
      </c>
      <c r="V166" s="17">
        <v>58063354.75</v>
      </c>
      <c r="W166" s="17">
        <v>0</v>
      </c>
      <c r="X166" s="17">
        <f t="shared" si="17"/>
        <v>58063354.75</v>
      </c>
      <c r="Y166" s="18">
        <f t="shared" si="12"/>
        <v>0.45039682776321971</v>
      </c>
      <c r="Z166" s="18">
        <f t="shared" si="13"/>
        <v>0.45039682776321971</v>
      </c>
      <c r="AA166" s="18">
        <f t="shared" si="14"/>
        <v>0</v>
      </c>
      <c r="AB166" s="18">
        <f t="shared" si="15"/>
        <v>0.45039682776321971</v>
      </c>
    </row>
    <row r="167" spans="1:28" hidden="1" outlineLevel="4" x14ac:dyDescent="0.35">
      <c r="A167" s="15" t="s">
        <v>251</v>
      </c>
      <c r="B167" s="15" t="s">
        <v>252</v>
      </c>
      <c r="C167" s="15" t="s">
        <v>9</v>
      </c>
      <c r="D167" s="15" t="s">
        <v>22</v>
      </c>
      <c r="E167" s="15" t="s">
        <v>11</v>
      </c>
      <c r="F167" s="15" t="s">
        <v>12</v>
      </c>
      <c r="G167" s="15" t="s">
        <v>13</v>
      </c>
      <c r="H167" s="15" t="s">
        <v>14</v>
      </c>
      <c r="I167" s="15" t="s">
        <v>9</v>
      </c>
      <c r="J167" s="16" t="s">
        <v>23</v>
      </c>
      <c r="K167" s="17">
        <v>47840028</v>
      </c>
      <c r="L167" s="17">
        <v>47840028</v>
      </c>
      <c r="M167" s="17">
        <v>10000000</v>
      </c>
      <c r="N167" s="17">
        <v>0</v>
      </c>
      <c r="O167" s="17">
        <f t="shared" si="16"/>
        <v>47840028</v>
      </c>
      <c r="P167" s="17">
        <v>0</v>
      </c>
      <c r="Q167" s="17">
        <v>0</v>
      </c>
      <c r="R167" s="17">
        <v>0</v>
      </c>
      <c r="S167" s="17">
        <v>34158827.969999999</v>
      </c>
      <c r="T167" s="17">
        <v>34158827.969999999</v>
      </c>
      <c r="U167" s="17">
        <v>13681200.029999999</v>
      </c>
      <c r="V167" s="17">
        <v>13681200.029999999</v>
      </c>
      <c r="W167" s="17">
        <v>0</v>
      </c>
      <c r="X167" s="17">
        <f t="shared" si="17"/>
        <v>13681200.030000001</v>
      </c>
      <c r="Y167" s="18">
        <f t="shared" si="12"/>
        <v>0.71402190588182768</v>
      </c>
      <c r="Z167" s="18">
        <f t="shared" si="13"/>
        <v>0.71402190588182768</v>
      </c>
      <c r="AA167" s="18">
        <f t="shared" si="14"/>
        <v>0</v>
      </c>
      <c r="AB167" s="18">
        <f t="shared" si="15"/>
        <v>0.71402190588182768</v>
      </c>
    </row>
    <row r="168" spans="1:28" hidden="1" outlineLevel="4" x14ac:dyDescent="0.35">
      <c r="A168" s="15" t="s">
        <v>251</v>
      </c>
      <c r="B168" s="15" t="s">
        <v>252</v>
      </c>
      <c r="C168" s="15" t="s">
        <v>9</v>
      </c>
      <c r="D168" s="15" t="s">
        <v>24</v>
      </c>
      <c r="E168" s="15" t="s">
        <v>11</v>
      </c>
      <c r="F168" s="15" t="s">
        <v>12</v>
      </c>
      <c r="G168" s="15" t="s">
        <v>13</v>
      </c>
      <c r="H168" s="15" t="s">
        <v>14</v>
      </c>
      <c r="I168" s="15" t="s">
        <v>9</v>
      </c>
      <c r="J168" s="16" t="s">
        <v>25</v>
      </c>
      <c r="K168" s="17">
        <v>74033861</v>
      </c>
      <c r="L168" s="17">
        <v>74033861</v>
      </c>
      <c r="M168" s="17">
        <v>0</v>
      </c>
      <c r="N168" s="17">
        <v>-3000000</v>
      </c>
      <c r="O168" s="17">
        <f t="shared" si="16"/>
        <v>71033861</v>
      </c>
      <c r="P168" s="17">
        <v>0</v>
      </c>
      <c r="Q168" s="17">
        <v>0</v>
      </c>
      <c r="R168" s="17">
        <v>0</v>
      </c>
      <c r="S168" s="17">
        <v>43195443.420000002</v>
      </c>
      <c r="T168" s="17">
        <v>43195443.420000002</v>
      </c>
      <c r="U168" s="17">
        <v>27838417.579999998</v>
      </c>
      <c r="V168" s="17">
        <v>30838417.579999998</v>
      </c>
      <c r="W168" s="17">
        <v>0</v>
      </c>
      <c r="X168" s="17">
        <f t="shared" si="17"/>
        <v>27838417.579999998</v>
      </c>
      <c r="Y168" s="18">
        <f t="shared" si="12"/>
        <v>0.58345523030333379</v>
      </c>
      <c r="Z168" s="18">
        <f t="shared" si="13"/>
        <v>0.60809651639237239</v>
      </c>
      <c r="AA168" s="18">
        <f t="shared" si="14"/>
        <v>0</v>
      </c>
      <c r="AB168" s="18">
        <f t="shared" si="15"/>
        <v>0.60809651639237239</v>
      </c>
    </row>
    <row r="169" spans="1:28" hidden="1" outlineLevel="4" x14ac:dyDescent="0.35">
      <c r="A169" s="15" t="s">
        <v>251</v>
      </c>
      <c r="B169" s="15" t="s">
        <v>252</v>
      </c>
      <c r="C169" s="15" t="s">
        <v>9</v>
      </c>
      <c r="D169" s="15" t="s">
        <v>26</v>
      </c>
      <c r="E169" s="15" t="s">
        <v>11</v>
      </c>
      <c r="F169" s="15" t="s">
        <v>12</v>
      </c>
      <c r="G169" s="15" t="s">
        <v>13</v>
      </c>
      <c r="H169" s="15" t="s">
        <v>14</v>
      </c>
      <c r="I169" s="15" t="s">
        <v>9</v>
      </c>
      <c r="J169" s="16" t="s">
        <v>27</v>
      </c>
      <c r="K169" s="17">
        <v>25642993</v>
      </c>
      <c r="L169" s="17">
        <v>23498329</v>
      </c>
      <c r="M169" s="17">
        <v>0</v>
      </c>
      <c r="N169" s="17">
        <v>-282464</v>
      </c>
      <c r="O169" s="17">
        <f t="shared" si="16"/>
        <v>23215865</v>
      </c>
      <c r="P169" s="17">
        <v>0</v>
      </c>
      <c r="Q169" s="17">
        <v>0</v>
      </c>
      <c r="R169" s="17">
        <v>0</v>
      </c>
      <c r="S169" s="17">
        <v>0</v>
      </c>
      <c r="T169" s="17">
        <v>0</v>
      </c>
      <c r="U169" s="17">
        <v>23215865</v>
      </c>
      <c r="V169" s="17">
        <v>23498329</v>
      </c>
      <c r="W169" s="17">
        <v>0</v>
      </c>
      <c r="X169" s="17">
        <f t="shared" si="17"/>
        <v>23215865</v>
      </c>
      <c r="Y169" s="18">
        <f t="shared" si="12"/>
        <v>0</v>
      </c>
      <c r="Z169" s="18">
        <f t="shared" si="13"/>
        <v>0</v>
      </c>
      <c r="AA169" s="18">
        <f t="shared" si="14"/>
        <v>0</v>
      </c>
      <c r="AB169" s="18">
        <f t="shared" si="15"/>
        <v>0</v>
      </c>
    </row>
    <row r="170" spans="1:28" hidden="1" outlineLevel="4" x14ac:dyDescent="0.35">
      <c r="A170" s="15" t="s">
        <v>251</v>
      </c>
      <c r="B170" s="15" t="s">
        <v>252</v>
      </c>
      <c r="C170" s="15" t="s">
        <v>9</v>
      </c>
      <c r="D170" s="15" t="s">
        <v>28</v>
      </c>
      <c r="E170" s="15" t="s">
        <v>11</v>
      </c>
      <c r="F170" s="15" t="s">
        <v>12</v>
      </c>
      <c r="G170" s="15" t="s">
        <v>13</v>
      </c>
      <c r="H170" s="15" t="s">
        <v>14</v>
      </c>
      <c r="I170" s="15" t="s">
        <v>9</v>
      </c>
      <c r="J170" s="16" t="s">
        <v>29</v>
      </c>
      <c r="K170" s="17">
        <v>23038178</v>
      </c>
      <c r="L170" s="17">
        <v>25182842</v>
      </c>
      <c r="M170" s="17">
        <v>0</v>
      </c>
      <c r="N170" s="17">
        <v>0</v>
      </c>
      <c r="O170" s="17">
        <f t="shared" si="16"/>
        <v>25182842</v>
      </c>
      <c r="P170" s="17">
        <v>0</v>
      </c>
      <c r="Q170" s="17">
        <v>0</v>
      </c>
      <c r="R170" s="17">
        <v>0</v>
      </c>
      <c r="S170" s="17">
        <v>23996223.050000001</v>
      </c>
      <c r="T170" s="17">
        <v>23996223.050000001</v>
      </c>
      <c r="U170" s="17">
        <v>1186618.95</v>
      </c>
      <c r="V170" s="17">
        <v>1186618.95</v>
      </c>
      <c r="W170" s="17">
        <v>0</v>
      </c>
      <c r="X170" s="17">
        <f t="shared" si="17"/>
        <v>1186618.9499999993</v>
      </c>
      <c r="Y170" s="18">
        <f t="shared" si="12"/>
        <v>0.95287986359919186</v>
      </c>
      <c r="Z170" s="18">
        <f t="shared" si="13"/>
        <v>0.95287986359919186</v>
      </c>
      <c r="AA170" s="18">
        <f t="shared" si="14"/>
        <v>0</v>
      </c>
      <c r="AB170" s="18">
        <f t="shared" si="15"/>
        <v>0.95287986359919186</v>
      </c>
    </row>
    <row r="171" spans="1:28" hidden="1" outlineLevel="4" x14ac:dyDescent="0.35">
      <c r="A171" s="15" t="s">
        <v>251</v>
      </c>
      <c r="B171" s="15" t="s">
        <v>252</v>
      </c>
      <c r="C171" s="15" t="s">
        <v>9</v>
      </c>
      <c r="D171" s="15" t="s">
        <v>30</v>
      </c>
      <c r="E171" s="15" t="s">
        <v>11</v>
      </c>
      <c r="F171" s="15" t="s">
        <v>12</v>
      </c>
      <c r="G171" s="15" t="s">
        <v>13</v>
      </c>
      <c r="H171" s="15" t="s">
        <v>14</v>
      </c>
      <c r="I171" s="15" t="s">
        <v>9</v>
      </c>
      <c r="J171" s="16" t="s">
        <v>31</v>
      </c>
      <c r="K171" s="17">
        <v>26994563</v>
      </c>
      <c r="L171" s="17">
        <v>26994563</v>
      </c>
      <c r="M171" s="17">
        <v>0</v>
      </c>
      <c r="N171" s="17">
        <v>0</v>
      </c>
      <c r="O171" s="17">
        <f t="shared" si="16"/>
        <v>26994563</v>
      </c>
      <c r="P171" s="17">
        <v>0</v>
      </c>
      <c r="Q171" s="17">
        <v>0</v>
      </c>
      <c r="R171" s="17">
        <v>0</v>
      </c>
      <c r="S171" s="17">
        <v>15573965.890000001</v>
      </c>
      <c r="T171" s="17">
        <v>15573965.890000001</v>
      </c>
      <c r="U171" s="17">
        <v>11420597.109999999</v>
      </c>
      <c r="V171" s="17">
        <v>11420597.109999999</v>
      </c>
      <c r="W171" s="17">
        <v>0</v>
      </c>
      <c r="X171" s="17">
        <f t="shared" si="17"/>
        <v>11420597.109999999</v>
      </c>
      <c r="Y171" s="18">
        <f t="shared" si="12"/>
        <v>0.57692972803449349</v>
      </c>
      <c r="Z171" s="18">
        <f t="shared" si="13"/>
        <v>0.57692972803449349</v>
      </c>
      <c r="AA171" s="18">
        <f t="shared" si="14"/>
        <v>0</v>
      </c>
      <c r="AB171" s="18">
        <f t="shared" si="15"/>
        <v>0.57692972803449349</v>
      </c>
    </row>
    <row r="172" spans="1:28" ht="58.5" hidden="1" outlineLevel="4" x14ac:dyDescent="0.35">
      <c r="A172" s="15" t="s">
        <v>251</v>
      </c>
      <c r="B172" s="15" t="s">
        <v>252</v>
      </c>
      <c r="C172" s="15" t="s">
        <v>9</v>
      </c>
      <c r="D172" s="15" t="s">
        <v>32</v>
      </c>
      <c r="E172" s="15" t="s">
        <v>33</v>
      </c>
      <c r="F172" s="15" t="s">
        <v>12</v>
      </c>
      <c r="G172" s="15" t="s">
        <v>34</v>
      </c>
      <c r="H172" s="15" t="s">
        <v>14</v>
      </c>
      <c r="I172" s="15" t="s">
        <v>9</v>
      </c>
      <c r="J172" s="16" t="s">
        <v>35</v>
      </c>
      <c r="K172" s="17">
        <v>26689073</v>
      </c>
      <c r="L172" s="17">
        <v>29689073</v>
      </c>
      <c r="M172" s="17">
        <v>200000</v>
      </c>
      <c r="N172" s="17">
        <v>1100000</v>
      </c>
      <c r="O172" s="17">
        <f t="shared" si="16"/>
        <v>30789073</v>
      </c>
      <c r="P172" s="17">
        <v>0</v>
      </c>
      <c r="Q172" s="17">
        <v>10657864</v>
      </c>
      <c r="R172" s="17">
        <v>0</v>
      </c>
      <c r="S172" s="17">
        <v>19031209</v>
      </c>
      <c r="T172" s="17">
        <v>19031209</v>
      </c>
      <c r="U172" s="17">
        <v>0</v>
      </c>
      <c r="V172" s="17">
        <v>0</v>
      </c>
      <c r="W172" s="17">
        <v>0</v>
      </c>
      <c r="X172" s="17">
        <f t="shared" si="17"/>
        <v>1100000</v>
      </c>
      <c r="Y172" s="18">
        <f t="shared" si="12"/>
        <v>0.64101728605672537</v>
      </c>
      <c r="Z172" s="18">
        <f t="shared" si="13"/>
        <v>0.61811568669183381</v>
      </c>
      <c r="AA172" s="18">
        <f t="shared" si="14"/>
        <v>0.346157352642608</v>
      </c>
      <c r="AB172" s="18">
        <f t="shared" si="15"/>
        <v>0.96427303933444186</v>
      </c>
    </row>
    <row r="173" spans="1:28" ht="35.5" hidden="1" outlineLevel="4" x14ac:dyDescent="0.35">
      <c r="A173" s="15" t="s">
        <v>251</v>
      </c>
      <c r="B173" s="15" t="s">
        <v>252</v>
      </c>
      <c r="C173" s="15" t="s">
        <v>9</v>
      </c>
      <c r="D173" s="15" t="s">
        <v>36</v>
      </c>
      <c r="E173" s="15" t="s">
        <v>33</v>
      </c>
      <c r="F173" s="15" t="s">
        <v>12</v>
      </c>
      <c r="G173" s="15" t="s">
        <v>34</v>
      </c>
      <c r="H173" s="15" t="s">
        <v>14</v>
      </c>
      <c r="I173" s="15" t="s">
        <v>9</v>
      </c>
      <c r="J173" s="16" t="s">
        <v>37</v>
      </c>
      <c r="K173" s="17">
        <v>1442653</v>
      </c>
      <c r="L173" s="17">
        <v>1942653</v>
      </c>
      <c r="M173" s="17">
        <v>0</v>
      </c>
      <c r="N173" s="17">
        <v>1000000</v>
      </c>
      <c r="O173" s="17">
        <f t="shared" si="16"/>
        <v>2942653</v>
      </c>
      <c r="P173" s="17">
        <v>0</v>
      </c>
      <c r="Q173" s="17">
        <v>913936</v>
      </c>
      <c r="R173" s="17">
        <v>0</v>
      </c>
      <c r="S173" s="17">
        <v>1028717</v>
      </c>
      <c r="T173" s="17">
        <v>1028717</v>
      </c>
      <c r="U173" s="17">
        <v>0</v>
      </c>
      <c r="V173" s="17">
        <v>0</v>
      </c>
      <c r="W173" s="17">
        <v>0</v>
      </c>
      <c r="X173" s="17">
        <f t="shared" si="17"/>
        <v>1000000</v>
      </c>
      <c r="Y173" s="18">
        <f t="shared" si="12"/>
        <v>0.52954233205827284</v>
      </c>
      <c r="Z173" s="18">
        <f t="shared" si="13"/>
        <v>0.3495882796918291</v>
      </c>
      <c r="AA173" s="18">
        <f t="shared" si="14"/>
        <v>0.31058232146297915</v>
      </c>
      <c r="AB173" s="18">
        <f t="shared" si="15"/>
        <v>0.6601706011548083</v>
      </c>
    </row>
    <row r="174" spans="1:28" ht="58.5" hidden="1" outlineLevel="4" x14ac:dyDescent="0.35">
      <c r="A174" s="15" t="s">
        <v>251</v>
      </c>
      <c r="B174" s="15" t="s">
        <v>252</v>
      </c>
      <c r="C174" s="15" t="s">
        <v>9</v>
      </c>
      <c r="D174" s="15" t="s">
        <v>38</v>
      </c>
      <c r="E174" s="15" t="s">
        <v>33</v>
      </c>
      <c r="F174" s="15" t="s">
        <v>12</v>
      </c>
      <c r="G174" s="15" t="s">
        <v>34</v>
      </c>
      <c r="H174" s="15" t="s">
        <v>14</v>
      </c>
      <c r="I174" s="15" t="s">
        <v>9</v>
      </c>
      <c r="J174" s="16" t="s">
        <v>39</v>
      </c>
      <c r="K174" s="17">
        <v>4827090</v>
      </c>
      <c r="L174" s="17">
        <v>4827090</v>
      </c>
      <c r="M174" s="17">
        <v>0</v>
      </c>
      <c r="N174" s="17">
        <v>0</v>
      </c>
      <c r="O174" s="17">
        <f t="shared" si="16"/>
        <v>4827090</v>
      </c>
      <c r="P174" s="17">
        <v>0</v>
      </c>
      <c r="Q174" s="17">
        <v>2800144</v>
      </c>
      <c r="R174" s="17">
        <v>0</v>
      </c>
      <c r="S174" s="17">
        <v>2026946</v>
      </c>
      <c r="T174" s="17">
        <v>2026946</v>
      </c>
      <c r="U174" s="17">
        <v>0</v>
      </c>
      <c r="V174" s="17">
        <v>0</v>
      </c>
      <c r="W174" s="17">
        <v>0</v>
      </c>
      <c r="X174" s="17">
        <f t="shared" si="17"/>
        <v>0</v>
      </c>
      <c r="Y174" s="18">
        <f t="shared" si="12"/>
        <v>0.41991054651974585</v>
      </c>
      <c r="Z174" s="18">
        <f t="shared" si="13"/>
        <v>0.41991054651974585</v>
      </c>
      <c r="AA174" s="18">
        <f t="shared" si="14"/>
        <v>0.5800894534802542</v>
      </c>
      <c r="AB174" s="18">
        <f t="shared" si="15"/>
        <v>1</v>
      </c>
    </row>
    <row r="175" spans="1:28" ht="47" hidden="1" outlineLevel="4" x14ac:dyDescent="0.35">
      <c r="A175" s="15" t="s">
        <v>251</v>
      </c>
      <c r="B175" s="15" t="s">
        <v>252</v>
      </c>
      <c r="C175" s="15" t="s">
        <v>9</v>
      </c>
      <c r="D175" s="15" t="s">
        <v>40</v>
      </c>
      <c r="E175" s="15" t="s">
        <v>33</v>
      </c>
      <c r="F175" s="15" t="s">
        <v>12</v>
      </c>
      <c r="G175" s="15" t="s">
        <v>34</v>
      </c>
      <c r="H175" s="15" t="s">
        <v>14</v>
      </c>
      <c r="I175" s="15" t="s">
        <v>9</v>
      </c>
      <c r="J175" s="16" t="s">
        <v>41</v>
      </c>
      <c r="K175" s="17">
        <v>8655915</v>
      </c>
      <c r="L175" s="17">
        <v>9655915</v>
      </c>
      <c r="M175" s="17">
        <v>0</v>
      </c>
      <c r="N175" s="17">
        <v>1050000</v>
      </c>
      <c r="O175" s="17">
        <f t="shared" si="16"/>
        <v>10705915</v>
      </c>
      <c r="P175" s="17">
        <v>0</v>
      </c>
      <c r="Q175" s="17">
        <v>3483645</v>
      </c>
      <c r="R175" s="17">
        <v>0</v>
      </c>
      <c r="S175" s="17">
        <v>6172270</v>
      </c>
      <c r="T175" s="17">
        <v>6172270</v>
      </c>
      <c r="U175" s="17">
        <v>0</v>
      </c>
      <c r="V175" s="17">
        <v>0</v>
      </c>
      <c r="W175" s="17">
        <v>0</v>
      </c>
      <c r="X175" s="17">
        <f t="shared" si="17"/>
        <v>1050000</v>
      </c>
      <c r="Y175" s="18">
        <f t="shared" si="12"/>
        <v>0.6392216584342344</v>
      </c>
      <c r="Z175" s="18">
        <f t="shared" si="13"/>
        <v>0.5765289561891721</v>
      </c>
      <c r="AA175" s="18">
        <f t="shared" si="14"/>
        <v>0.3253944198137198</v>
      </c>
      <c r="AB175" s="18">
        <f t="shared" si="15"/>
        <v>0.90192337600289196</v>
      </c>
    </row>
    <row r="176" spans="1:28" ht="47" hidden="1" outlineLevel="4" x14ac:dyDescent="0.35">
      <c r="A176" s="15" t="s">
        <v>251</v>
      </c>
      <c r="B176" s="15" t="s">
        <v>252</v>
      </c>
      <c r="C176" s="15" t="s">
        <v>9</v>
      </c>
      <c r="D176" s="15" t="s">
        <v>42</v>
      </c>
      <c r="E176" s="15" t="s">
        <v>33</v>
      </c>
      <c r="F176" s="15" t="s">
        <v>12</v>
      </c>
      <c r="G176" s="15" t="s">
        <v>34</v>
      </c>
      <c r="H176" s="15" t="s">
        <v>14</v>
      </c>
      <c r="I176" s="15" t="s">
        <v>9</v>
      </c>
      <c r="J176" s="16" t="s">
        <v>43</v>
      </c>
      <c r="K176" s="17">
        <v>4327958</v>
      </c>
      <c r="L176" s="17">
        <v>4927958</v>
      </c>
      <c r="M176" s="17">
        <v>150000</v>
      </c>
      <c r="N176" s="17">
        <v>800000</v>
      </c>
      <c r="O176" s="17">
        <f t="shared" si="16"/>
        <v>5727958</v>
      </c>
      <c r="P176" s="17">
        <v>0</v>
      </c>
      <c r="Q176" s="17">
        <v>1841831</v>
      </c>
      <c r="R176" s="17">
        <v>0</v>
      </c>
      <c r="S176" s="17">
        <v>3086127</v>
      </c>
      <c r="T176" s="17">
        <v>3086127</v>
      </c>
      <c r="U176" s="17">
        <v>0</v>
      </c>
      <c r="V176" s="17">
        <v>0</v>
      </c>
      <c r="W176" s="17">
        <v>0</v>
      </c>
      <c r="X176" s="17">
        <f t="shared" si="17"/>
        <v>800000</v>
      </c>
      <c r="Y176" s="18">
        <f t="shared" si="12"/>
        <v>0.62624864091780008</v>
      </c>
      <c r="Z176" s="18">
        <f t="shared" si="13"/>
        <v>0.53878310560238052</v>
      </c>
      <c r="AA176" s="18">
        <f t="shared" si="14"/>
        <v>0.32155106584231241</v>
      </c>
      <c r="AB176" s="18">
        <f t="shared" si="15"/>
        <v>0.86033417144469293</v>
      </c>
    </row>
    <row r="177" spans="1:28" ht="35.5" hidden="1" outlineLevel="4" x14ac:dyDescent="0.35">
      <c r="A177" s="15" t="s">
        <v>251</v>
      </c>
      <c r="B177" s="15" t="s">
        <v>252</v>
      </c>
      <c r="C177" s="15" t="s">
        <v>9</v>
      </c>
      <c r="D177" s="15" t="s">
        <v>44</v>
      </c>
      <c r="E177" s="15" t="s">
        <v>33</v>
      </c>
      <c r="F177" s="15" t="s">
        <v>12</v>
      </c>
      <c r="G177" s="15" t="s">
        <v>34</v>
      </c>
      <c r="H177" s="15" t="s">
        <v>14</v>
      </c>
      <c r="I177" s="15" t="s">
        <v>9</v>
      </c>
      <c r="J177" s="16" t="s">
        <v>45</v>
      </c>
      <c r="K177" s="17">
        <v>11244861</v>
      </c>
      <c r="L177" s="17">
        <v>11244861</v>
      </c>
      <c r="M177" s="17">
        <v>1068814.68</v>
      </c>
      <c r="N177" s="17">
        <v>0</v>
      </c>
      <c r="O177" s="17">
        <f t="shared" si="16"/>
        <v>11244861</v>
      </c>
      <c r="P177" s="17">
        <v>0</v>
      </c>
      <c r="Q177" s="17">
        <v>1944897.18</v>
      </c>
      <c r="R177" s="17">
        <v>0</v>
      </c>
      <c r="S177" s="17">
        <v>9299963.8200000003</v>
      </c>
      <c r="T177" s="17">
        <v>9299963.8200000003</v>
      </c>
      <c r="U177" s="17">
        <v>0</v>
      </c>
      <c r="V177" s="17">
        <v>0</v>
      </c>
      <c r="W177" s="17">
        <v>0</v>
      </c>
      <c r="X177" s="17">
        <f t="shared" si="17"/>
        <v>0</v>
      </c>
      <c r="Y177" s="18">
        <f t="shared" si="12"/>
        <v>0.82704124310651772</v>
      </c>
      <c r="Z177" s="18">
        <f t="shared" si="13"/>
        <v>0.82704124310651772</v>
      </c>
      <c r="AA177" s="18">
        <f t="shared" si="14"/>
        <v>0.17295875689348228</v>
      </c>
      <c r="AB177" s="18">
        <f t="shared" si="15"/>
        <v>1</v>
      </c>
    </row>
    <row r="178" spans="1:28" hidden="1" outlineLevel="3" x14ac:dyDescent="0.35">
      <c r="A178" s="19"/>
      <c r="B178" s="19"/>
      <c r="C178" s="19" t="s">
        <v>452</v>
      </c>
      <c r="D178" s="19"/>
      <c r="E178" s="19"/>
      <c r="F178" s="19"/>
      <c r="G178" s="19"/>
      <c r="H178" s="19"/>
      <c r="I178" s="19"/>
      <c r="J178" s="20"/>
      <c r="K178" s="21">
        <f>SUBTOTAL(9,K164:K177)</f>
        <v>500151283</v>
      </c>
      <c r="L178" s="21">
        <v>523251283</v>
      </c>
      <c r="M178" s="21">
        <v>11418814.68</v>
      </c>
      <c r="N178" s="21">
        <v>950000</v>
      </c>
      <c r="O178" s="21">
        <f>SUBTOTAL(9,O164:O177)</f>
        <v>524201283</v>
      </c>
      <c r="P178" s="21">
        <v>0</v>
      </c>
      <c r="Q178" s="21">
        <v>21642317.18</v>
      </c>
      <c r="R178" s="21">
        <v>0</v>
      </c>
      <c r="S178" s="21">
        <v>291377087.77999997</v>
      </c>
      <c r="T178" s="21">
        <v>291377087.77999997</v>
      </c>
      <c r="U178" s="21">
        <v>206949414.04000002</v>
      </c>
      <c r="V178" s="21">
        <v>210231878.04000002</v>
      </c>
      <c r="W178" s="21">
        <v>0</v>
      </c>
      <c r="X178" s="21">
        <f>SUBTOTAL(9,X164:X177)</f>
        <v>211181878.04000002</v>
      </c>
      <c r="Y178" s="22">
        <f t="shared" si="12"/>
        <v>0.55685881190663034</v>
      </c>
      <c r="Z178" s="22">
        <f t="shared" si="13"/>
        <v>0.55584962728906551</v>
      </c>
      <c r="AA178" s="22">
        <f t="shared" si="14"/>
        <v>4.1286272815169743E-2</v>
      </c>
      <c r="AB178" s="22">
        <f t="shared" si="15"/>
        <v>0.59713590010423523</v>
      </c>
    </row>
    <row r="179" spans="1:28" hidden="1" outlineLevel="4" x14ac:dyDescent="0.35">
      <c r="A179" s="15" t="s">
        <v>251</v>
      </c>
      <c r="B179" s="15" t="s">
        <v>252</v>
      </c>
      <c r="C179" s="15" t="s">
        <v>46</v>
      </c>
      <c r="D179" s="15" t="s">
        <v>52</v>
      </c>
      <c r="E179" s="15" t="s">
        <v>11</v>
      </c>
      <c r="F179" s="15" t="s">
        <v>12</v>
      </c>
      <c r="G179" s="15" t="s">
        <v>48</v>
      </c>
      <c r="H179" s="15" t="s">
        <v>14</v>
      </c>
      <c r="I179" s="15" t="s">
        <v>9</v>
      </c>
      <c r="J179" s="16" t="s">
        <v>53</v>
      </c>
      <c r="K179" s="17">
        <v>300000</v>
      </c>
      <c r="L179" s="17">
        <v>300000</v>
      </c>
      <c r="M179" s="17">
        <v>0</v>
      </c>
      <c r="N179" s="17">
        <v>0</v>
      </c>
      <c r="O179" s="17">
        <f t="shared" si="16"/>
        <v>300000</v>
      </c>
      <c r="P179" s="17">
        <v>0</v>
      </c>
      <c r="Q179" s="17">
        <v>0</v>
      </c>
      <c r="R179" s="17">
        <v>0</v>
      </c>
      <c r="S179" s="17">
        <v>73450</v>
      </c>
      <c r="T179" s="17">
        <v>73450</v>
      </c>
      <c r="U179" s="17">
        <v>1550</v>
      </c>
      <c r="V179" s="17">
        <v>226550</v>
      </c>
      <c r="W179" s="17">
        <v>0</v>
      </c>
      <c r="X179" s="17">
        <f t="shared" si="17"/>
        <v>226550</v>
      </c>
      <c r="Y179" s="18">
        <f t="shared" si="12"/>
        <v>0.24483333333333332</v>
      </c>
      <c r="Z179" s="18">
        <f t="shared" si="13"/>
        <v>0.24483333333333332</v>
      </c>
      <c r="AA179" s="18">
        <f t="shared" si="14"/>
        <v>0</v>
      </c>
      <c r="AB179" s="18">
        <f t="shared" si="15"/>
        <v>0.24483333333333332</v>
      </c>
    </row>
    <row r="180" spans="1:28" ht="24" hidden="1" outlineLevel="4" x14ac:dyDescent="0.35">
      <c r="A180" s="15" t="s">
        <v>251</v>
      </c>
      <c r="B180" s="15" t="s">
        <v>252</v>
      </c>
      <c r="C180" s="15" t="s">
        <v>46</v>
      </c>
      <c r="D180" s="15" t="s">
        <v>181</v>
      </c>
      <c r="E180" s="15" t="s">
        <v>11</v>
      </c>
      <c r="F180" s="15" t="s">
        <v>12</v>
      </c>
      <c r="G180" s="15" t="s">
        <v>48</v>
      </c>
      <c r="H180" s="15" t="s">
        <v>14</v>
      </c>
      <c r="I180" s="15" t="s">
        <v>9</v>
      </c>
      <c r="J180" s="16" t="s">
        <v>182</v>
      </c>
      <c r="K180" s="17">
        <v>600000</v>
      </c>
      <c r="L180" s="17">
        <v>600000</v>
      </c>
      <c r="M180" s="17">
        <v>0</v>
      </c>
      <c r="N180" s="17">
        <v>0</v>
      </c>
      <c r="O180" s="17">
        <f t="shared" si="16"/>
        <v>600000</v>
      </c>
      <c r="P180" s="17">
        <v>0</v>
      </c>
      <c r="Q180" s="17">
        <v>0</v>
      </c>
      <c r="R180" s="17">
        <v>0</v>
      </c>
      <c r="S180" s="17">
        <v>218871.44</v>
      </c>
      <c r="T180" s="17">
        <v>218871.44</v>
      </c>
      <c r="U180" s="17">
        <v>81128.56</v>
      </c>
      <c r="V180" s="17">
        <v>381128.56</v>
      </c>
      <c r="W180" s="17">
        <v>0</v>
      </c>
      <c r="X180" s="17">
        <f t="shared" si="17"/>
        <v>381128.56</v>
      </c>
      <c r="Y180" s="18">
        <f t="shared" si="12"/>
        <v>0.36478573333333336</v>
      </c>
      <c r="Z180" s="18">
        <f t="shared" si="13"/>
        <v>0.36478573333333336</v>
      </c>
      <c r="AA180" s="18">
        <f t="shared" si="14"/>
        <v>0</v>
      </c>
      <c r="AB180" s="18">
        <f t="shared" si="15"/>
        <v>0.36478573333333336</v>
      </c>
    </row>
    <row r="181" spans="1:28" hidden="1" outlineLevel="4" x14ac:dyDescent="0.35">
      <c r="A181" s="15" t="s">
        <v>251</v>
      </c>
      <c r="B181" s="15" t="s">
        <v>252</v>
      </c>
      <c r="C181" s="15" t="s">
        <v>46</v>
      </c>
      <c r="D181" s="15" t="s">
        <v>60</v>
      </c>
      <c r="E181" s="15" t="s">
        <v>11</v>
      </c>
      <c r="F181" s="15" t="s">
        <v>12</v>
      </c>
      <c r="G181" s="15" t="s">
        <v>48</v>
      </c>
      <c r="H181" s="15" t="s">
        <v>14</v>
      </c>
      <c r="I181" s="15" t="s">
        <v>9</v>
      </c>
      <c r="J181" s="16" t="s">
        <v>61</v>
      </c>
      <c r="K181" s="17">
        <v>866400</v>
      </c>
      <c r="L181" s="17">
        <v>866400</v>
      </c>
      <c r="M181" s="17">
        <v>0</v>
      </c>
      <c r="N181" s="17">
        <v>0</v>
      </c>
      <c r="O181" s="17">
        <f t="shared" si="16"/>
        <v>866400</v>
      </c>
      <c r="P181" s="17">
        <v>0</v>
      </c>
      <c r="Q181" s="17">
        <v>0</v>
      </c>
      <c r="R181" s="17">
        <v>0</v>
      </c>
      <c r="S181" s="17">
        <v>436600</v>
      </c>
      <c r="T181" s="17">
        <v>436600</v>
      </c>
      <c r="U181" s="17">
        <v>213200</v>
      </c>
      <c r="V181" s="17">
        <v>429800</v>
      </c>
      <c r="W181" s="17">
        <v>0</v>
      </c>
      <c r="X181" s="17">
        <f t="shared" si="17"/>
        <v>429800</v>
      </c>
      <c r="Y181" s="18">
        <f t="shared" si="12"/>
        <v>0.50392428439519854</v>
      </c>
      <c r="Z181" s="18">
        <f t="shared" si="13"/>
        <v>0.50392428439519854</v>
      </c>
      <c r="AA181" s="18">
        <f t="shared" si="14"/>
        <v>0</v>
      </c>
      <c r="AB181" s="18">
        <f t="shared" si="15"/>
        <v>0.50392428439519854</v>
      </c>
    </row>
    <row r="182" spans="1:28" hidden="1" outlineLevel="4" x14ac:dyDescent="0.35">
      <c r="A182" s="15" t="s">
        <v>251</v>
      </c>
      <c r="B182" s="15" t="s">
        <v>252</v>
      </c>
      <c r="C182" s="15" t="s">
        <v>46</v>
      </c>
      <c r="D182" s="15" t="s">
        <v>195</v>
      </c>
      <c r="E182" s="15" t="s">
        <v>11</v>
      </c>
      <c r="F182" s="15" t="s">
        <v>12</v>
      </c>
      <c r="G182" s="15" t="s">
        <v>48</v>
      </c>
      <c r="H182" s="15" t="s">
        <v>14</v>
      </c>
      <c r="I182" s="15" t="s">
        <v>9</v>
      </c>
      <c r="J182" s="16" t="s">
        <v>196</v>
      </c>
      <c r="K182" s="17">
        <v>200000</v>
      </c>
      <c r="L182" s="17">
        <v>200000</v>
      </c>
      <c r="M182" s="17">
        <v>0</v>
      </c>
      <c r="N182" s="17">
        <v>0</v>
      </c>
      <c r="O182" s="17">
        <f t="shared" si="16"/>
        <v>200000</v>
      </c>
      <c r="P182" s="17">
        <v>0</v>
      </c>
      <c r="Q182" s="17">
        <v>0</v>
      </c>
      <c r="R182" s="17">
        <v>0</v>
      </c>
      <c r="S182" s="17">
        <v>0</v>
      </c>
      <c r="T182" s="17">
        <v>0</v>
      </c>
      <c r="U182" s="17">
        <v>50000</v>
      </c>
      <c r="V182" s="17">
        <v>200000</v>
      </c>
      <c r="W182" s="17">
        <v>0</v>
      </c>
      <c r="X182" s="17">
        <f t="shared" si="17"/>
        <v>200000</v>
      </c>
      <c r="Y182" s="18">
        <f t="shared" si="12"/>
        <v>0</v>
      </c>
      <c r="Z182" s="18">
        <f t="shared" si="13"/>
        <v>0</v>
      </c>
      <c r="AA182" s="18">
        <f t="shared" si="14"/>
        <v>0</v>
      </c>
      <c r="AB182" s="18">
        <f t="shared" si="15"/>
        <v>0</v>
      </c>
    </row>
    <row r="183" spans="1:28" ht="24" hidden="1" outlineLevel="4" x14ac:dyDescent="0.35">
      <c r="A183" s="15" t="s">
        <v>251</v>
      </c>
      <c r="B183" s="15" t="s">
        <v>252</v>
      </c>
      <c r="C183" s="15" t="s">
        <v>46</v>
      </c>
      <c r="D183" s="15" t="s">
        <v>197</v>
      </c>
      <c r="E183" s="15" t="s">
        <v>11</v>
      </c>
      <c r="F183" s="15" t="s">
        <v>12</v>
      </c>
      <c r="G183" s="15" t="s">
        <v>48</v>
      </c>
      <c r="H183" s="15" t="s">
        <v>14</v>
      </c>
      <c r="I183" s="15" t="s">
        <v>9</v>
      </c>
      <c r="J183" s="16" t="s">
        <v>198</v>
      </c>
      <c r="K183" s="17">
        <v>800000</v>
      </c>
      <c r="L183" s="17">
        <v>800000</v>
      </c>
      <c r="M183" s="17">
        <v>0</v>
      </c>
      <c r="N183" s="17">
        <v>0</v>
      </c>
      <c r="O183" s="17">
        <f t="shared" si="16"/>
        <v>800000</v>
      </c>
      <c r="P183" s="17">
        <v>0</v>
      </c>
      <c r="Q183" s="17">
        <v>0</v>
      </c>
      <c r="R183" s="17">
        <v>0</v>
      </c>
      <c r="S183" s="17">
        <v>0</v>
      </c>
      <c r="T183" s="17">
        <v>0</v>
      </c>
      <c r="U183" s="17">
        <v>0</v>
      </c>
      <c r="V183" s="17">
        <v>800000</v>
      </c>
      <c r="W183" s="17">
        <v>0</v>
      </c>
      <c r="X183" s="17">
        <f t="shared" si="17"/>
        <v>800000</v>
      </c>
      <c r="Y183" s="18">
        <f t="shared" si="12"/>
        <v>0</v>
      </c>
      <c r="Z183" s="18">
        <f t="shared" si="13"/>
        <v>0</v>
      </c>
      <c r="AA183" s="18">
        <f t="shared" si="14"/>
        <v>0</v>
      </c>
      <c r="AB183" s="18">
        <f t="shared" si="15"/>
        <v>0</v>
      </c>
    </row>
    <row r="184" spans="1:28" ht="24" hidden="1" outlineLevel="4" x14ac:dyDescent="0.35">
      <c r="A184" s="15" t="s">
        <v>251</v>
      </c>
      <c r="B184" s="15" t="s">
        <v>252</v>
      </c>
      <c r="C184" s="15" t="s">
        <v>46</v>
      </c>
      <c r="D184" s="15" t="s">
        <v>70</v>
      </c>
      <c r="E184" s="15" t="s">
        <v>11</v>
      </c>
      <c r="F184" s="15" t="s">
        <v>12</v>
      </c>
      <c r="G184" s="15" t="s">
        <v>48</v>
      </c>
      <c r="H184" s="15" t="s">
        <v>14</v>
      </c>
      <c r="I184" s="15" t="s">
        <v>9</v>
      </c>
      <c r="J184" s="16" t="s">
        <v>71</v>
      </c>
      <c r="K184" s="17">
        <v>1000000</v>
      </c>
      <c r="L184" s="17">
        <v>1000000</v>
      </c>
      <c r="M184" s="17">
        <v>0</v>
      </c>
      <c r="N184" s="17">
        <v>0</v>
      </c>
      <c r="O184" s="17">
        <f t="shared" si="16"/>
        <v>1000000</v>
      </c>
      <c r="P184" s="17">
        <v>0</v>
      </c>
      <c r="Q184" s="17">
        <v>0</v>
      </c>
      <c r="R184" s="17">
        <v>0</v>
      </c>
      <c r="S184" s="17">
        <v>0</v>
      </c>
      <c r="T184" s="17">
        <v>0</v>
      </c>
      <c r="U184" s="17">
        <v>750000</v>
      </c>
      <c r="V184" s="17">
        <v>1000000</v>
      </c>
      <c r="W184" s="17">
        <v>0</v>
      </c>
      <c r="X184" s="17">
        <f t="shared" si="17"/>
        <v>1000000</v>
      </c>
      <c r="Y184" s="18">
        <f t="shared" si="12"/>
        <v>0</v>
      </c>
      <c r="Z184" s="18">
        <f t="shared" si="13"/>
        <v>0</v>
      </c>
      <c r="AA184" s="18">
        <f t="shared" si="14"/>
        <v>0</v>
      </c>
      <c r="AB184" s="18">
        <f t="shared" si="15"/>
        <v>0</v>
      </c>
    </row>
    <row r="185" spans="1:28" ht="81.5" hidden="1" outlineLevel="4" x14ac:dyDescent="0.35">
      <c r="A185" s="23" t="s">
        <v>251</v>
      </c>
      <c r="B185" s="23" t="s">
        <v>252</v>
      </c>
      <c r="C185" s="23" t="s">
        <v>46</v>
      </c>
      <c r="D185" s="23" t="s">
        <v>72</v>
      </c>
      <c r="E185" s="23" t="s">
        <v>11</v>
      </c>
      <c r="F185" s="23" t="s">
        <v>12</v>
      </c>
      <c r="G185" s="23" t="s">
        <v>48</v>
      </c>
      <c r="H185" s="23" t="s">
        <v>14</v>
      </c>
      <c r="I185" s="23" t="s">
        <v>9</v>
      </c>
      <c r="J185" s="24" t="s">
        <v>253</v>
      </c>
      <c r="K185" s="25">
        <v>0</v>
      </c>
      <c r="L185" s="25">
        <v>0</v>
      </c>
      <c r="M185" s="25">
        <v>2803253.2116161389</v>
      </c>
      <c r="N185" s="25">
        <v>0</v>
      </c>
      <c r="O185" s="25">
        <f t="shared" si="16"/>
        <v>0</v>
      </c>
      <c r="P185" s="25">
        <v>0</v>
      </c>
      <c r="Q185" s="25">
        <v>0</v>
      </c>
      <c r="R185" s="25">
        <v>0</v>
      </c>
      <c r="S185" s="25">
        <v>0</v>
      </c>
      <c r="T185" s="25">
        <v>0</v>
      </c>
      <c r="U185" s="25">
        <v>0</v>
      </c>
      <c r="V185" s="25">
        <v>0</v>
      </c>
      <c r="W185" s="25">
        <v>0</v>
      </c>
      <c r="X185" s="25">
        <f t="shared" si="17"/>
        <v>0</v>
      </c>
      <c r="Y185" s="26">
        <f t="shared" si="12"/>
        <v>0</v>
      </c>
      <c r="Z185" s="26">
        <f t="shared" si="13"/>
        <v>0</v>
      </c>
      <c r="AA185" s="26">
        <f t="shared" si="14"/>
        <v>0</v>
      </c>
      <c r="AB185" s="26">
        <f t="shared" si="15"/>
        <v>0</v>
      </c>
    </row>
    <row r="186" spans="1:28" hidden="1" outlineLevel="3" x14ac:dyDescent="0.35">
      <c r="A186" s="19"/>
      <c r="B186" s="19"/>
      <c r="C186" s="19" t="s">
        <v>453</v>
      </c>
      <c r="D186" s="19"/>
      <c r="E186" s="19"/>
      <c r="F186" s="19"/>
      <c r="G186" s="19"/>
      <c r="H186" s="19"/>
      <c r="I186" s="19"/>
      <c r="J186" s="20"/>
      <c r="K186" s="21">
        <f>SUBTOTAL(9,K179:K185)</f>
        <v>3766400</v>
      </c>
      <c r="L186" s="21">
        <v>3766400</v>
      </c>
      <c r="M186" s="21">
        <v>2803253.2116161389</v>
      </c>
      <c r="N186" s="21">
        <v>0</v>
      </c>
      <c r="O186" s="21">
        <f>SUBTOTAL(9,O179:O185)</f>
        <v>3766400</v>
      </c>
      <c r="P186" s="21">
        <v>0</v>
      </c>
      <c r="Q186" s="21">
        <v>0</v>
      </c>
      <c r="R186" s="21">
        <v>0</v>
      </c>
      <c r="S186" s="21">
        <v>728921.44</v>
      </c>
      <c r="T186" s="21">
        <v>728921.44</v>
      </c>
      <c r="U186" s="21">
        <v>1095878.56</v>
      </c>
      <c r="V186" s="21">
        <v>3037478.56</v>
      </c>
      <c r="W186" s="21">
        <v>0</v>
      </c>
      <c r="X186" s="21">
        <f>SUBTOTAL(9,X179:X185)</f>
        <v>3037478.56</v>
      </c>
      <c r="Y186" s="22">
        <f t="shared" si="12"/>
        <v>0.19353266779949022</v>
      </c>
      <c r="Z186" s="22">
        <f t="shared" si="13"/>
        <v>0.19353266779949022</v>
      </c>
      <c r="AA186" s="22">
        <f t="shared" si="14"/>
        <v>0</v>
      </c>
      <c r="AB186" s="22">
        <f t="shared" si="15"/>
        <v>0.19353266779949022</v>
      </c>
    </row>
    <row r="187" spans="1:28" hidden="1" outlineLevel="4" x14ac:dyDescent="0.35">
      <c r="A187" s="15" t="s">
        <v>251</v>
      </c>
      <c r="B187" s="15" t="s">
        <v>252</v>
      </c>
      <c r="C187" s="15" t="s">
        <v>74</v>
      </c>
      <c r="D187" s="15" t="s">
        <v>224</v>
      </c>
      <c r="E187" s="15" t="s">
        <v>11</v>
      </c>
      <c r="F187" s="15" t="s">
        <v>12</v>
      </c>
      <c r="G187" s="15" t="s">
        <v>48</v>
      </c>
      <c r="H187" s="15" t="s">
        <v>14</v>
      </c>
      <c r="I187" s="15" t="s">
        <v>9</v>
      </c>
      <c r="J187" s="16" t="s">
        <v>225</v>
      </c>
      <c r="K187" s="17">
        <v>0</v>
      </c>
      <c r="L187" s="17">
        <v>50000</v>
      </c>
      <c r="M187" s="17">
        <v>0</v>
      </c>
      <c r="N187" s="17">
        <v>0</v>
      </c>
      <c r="O187" s="17">
        <f t="shared" si="16"/>
        <v>50000</v>
      </c>
      <c r="P187" s="17">
        <v>0</v>
      </c>
      <c r="Q187" s="17">
        <v>0</v>
      </c>
      <c r="R187" s="17">
        <v>0</v>
      </c>
      <c r="S187" s="17">
        <v>0</v>
      </c>
      <c r="T187" s="17">
        <v>0</v>
      </c>
      <c r="U187" s="17">
        <v>50000</v>
      </c>
      <c r="V187" s="17">
        <v>50000</v>
      </c>
      <c r="W187" s="17">
        <v>0</v>
      </c>
      <c r="X187" s="17">
        <f t="shared" si="17"/>
        <v>50000</v>
      </c>
      <c r="Y187" s="18">
        <f t="shared" si="12"/>
        <v>0</v>
      </c>
      <c r="Z187" s="18">
        <f t="shared" si="13"/>
        <v>0</v>
      </c>
      <c r="AA187" s="18">
        <f t="shared" si="14"/>
        <v>0</v>
      </c>
      <c r="AB187" s="18">
        <f t="shared" si="15"/>
        <v>0</v>
      </c>
    </row>
    <row r="188" spans="1:28" hidden="1" outlineLevel="4" x14ac:dyDescent="0.35">
      <c r="A188" s="15" t="s">
        <v>251</v>
      </c>
      <c r="B188" s="15" t="s">
        <v>252</v>
      </c>
      <c r="C188" s="15" t="s">
        <v>74</v>
      </c>
      <c r="D188" s="15" t="s">
        <v>79</v>
      </c>
      <c r="E188" s="15" t="s">
        <v>11</v>
      </c>
      <c r="F188" s="15" t="s">
        <v>12</v>
      </c>
      <c r="G188" s="15" t="s">
        <v>48</v>
      </c>
      <c r="H188" s="15" t="s">
        <v>14</v>
      </c>
      <c r="I188" s="15" t="s">
        <v>9</v>
      </c>
      <c r="J188" s="16" t="s">
        <v>80</v>
      </c>
      <c r="K188" s="17">
        <v>600000</v>
      </c>
      <c r="L188" s="17">
        <v>550000</v>
      </c>
      <c r="M188" s="17">
        <v>0</v>
      </c>
      <c r="N188" s="17">
        <v>0</v>
      </c>
      <c r="O188" s="17">
        <f t="shared" si="16"/>
        <v>550000</v>
      </c>
      <c r="P188" s="17">
        <v>0</v>
      </c>
      <c r="Q188" s="17">
        <v>0</v>
      </c>
      <c r="R188" s="17">
        <v>0</v>
      </c>
      <c r="S188" s="17">
        <v>131080</v>
      </c>
      <c r="T188" s="17">
        <v>131080</v>
      </c>
      <c r="U188" s="17">
        <v>268920</v>
      </c>
      <c r="V188" s="17">
        <v>418920</v>
      </c>
      <c r="W188" s="17">
        <v>0</v>
      </c>
      <c r="X188" s="17">
        <f t="shared" si="17"/>
        <v>418920</v>
      </c>
      <c r="Y188" s="18">
        <f t="shared" si="12"/>
        <v>0.23832727272727272</v>
      </c>
      <c r="Z188" s="18">
        <f t="shared" si="13"/>
        <v>0.23832727272727272</v>
      </c>
      <c r="AA188" s="18">
        <f t="shared" si="14"/>
        <v>0</v>
      </c>
      <c r="AB188" s="18">
        <f t="shared" si="15"/>
        <v>0.23832727272727272</v>
      </c>
    </row>
    <row r="189" spans="1:28" hidden="1" outlineLevel="3" x14ac:dyDescent="0.35">
      <c r="A189" s="19"/>
      <c r="B189" s="19"/>
      <c r="C189" s="19" t="s">
        <v>454</v>
      </c>
      <c r="D189" s="19"/>
      <c r="E189" s="19"/>
      <c r="F189" s="19"/>
      <c r="G189" s="19"/>
      <c r="H189" s="19"/>
      <c r="I189" s="19"/>
      <c r="J189" s="20"/>
      <c r="K189" s="21">
        <f>SUBTOTAL(9,K187:K188)</f>
        <v>600000</v>
      </c>
      <c r="L189" s="21">
        <v>600000</v>
      </c>
      <c r="M189" s="21">
        <v>0</v>
      </c>
      <c r="N189" s="21">
        <v>0</v>
      </c>
      <c r="O189" s="21">
        <f>SUBTOTAL(9,O187:O188)</f>
        <v>600000</v>
      </c>
      <c r="P189" s="21">
        <v>0</v>
      </c>
      <c r="Q189" s="21">
        <v>0</v>
      </c>
      <c r="R189" s="21">
        <v>0</v>
      </c>
      <c r="S189" s="21">
        <v>131080</v>
      </c>
      <c r="T189" s="21">
        <v>131080</v>
      </c>
      <c r="U189" s="21">
        <v>318920</v>
      </c>
      <c r="V189" s="21">
        <v>468920</v>
      </c>
      <c r="W189" s="21">
        <v>0</v>
      </c>
      <c r="X189" s="21">
        <f>SUBTOTAL(9,X187:X188)</f>
        <v>468920</v>
      </c>
      <c r="Y189" s="22">
        <f t="shared" si="12"/>
        <v>0.21846666666666667</v>
      </c>
      <c r="Z189" s="22">
        <f t="shared" si="13"/>
        <v>0.21846666666666667</v>
      </c>
      <c r="AA189" s="22">
        <f t="shared" si="14"/>
        <v>0</v>
      </c>
      <c r="AB189" s="22">
        <f t="shared" si="15"/>
        <v>0.21846666666666667</v>
      </c>
    </row>
    <row r="190" spans="1:28" hidden="1" outlineLevel="4" x14ac:dyDescent="0.35">
      <c r="A190" s="15" t="s">
        <v>251</v>
      </c>
      <c r="B190" s="15" t="s">
        <v>252</v>
      </c>
      <c r="C190" s="15" t="s">
        <v>81</v>
      </c>
      <c r="D190" s="15" t="s">
        <v>82</v>
      </c>
      <c r="E190" s="15" t="s">
        <v>11</v>
      </c>
      <c r="F190" s="15" t="s">
        <v>83</v>
      </c>
      <c r="G190" s="15" t="s">
        <v>84</v>
      </c>
      <c r="H190" s="15" t="s">
        <v>14</v>
      </c>
      <c r="I190" s="15" t="s">
        <v>9</v>
      </c>
      <c r="J190" s="16" t="s">
        <v>85</v>
      </c>
      <c r="K190" s="17">
        <v>15000000</v>
      </c>
      <c r="L190" s="17">
        <v>15000000</v>
      </c>
      <c r="M190" s="17">
        <v>0</v>
      </c>
      <c r="N190" s="17">
        <v>0</v>
      </c>
      <c r="O190" s="17">
        <f t="shared" si="16"/>
        <v>15000000</v>
      </c>
      <c r="P190" s="17">
        <v>0</v>
      </c>
      <c r="Q190" s="17">
        <v>0</v>
      </c>
      <c r="R190" s="17">
        <v>0</v>
      </c>
      <c r="S190" s="17">
        <v>0</v>
      </c>
      <c r="T190" s="17">
        <v>0</v>
      </c>
      <c r="U190" s="17">
        <v>0</v>
      </c>
      <c r="V190" s="17">
        <v>15000000</v>
      </c>
      <c r="W190" s="17">
        <v>0</v>
      </c>
      <c r="X190" s="17">
        <f t="shared" si="17"/>
        <v>15000000</v>
      </c>
      <c r="Y190" s="18">
        <f t="shared" si="12"/>
        <v>0</v>
      </c>
      <c r="Z190" s="18">
        <f t="shared" si="13"/>
        <v>0</v>
      </c>
      <c r="AA190" s="18">
        <f t="shared" si="14"/>
        <v>0</v>
      </c>
      <c r="AB190" s="18">
        <f t="shared" si="15"/>
        <v>0</v>
      </c>
    </row>
    <row r="191" spans="1:28" hidden="1" outlineLevel="4" x14ac:dyDescent="0.35">
      <c r="A191" s="15" t="s">
        <v>251</v>
      </c>
      <c r="B191" s="15" t="s">
        <v>252</v>
      </c>
      <c r="C191" s="15" t="s">
        <v>81</v>
      </c>
      <c r="D191" s="15" t="s">
        <v>86</v>
      </c>
      <c r="E191" s="15" t="s">
        <v>11</v>
      </c>
      <c r="F191" s="15" t="s">
        <v>83</v>
      </c>
      <c r="G191" s="15" t="s">
        <v>84</v>
      </c>
      <c r="H191" s="15" t="s">
        <v>14</v>
      </c>
      <c r="I191" s="15" t="s">
        <v>9</v>
      </c>
      <c r="J191" s="16" t="s">
        <v>87</v>
      </c>
      <c r="K191" s="17">
        <v>0</v>
      </c>
      <c r="L191" s="17">
        <v>365000</v>
      </c>
      <c r="M191" s="17">
        <v>0</v>
      </c>
      <c r="N191" s="17">
        <v>0</v>
      </c>
      <c r="O191" s="17">
        <f t="shared" si="16"/>
        <v>365000</v>
      </c>
      <c r="P191" s="17">
        <v>0</v>
      </c>
      <c r="Q191" s="17">
        <v>0</v>
      </c>
      <c r="R191" s="17">
        <v>0</v>
      </c>
      <c r="S191" s="17">
        <v>0</v>
      </c>
      <c r="T191" s="17">
        <v>0</v>
      </c>
      <c r="U191" s="17">
        <v>365000</v>
      </c>
      <c r="V191" s="17">
        <v>365000</v>
      </c>
      <c r="W191" s="17">
        <v>0</v>
      </c>
      <c r="X191" s="17">
        <f t="shared" si="17"/>
        <v>365000</v>
      </c>
      <c r="Y191" s="18">
        <f t="shared" si="12"/>
        <v>0</v>
      </c>
      <c r="Z191" s="18">
        <f t="shared" si="13"/>
        <v>0</v>
      </c>
      <c r="AA191" s="18">
        <f t="shared" si="14"/>
        <v>0</v>
      </c>
      <c r="AB191" s="18">
        <f t="shared" si="15"/>
        <v>0</v>
      </c>
    </row>
    <row r="192" spans="1:28" hidden="1" outlineLevel="4" x14ac:dyDescent="0.35">
      <c r="A192" s="15" t="s">
        <v>251</v>
      </c>
      <c r="B192" s="15" t="s">
        <v>252</v>
      </c>
      <c r="C192" s="15" t="s">
        <v>81</v>
      </c>
      <c r="D192" s="15" t="s">
        <v>88</v>
      </c>
      <c r="E192" s="15" t="s">
        <v>11</v>
      </c>
      <c r="F192" s="15" t="s">
        <v>83</v>
      </c>
      <c r="G192" s="15" t="s">
        <v>84</v>
      </c>
      <c r="H192" s="15" t="s">
        <v>14</v>
      </c>
      <c r="I192" s="15" t="s">
        <v>9</v>
      </c>
      <c r="J192" s="16" t="s">
        <v>89</v>
      </c>
      <c r="K192" s="17">
        <v>500000</v>
      </c>
      <c r="L192" s="17">
        <v>135000</v>
      </c>
      <c r="M192" s="17">
        <v>0</v>
      </c>
      <c r="N192" s="17">
        <v>0</v>
      </c>
      <c r="O192" s="17">
        <f t="shared" si="16"/>
        <v>135000</v>
      </c>
      <c r="P192" s="17">
        <v>0</v>
      </c>
      <c r="Q192" s="17">
        <v>0</v>
      </c>
      <c r="R192" s="17">
        <v>0</v>
      </c>
      <c r="S192" s="17">
        <v>0</v>
      </c>
      <c r="T192" s="17">
        <v>0</v>
      </c>
      <c r="U192" s="17">
        <v>135000</v>
      </c>
      <c r="V192" s="17">
        <v>135000</v>
      </c>
      <c r="W192" s="17">
        <v>0</v>
      </c>
      <c r="X192" s="17">
        <f t="shared" si="17"/>
        <v>135000</v>
      </c>
      <c r="Y192" s="18">
        <f t="shared" si="12"/>
        <v>0</v>
      </c>
      <c r="Z192" s="18">
        <f t="shared" si="13"/>
        <v>0</v>
      </c>
      <c r="AA192" s="18">
        <f t="shared" si="14"/>
        <v>0</v>
      </c>
      <c r="AB192" s="18">
        <f t="shared" si="15"/>
        <v>0</v>
      </c>
    </row>
    <row r="193" spans="1:28" hidden="1" outlineLevel="4" x14ac:dyDescent="0.35">
      <c r="A193" s="15" t="s">
        <v>251</v>
      </c>
      <c r="B193" s="15" t="s">
        <v>252</v>
      </c>
      <c r="C193" s="15" t="s">
        <v>81</v>
      </c>
      <c r="D193" s="15" t="s">
        <v>90</v>
      </c>
      <c r="E193" s="15" t="s">
        <v>11</v>
      </c>
      <c r="F193" s="15" t="s">
        <v>83</v>
      </c>
      <c r="G193" s="15" t="s">
        <v>84</v>
      </c>
      <c r="H193" s="15" t="s">
        <v>14</v>
      </c>
      <c r="I193" s="15" t="s">
        <v>9</v>
      </c>
      <c r="J193" s="16" t="s">
        <v>91</v>
      </c>
      <c r="K193" s="17">
        <v>500000</v>
      </c>
      <c r="L193" s="17">
        <v>975000</v>
      </c>
      <c r="M193" s="17">
        <v>0</v>
      </c>
      <c r="N193" s="17">
        <v>0</v>
      </c>
      <c r="O193" s="17">
        <f t="shared" si="16"/>
        <v>975000</v>
      </c>
      <c r="P193" s="17">
        <v>0</v>
      </c>
      <c r="Q193" s="17">
        <v>0</v>
      </c>
      <c r="R193" s="17">
        <v>0</v>
      </c>
      <c r="S193" s="17">
        <v>442960</v>
      </c>
      <c r="T193" s="17">
        <v>442960</v>
      </c>
      <c r="U193" s="17">
        <v>532040</v>
      </c>
      <c r="V193" s="17">
        <v>532040</v>
      </c>
      <c r="W193" s="17">
        <v>0</v>
      </c>
      <c r="X193" s="17">
        <f t="shared" si="17"/>
        <v>532040</v>
      </c>
      <c r="Y193" s="18">
        <f t="shared" si="12"/>
        <v>0.45431794871794873</v>
      </c>
      <c r="Z193" s="18">
        <f t="shared" si="13"/>
        <v>0.45431794871794873</v>
      </c>
      <c r="AA193" s="18">
        <f t="shared" si="14"/>
        <v>0</v>
      </c>
      <c r="AB193" s="18">
        <f t="shared" si="15"/>
        <v>0.45431794871794873</v>
      </c>
    </row>
    <row r="194" spans="1:28" hidden="1" outlineLevel="4" x14ac:dyDescent="0.35">
      <c r="A194" s="15" t="s">
        <v>251</v>
      </c>
      <c r="B194" s="15" t="s">
        <v>252</v>
      </c>
      <c r="C194" s="15" t="s">
        <v>81</v>
      </c>
      <c r="D194" s="15" t="s">
        <v>92</v>
      </c>
      <c r="E194" s="15" t="s">
        <v>11</v>
      </c>
      <c r="F194" s="15" t="s">
        <v>83</v>
      </c>
      <c r="G194" s="15" t="s">
        <v>93</v>
      </c>
      <c r="H194" s="15" t="s">
        <v>14</v>
      </c>
      <c r="I194" s="15" t="s">
        <v>9</v>
      </c>
      <c r="J194" s="16" t="s">
        <v>94</v>
      </c>
      <c r="K194" s="17">
        <v>600000</v>
      </c>
      <c r="L194" s="17">
        <v>125000</v>
      </c>
      <c r="M194" s="17">
        <v>0</v>
      </c>
      <c r="N194" s="17">
        <v>0</v>
      </c>
      <c r="O194" s="17">
        <f t="shared" si="16"/>
        <v>125000</v>
      </c>
      <c r="P194" s="17">
        <v>0</v>
      </c>
      <c r="Q194" s="17">
        <v>0</v>
      </c>
      <c r="R194" s="17">
        <v>0</v>
      </c>
      <c r="S194" s="17">
        <v>0</v>
      </c>
      <c r="T194" s="17">
        <v>0</v>
      </c>
      <c r="U194" s="17">
        <v>0</v>
      </c>
      <c r="V194" s="17">
        <v>125000</v>
      </c>
      <c r="W194" s="17">
        <v>0</v>
      </c>
      <c r="X194" s="17">
        <f t="shared" si="17"/>
        <v>125000</v>
      </c>
      <c r="Y194" s="18">
        <f t="shared" si="12"/>
        <v>0</v>
      </c>
      <c r="Z194" s="18">
        <f t="shared" si="13"/>
        <v>0</v>
      </c>
      <c r="AA194" s="18">
        <f t="shared" si="14"/>
        <v>0</v>
      </c>
      <c r="AB194" s="18">
        <f t="shared" si="15"/>
        <v>0</v>
      </c>
    </row>
    <row r="195" spans="1:28" hidden="1" outlineLevel="3" x14ac:dyDescent="0.35">
      <c r="A195" s="19"/>
      <c r="B195" s="19"/>
      <c r="C195" s="19" t="s">
        <v>455</v>
      </c>
      <c r="D195" s="19"/>
      <c r="E195" s="19"/>
      <c r="F195" s="19"/>
      <c r="G195" s="19"/>
      <c r="H195" s="19"/>
      <c r="I195" s="19"/>
      <c r="J195" s="20"/>
      <c r="K195" s="21">
        <f>SUBTOTAL(9,K190:K194)</f>
        <v>16600000</v>
      </c>
      <c r="L195" s="21">
        <v>16600000</v>
      </c>
      <c r="M195" s="21">
        <v>0</v>
      </c>
      <c r="N195" s="21">
        <v>0</v>
      </c>
      <c r="O195" s="21">
        <f>SUBTOTAL(9,O190:O194)</f>
        <v>16600000</v>
      </c>
      <c r="P195" s="21">
        <v>0</v>
      </c>
      <c r="Q195" s="21">
        <v>0</v>
      </c>
      <c r="R195" s="21">
        <v>0</v>
      </c>
      <c r="S195" s="21">
        <v>442960</v>
      </c>
      <c r="T195" s="21">
        <v>442960</v>
      </c>
      <c r="U195" s="21">
        <v>1032040</v>
      </c>
      <c r="V195" s="21">
        <v>16157040</v>
      </c>
      <c r="W195" s="21">
        <v>0</v>
      </c>
      <c r="X195" s="21">
        <f>SUBTOTAL(9,X190:X194)</f>
        <v>16157040</v>
      </c>
      <c r="Y195" s="22">
        <f t="shared" si="12"/>
        <v>2.668433734939759E-2</v>
      </c>
      <c r="Z195" s="22">
        <f t="shared" si="13"/>
        <v>2.668433734939759E-2</v>
      </c>
      <c r="AA195" s="22">
        <f t="shared" si="14"/>
        <v>0</v>
      </c>
      <c r="AB195" s="22">
        <f t="shared" si="15"/>
        <v>2.668433734939759E-2</v>
      </c>
    </row>
    <row r="196" spans="1:28" ht="58.5" hidden="1" outlineLevel="4" x14ac:dyDescent="0.35">
      <c r="A196" s="15" t="s">
        <v>251</v>
      </c>
      <c r="B196" s="15" t="s">
        <v>252</v>
      </c>
      <c r="C196" s="15" t="s">
        <v>95</v>
      </c>
      <c r="D196" s="15" t="s">
        <v>96</v>
      </c>
      <c r="E196" s="15" t="s">
        <v>33</v>
      </c>
      <c r="F196" s="15" t="s">
        <v>12</v>
      </c>
      <c r="G196" s="15" t="s">
        <v>97</v>
      </c>
      <c r="H196" s="15" t="s">
        <v>14</v>
      </c>
      <c r="I196" s="15" t="s">
        <v>9</v>
      </c>
      <c r="J196" s="16" t="s">
        <v>98</v>
      </c>
      <c r="K196" s="17">
        <v>1398253</v>
      </c>
      <c r="L196" s="17">
        <v>1398253</v>
      </c>
      <c r="M196" s="17">
        <v>0</v>
      </c>
      <c r="N196" s="17">
        <v>500000</v>
      </c>
      <c r="O196" s="17">
        <f t="shared" si="16"/>
        <v>1898253</v>
      </c>
      <c r="P196" s="17">
        <v>0</v>
      </c>
      <c r="Q196" s="17">
        <v>830606.13</v>
      </c>
      <c r="R196" s="17">
        <v>0</v>
      </c>
      <c r="S196" s="17">
        <v>567646.87</v>
      </c>
      <c r="T196" s="17">
        <v>567646.87</v>
      </c>
      <c r="U196" s="17">
        <v>0</v>
      </c>
      <c r="V196" s="17">
        <v>0</v>
      </c>
      <c r="W196" s="17">
        <v>0</v>
      </c>
      <c r="X196" s="17">
        <f t="shared" si="17"/>
        <v>500000.00000000012</v>
      </c>
      <c r="Y196" s="18">
        <f t="shared" si="12"/>
        <v>0.40596864086828349</v>
      </c>
      <c r="Z196" s="18">
        <f t="shared" si="13"/>
        <v>0.29903646668805473</v>
      </c>
      <c r="AA196" s="18">
        <f t="shared" si="14"/>
        <v>0.43756344912927836</v>
      </c>
      <c r="AB196" s="18">
        <f t="shared" si="15"/>
        <v>0.73659991581733308</v>
      </c>
    </row>
    <row r="197" spans="1:28" ht="58.5" hidden="1" outlineLevel="4" x14ac:dyDescent="0.35">
      <c r="A197" s="15" t="s">
        <v>251</v>
      </c>
      <c r="B197" s="15" t="s">
        <v>252</v>
      </c>
      <c r="C197" s="15" t="s">
        <v>95</v>
      </c>
      <c r="D197" s="15" t="s">
        <v>96</v>
      </c>
      <c r="E197" s="15" t="s">
        <v>99</v>
      </c>
      <c r="F197" s="15" t="s">
        <v>12</v>
      </c>
      <c r="G197" s="15" t="s">
        <v>97</v>
      </c>
      <c r="H197" s="15" t="s">
        <v>14</v>
      </c>
      <c r="I197" s="15" t="s">
        <v>9</v>
      </c>
      <c r="J197" s="16" t="s">
        <v>100</v>
      </c>
      <c r="K197" s="17">
        <v>721326</v>
      </c>
      <c r="L197" s="17">
        <v>721326</v>
      </c>
      <c r="M197" s="17">
        <v>0</v>
      </c>
      <c r="N197" s="17">
        <v>700000</v>
      </c>
      <c r="O197" s="17">
        <f t="shared" si="16"/>
        <v>1421326</v>
      </c>
      <c r="P197" s="17">
        <v>0</v>
      </c>
      <c r="Q197" s="17">
        <v>206969.02</v>
      </c>
      <c r="R197" s="17">
        <v>0</v>
      </c>
      <c r="S197" s="17">
        <v>514356.98</v>
      </c>
      <c r="T197" s="17">
        <v>514356.98</v>
      </c>
      <c r="U197" s="17">
        <v>0</v>
      </c>
      <c r="V197" s="17">
        <v>0</v>
      </c>
      <c r="W197" s="17">
        <v>0</v>
      </c>
      <c r="X197" s="17">
        <f t="shared" si="17"/>
        <v>700000</v>
      </c>
      <c r="Y197" s="18">
        <f t="shared" si="12"/>
        <v>0.7130714545157113</v>
      </c>
      <c r="Z197" s="18">
        <f t="shared" si="13"/>
        <v>0.36188529584345885</v>
      </c>
      <c r="AA197" s="18">
        <f t="shared" si="14"/>
        <v>0.14561685355787482</v>
      </c>
      <c r="AB197" s="18">
        <f t="shared" si="15"/>
        <v>0.50750214940133365</v>
      </c>
    </row>
    <row r="198" spans="1:28" ht="35.5" hidden="1" outlineLevel="4" x14ac:dyDescent="0.35">
      <c r="A198" s="15" t="s">
        <v>251</v>
      </c>
      <c r="B198" s="15" t="s">
        <v>252</v>
      </c>
      <c r="C198" s="15" t="s">
        <v>95</v>
      </c>
      <c r="D198" s="15" t="s">
        <v>96</v>
      </c>
      <c r="E198" s="15" t="s">
        <v>101</v>
      </c>
      <c r="F198" s="15" t="s">
        <v>12</v>
      </c>
      <c r="G198" s="15" t="s">
        <v>97</v>
      </c>
      <c r="H198" s="15" t="s">
        <v>14</v>
      </c>
      <c r="I198" s="15" t="s">
        <v>9</v>
      </c>
      <c r="J198" s="16" t="s">
        <v>102</v>
      </c>
      <c r="K198" s="17">
        <v>2607745</v>
      </c>
      <c r="L198" s="17">
        <v>2607745</v>
      </c>
      <c r="M198" s="17">
        <v>0</v>
      </c>
      <c r="N198" s="17">
        <v>0</v>
      </c>
      <c r="O198" s="17">
        <f t="shared" si="16"/>
        <v>2607745</v>
      </c>
      <c r="P198" s="17">
        <v>0</v>
      </c>
      <c r="Q198" s="17">
        <v>444642.3</v>
      </c>
      <c r="R198" s="17">
        <v>0</v>
      </c>
      <c r="S198" s="17">
        <v>2163102.7000000002</v>
      </c>
      <c r="T198" s="17">
        <v>2163102.7000000002</v>
      </c>
      <c r="U198" s="17">
        <v>0</v>
      </c>
      <c r="V198" s="17">
        <v>0</v>
      </c>
      <c r="W198" s="17">
        <v>0</v>
      </c>
      <c r="X198" s="17">
        <f t="shared" si="17"/>
        <v>0</v>
      </c>
      <c r="Y198" s="18">
        <f t="shared" si="12"/>
        <v>0.82949164891505889</v>
      </c>
      <c r="Z198" s="18">
        <f t="shared" si="13"/>
        <v>0.82949164891505889</v>
      </c>
      <c r="AA198" s="18">
        <f t="shared" si="14"/>
        <v>0.1705083510849412</v>
      </c>
      <c r="AB198" s="18">
        <f t="shared" si="15"/>
        <v>1</v>
      </c>
    </row>
    <row r="199" spans="1:28" ht="24" hidden="1" outlineLevel="4" x14ac:dyDescent="0.35">
      <c r="A199" s="15" t="s">
        <v>251</v>
      </c>
      <c r="B199" s="15" t="s">
        <v>252</v>
      </c>
      <c r="C199" s="15" t="s">
        <v>95</v>
      </c>
      <c r="D199" s="15" t="s">
        <v>134</v>
      </c>
      <c r="E199" s="15" t="s">
        <v>11</v>
      </c>
      <c r="F199" s="15" t="s">
        <v>12</v>
      </c>
      <c r="G199" s="15" t="s">
        <v>135</v>
      </c>
      <c r="H199" s="15" t="s">
        <v>14</v>
      </c>
      <c r="I199" s="15" t="s">
        <v>9</v>
      </c>
      <c r="J199" s="16" t="s">
        <v>136</v>
      </c>
      <c r="K199" s="17">
        <v>991400</v>
      </c>
      <c r="L199" s="17">
        <v>9194304</v>
      </c>
      <c r="M199" s="17">
        <v>0</v>
      </c>
      <c r="N199" s="17">
        <v>0</v>
      </c>
      <c r="O199" s="17">
        <f t="shared" si="16"/>
        <v>9194304</v>
      </c>
      <c r="P199" s="17">
        <v>0</v>
      </c>
      <c r="Q199" s="17">
        <v>0</v>
      </c>
      <c r="R199" s="17">
        <v>0</v>
      </c>
      <c r="S199" s="17">
        <v>1485952.55</v>
      </c>
      <c r="T199" s="17">
        <v>1485952.55</v>
      </c>
      <c r="U199" s="17">
        <v>7708351.4500000002</v>
      </c>
      <c r="V199" s="17">
        <v>7708351.4500000002</v>
      </c>
      <c r="W199" s="17">
        <v>0</v>
      </c>
      <c r="X199" s="17">
        <f t="shared" si="17"/>
        <v>7708351.4500000002</v>
      </c>
      <c r="Y199" s="18">
        <f t="shared" si="12"/>
        <v>0.16161664330437628</v>
      </c>
      <c r="Z199" s="18">
        <f t="shared" si="13"/>
        <v>0.16161664330437628</v>
      </c>
      <c r="AA199" s="18">
        <f t="shared" si="14"/>
        <v>0</v>
      </c>
      <c r="AB199" s="18">
        <f t="shared" si="15"/>
        <v>0.16161664330437628</v>
      </c>
    </row>
    <row r="200" spans="1:28" hidden="1" outlineLevel="3" x14ac:dyDescent="0.35">
      <c r="A200" s="19"/>
      <c r="B200" s="19"/>
      <c r="C200" s="19" t="s">
        <v>456</v>
      </c>
      <c r="D200" s="19"/>
      <c r="E200" s="19"/>
      <c r="F200" s="19"/>
      <c r="G200" s="19"/>
      <c r="H200" s="19"/>
      <c r="I200" s="19"/>
      <c r="J200" s="20"/>
      <c r="K200" s="21">
        <f>SUBTOTAL(9,K196:K199)</f>
        <v>5718724</v>
      </c>
      <c r="L200" s="21">
        <v>13921628</v>
      </c>
      <c r="M200" s="21">
        <v>0</v>
      </c>
      <c r="N200" s="21">
        <v>1200000</v>
      </c>
      <c r="O200" s="21">
        <f>SUBTOTAL(9,O196:O199)</f>
        <v>15121628</v>
      </c>
      <c r="P200" s="21">
        <v>0</v>
      </c>
      <c r="Q200" s="21">
        <v>1482217.45</v>
      </c>
      <c r="R200" s="21">
        <v>0</v>
      </c>
      <c r="S200" s="21">
        <v>4731059.1000000006</v>
      </c>
      <c r="T200" s="21">
        <v>4731059.1000000006</v>
      </c>
      <c r="U200" s="21">
        <v>7708351.4500000002</v>
      </c>
      <c r="V200" s="21">
        <v>7708351.4500000002</v>
      </c>
      <c r="W200" s="21">
        <v>0</v>
      </c>
      <c r="X200" s="21">
        <f>SUBTOTAL(9,X196:X199)</f>
        <v>8908351.4499999993</v>
      </c>
      <c r="Y200" s="22">
        <f t="shared" si="12"/>
        <v>0.33983519025217457</v>
      </c>
      <c r="Z200" s="22">
        <f t="shared" si="13"/>
        <v>0.31286704711952978</v>
      </c>
      <c r="AA200" s="22">
        <f t="shared" si="14"/>
        <v>9.8019700656569508E-2</v>
      </c>
      <c r="AB200" s="22">
        <f t="shared" si="15"/>
        <v>0.41088674777609929</v>
      </c>
    </row>
    <row r="201" spans="1:28" outlineLevel="2" collapsed="1" x14ac:dyDescent="0.35">
      <c r="A201" s="19"/>
      <c r="B201" s="19" t="s">
        <v>447</v>
      </c>
      <c r="C201" s="19"/>
      <c r="D201" s="19"/>
      <c r="E201" s="19"/>
      <c r="F201" s="19"/>
      <c r="G201" s="19"/>
      <c r="H201" s="19"/>
      <c r="I201" s="19"/>
      <c r="J201" s="20"/>
      <c r="K201" s="21">
        <f>SUBTOTAL(9,K164:K199)</f>
        <v>526836407</v>
      </c>
      <c r="L201" s="21">
        <v>558139311</v>
      </c>
      <c r="M201" s="21">
        <v>14222067.89161614</v>
      </c>
      <c r="N201" s="21">
        <v>2150000</v>
      </c>
      <c r="O201" s="21">
        <f>SUBTOTAL(9,O164:O199)</f>
        <v>560289311</v>
      </c>
      <c r="P201" s="21">
        <v>0</v>
      </c>
      <c r="Q201" s="21">
        <v>23124534.629999999</v>
      </c>
      <c r="R201" s="21">
        <v>0</v>
      </c>
      <c r="S201" s="21">
        <v>297411108.31999999</v>
      </c>
      <c r="T201" s="21">
        <v>297411108.31999999</v>
      </c>
      <c r="U201" s="21">
        <v>217104604.05000001</v>
      </c>
      <c r="V201" s="21">
        <v>237603668.05000001</v>
      </c>
      <c r="W201" s="21">
        <v>0</v>
      </c>
      <c r="X201" s="21">
        <f>SUBTOTAL(9,X164:X199)</f>
        <v>239753668.05000001</v>
      </c>
      <c r="Y201" s="22">
        <f t="shared" si="12"/>
        <v>0.53286178281751595</v>
      </c>
      <c r="Z201" s="22">
        <f t="shared" si="13"/>
        <v>0.53081703056084184</v>
      </c>
      <c r="AA201" s="22">
        <f t="shared" si="14"/>
        <v>4.1272489365766246E-2</v>
      </c>
      <c r="AB201" s="22">
        <f t="shared" si="15"/>
        <v>0.57208951992660806</v>
      </c>
    </row>
    <row r="202" spans="1:28" hidden="1" outlineLevel="4" x14ac:dyDescent="0.35">
      <c r="A202" s="15" t="s">
        <v>251</v>
      </c>
      <c r="B202" s="15" t="s">
        <v>254</v>
      </c>
      <c r="C202" s="15" t="s">
        <v>9</v>
      </c>
      <c r="D202" s="15" t="s">
        <v>10</v>
      </c>
      <c r="E202" s="15" t="s">
        <v>11</v>
      </c>
      <c r="F202" s="15" t="s">
        <v>12</v>
      </c>
      <c r="G202" s="15" t="s">
        <v>13</v>
      </c>
      <c r="H202" s="15" t="s">
        <v>14</v>
      </c>
      <c r="I202" s="15" t="s">
        <v>9</v>
      </c>
      <c r="J202" s="16" t="s">
        <v>15</v>
      </c>
      <c r="K202" s="17">
        <v>2597518867</v>
      </c>
      <c r="L202" s="17">
        <v>2576241679</v>
      </c>
      <c r="M202" s="17">
        <v>-17051166</v>
      </c>
      <c r="N202" s="17">
        <v>37348753</v>
      </c>
      <c r="O202" s="17">
        <f t="shared" si="16"/>
        <v>2613590432</v>
      </c>
      <c r="P202" s="17">
        <v>0</v>
      </c>
      <c r="Q202" s="17">
        <v>0</v>
      </c>
      <c r="R202" s="17">
        <v>0</v>
      </c>
      <c r="S202" s="17">
        <v>1564134243.9200001</v>
      </c>
      <c r="T202" s="17">
        <v>1564134243.9200001</v>
      </c>
      <c r="U202" s="17">
        <v>995056269.08000004</v>
      </c>
      <c r="V202" s="17">
        <v>1012107435.08</v>
      </c>
      <c r="W202" s="17">
        <v>0</v>
      </c>
      <c r="X202" s="17">
        <f t="shared" si="17"/>
        <v>1049456188.0799999</v>
      </c>
      <c r="Y202" s="18">
        <f t="shared" ref="Y202:Y265" si="18">+IF(L202=0,0,S202/L202)</f>
        <v>0.60713800908893689</v>
      </c>
      <c r="Z202" s="18">
        <f t="shared" ref="Z202:Z265" si="19">+IF(O202=0,0,S202/O202)</f>
        <v>0.59846188016654023</v>
      </c>
      <c r="AA202" s="18">
        <f t="shared" ref="AA202:AA265" si="20">+IF(O202=0,0,(P202+Q202+R202)/O202)</f>
        <v>0</v>
      </c>
      <c r="AB202" s="18">
        <f t="shared" ref="AB202:AB265" si="21">+Z202+AA202</f>
        <v>0.59846188016654023</v>
      </c>
    </row>
    <row r="203" spans="1:28" hidden="1" outlineLevel="4" x14ac:dyDescent="0.35">
      <c r="A203" s="15" t="s">
        <v>251</v>
      </c>
      <c r="B203" s="15" t="s">
        <v>254</v>
      </c>
      <c r="C203" s="15" t="s">
        <v>9</v>
      </c>
      <c r="D203" s="15" t="s">
        <v>16</v>
      </c>
      <c r="E203" s="15" t="s">
        <v>11</v>
      </c>
      <c r="F203" s="15" t="s">
        <v>12</v>
      </c>
      <c r="G203" s="15" t="s">
        <v>13</v>
      </c>
      <c r="H203" s="15" t="s">
        <v>14</v>
      </c>
      <c r="I203" s="15" t="s">
        <v>9</v>
      </c>
      <c r="J203" s="16" t="s">
        <v>17</v>
      </c>
      <c r="K203" s="17">
        <v>649825</v>
      </c>
      <c r="L203" s="17">
        <v>649825</v>
      </c>
      <c r="M203" s="17">
        <v>0</v>
      </c>
      <c r="N203" s="17">
        <v>5000000</v>
      </c>
      <c r="O203" s="17">
        <f t="shared" si="16"/>
        <v>5649825</v>
      </c>
      <c r="P203" s="17">
        <v>0</v>
      </c>
      <c r="Q203" s="17">
        <v>0</v>
      </c>
      <c r="R203" s="17">
        <v>0</v>
      </c>
      <c r="S203" s="17">
        <v>0</v>
      </c>
      <c r="T203" s="17">
        <v>0</v>
      </c>
      <c r="U203" s="17">
        <v>649825</v>
      </c>
      <c r="V203" s="17">
        <v>649825</v>
      </c>
      <c r="W203" s="17">
        <v>0</v>
      </c>
      <c r="X203" s="17">
        <f t="shared" si="17"/>
        <v>5649825</v>
      </c>
      <c r="Y203" s="18">
        <f t="shared" si="18"/>
        <v>0</v>
      </c>
      <c r="Z203" s="18">
        <f t="shared" si="19"/>
        <v>0</v>
      </c>
      <c r="AA203" s="18">
        <f t="shared" si="20"/>
        <v>0</v>
      </c>
      <c r="AB203" s="18">
        <f t="shared" si="21"/>
        <v>0</v>
      </c>
    </row>
    <row r="204" spans="1:28" hidden="1" outlineLevel="4" x14ac:dyDescent="0.35">
      <c r="A204" s="15" t="s">
        <v>251</v>
      </c>
      <c r="B204" s="15" t="s">
        <v>254</v>
      </c>
      <c r="C204" s="15" t="s">
        <v>9</v>
      </c>
      <c r="D204" s="15" t="s">
        <v>18</v>
      </c>
      <c r="E204" s="15" t="s">
        <v>11</v>
      </c>
      <c r="F204" s="15" t="s">
        <v>12</v>
      </c>
      <c r="G204" s="15" t="s">
        <v>13</v>
      </c>
      <c r="H204" s="15" t="s">
        <v>14</v>
      </c>
      <c r="I204" s="15" t="s">
        <v>9</v>
      </c>
      <c r="J204" s="16" t="s">
        <v>19</v>
      </c>
      <c r="K204" s="17">
        <v>11537729</v>
      </c>
      <c r="L204" s="17">
        <v>11537729</v>
      </c>
      <c r="M204" s="17">
        <v>0</v>
      </c>
      <c r="N204" s="17">
        <v>2328213</v>
      </c>
      <c r="O204" s="17">
        <f t="shared" si="16"/>
        <v>13865942</v>
      </c>
      <c r="P204" s="17">
        <v>0</v>
      </c>
      <c r="Q204" s="17">
        <v>0</v>
      </c>
      <c r="R204" s="17">
        <v>0</v>
      </c>
      <c r="S204" s="17">
        <v>3372091.29</v>
      </c>
      <c r="T204" s="17">
        <v>3372091.29</v>
      </c>
      <c r="U204" s="17">
        <v>8165637.71</v>
      </c>
      <c r="V204" s="17">
        <v>8165637.71</v>
      </c>
      <c r="W204" s="17">
        <v>0</v>
      </c>
      <c r="X204" s="17">
        <f t="shared" si="17"/>
        <v>10493850.710000001</v>
      </c>
      <c r="Y204" s="18">
        <f t="shared" si="18"/>
        <v>0.29226646682375707</v>
      </c>
      <c r="Z204" s="18">
        <f t="shared" si="19"/>
        <v>0.24319236947623177</v>
      </c>
      <c r="AA204" s="18">
        <f t="shared" si="20"/>
        <v>0</v>
      </c>
      <c r="AB204" s="18">
        <f t="shared" si="21"/>
        <v>0.24319236947623177</v>
      </c>
    </row>
    <row r="205" spans="1:28" hidden="1" outlineLevel="4" x14ac:dyDescent="0.35">
      <c r="A205" s="15" t="s">
        <v>251</v>
      </c>
      <c r="B205" s="15" t="s">
        <v>254</v>
      </c>
      <c r="C205" s="15" t="s">
        <v>9</v>
      </c>
      <c r="D205" s="15" t="s">
        <v>22</v>
      </c>
      <c r="E205" s="15" t="s">
        <v>11</v>
      </c>
      <c r="F205" s="15" t="s">
        <v>12</v>
      </c>
      <c r="G205" s="15" t="s">
        <v>13</v>
      </c>
      <c r="H205" s="15" t="s">
        <v>14</v>
      </c>
      <c r="I205" s="15" t="s">
        <v>9</v>
      </c>
      <c r="J205" s="16" t="s">
        <v>23</v>
      </c>
      <c r="K205" s="17">
        <v>951793874</v>
      </c>
      <c r="L205" s="17">
        <v>952793874</v>
      </c>
      <c r="M205" s="17">
        <v>15000000</v>
      </c>
      <c r="N205" s="17">
        <v>-19456922</v>
      </c>
      <c r="O205" s="17">
        <f t="shared" si="16"/>
        <v>933336952</v>
      </c>
      <c r="P205" s="17">
        <v>0</v>
      </c>
      <c r="Q205" s="17">
        <v>0</v>
      </c>
      <c r="R205" s="17">
        <v>0</v>
      </c>
      <c r="S205" s="17">
        <v>617891487.57000005</v>
      </c>
      <c r="T205" s="17">
        <v>617891487.57000005</v>
      </c>
      <c r="U205" s="17">
        <v>315445464.43000001</v>
      </c>
      <c r="V205" s="17">
        <v>334902386.43000001</v>
      </c>
      <c r="W205" s="17">
        <v>0</v>
      </c>
      <c r="X205" s="17">
        <f t="shared" si="17"/>
        <v>315445464.42999995</v>
      </c>
      <c r="Y205" s="18">
        <f t="shared" si="18"/>
        <v>0.6485048911743948</v>
      </c>
      <c r="Z205" s="18">
        <f t="shared" si="19"/>
        <v>0.66202402706327224</v>
      </c>
      <c r="AA205" s="18">
        <f t="shared" si="20"/>
        <v>0</v>
      </c>
      <c r="AB205" s="18">
        <f t="shared" si="21"/>
        <v>0.66202402706327224</v>
      </c>
    </row>
    <row r="206" spans="1:28" hidden="1" outlineLevel="4" x14ac:dyDescent="0.35">
      <c r="A206" s="15" t="s">
        <v>251</v>
      </c>
      <c r="B206" s="15" t="s">
        <v>254</v>
      </c>
      <c r="C206" s="15" t="s">
        <v>9</v>
      </c>
      <c r="D206" s="15" t="s">
        <v>24</v>
      </c>
      <c r="E206" s="15" t="s">
        <v>11</v>
      </c>
      <c r="F206" s="15" t="s">
        <v>12</v>
      </c>
      <c r="G206" s="15" t="s">
        <v>13</v>
      </c>
      <c r="H206" s="15" t="s">
        <v>14</v>
      </c>
      <c r="I206" s="15" t="s">
        <v>9</v>
      </c>
      <c r="J206" s="16" t="s">
        <v>25</v>
      </c>
      <c r="K206" s="17">
        <v>1109518359</v>
      </c>
      <c r="L206" s="17">
        <v>1109518359</v>
      </c>
      <c r="M206" s="17">
        <v>22000000</v>
      </c>
      <c r="N206" s="17">
        <v>-9482019</v>
      </c>
      <c r="O206" s="17">
        <f t="shared" si="16"/>
        <v>1100036340</v>
      </c>
      <c r="P206" s="17">
        <v>0</v>
      </c>
      <c r="Q206" s="17">
        <v>0</v>
      </c>
      <c r="R206" s="17">
        <v>0</v>
      </c>
      <c r="S206" s="17">
        <v>734354918</v>
      </c>
      <c r="T206" s="17">
        <v>734354918</v>
      </c>
      <c r="U206" s="17">
        <v>365681422</v>
      </c>
      <c r="V206" s="17">
        <v>375163441</v>
      </c>
      <c r="W206" s="17">
        <v>0</v>
      </c>
      <c r="X206" s="17">
        <f t="shared" si="17"/>
        <v>365681422</v>
      </c>
      <c r="Y206" s="18">
        <f t="shared" si="18"/>
        <v>0.6618681989740739</v>
      </c>
      <c r="Z206" s="18">
        <f t="shared" si="19"/>
        <v>0.66757332580485473</v>
      </c>
      <c r="AA206" s="18">
        <f t="shared" si="20"/>
        <v>0</v>
      </c>
      <c r="AB206" s="18">
        <f t="shared" si="21"/>
        <v>0.66757332580485473</v>
      </c>
    </row>
    <row r="207" spans="1:28" hidden="1" outlineLevel="4" x14ac:dyDescent="0.35">
      <c r="A207" s="15" t="s">
        <v>251</v>
      </c>
      <c r="B207" s="15" t="s">
        <v>254</v>
      </c>
      <c r="C207" s="15" t="s">
        <v>9</v>
      </c>
      <c r="D207" s="15" t="s">
        <v>26</v>
      </c>
      <c r="E207" s="15" t="s">
        <v>11</v>
      </c>
      <c r="F207" s="15" t="s">
        <v>12</v>
      </c>
      <c r="G207" s="15" t="s">
        <v>13</v>
      </c>
      <c r="H207" s="15" t="s">
        <v>14</v>
      </c>
      <c r="I207" s="15" t="s">
        <v>9</v>
      </c>
      <c r="J207" s="16" t="s">
        <v>27</v>
      </c>
      <c r="K207" s="17">
        <v>469433493</v>
      </c>
      <c r="L207" s="17">
        <v>469433493</v>
      </c>
      <c r="M207" s="17">
        <v>-1420361</v>
      </c>
      <c r="N207" s="17">
        <v>-59288709</v>
      </c>
      <c r="O207" s="17">
        <f t="shared" si="16"/>
        <v>410144784</v>
      </c>
      <c r="P207" s="17">
        <v>0</v>
      </c>
      <c r="Q207" s="17">
        <v>0</v>
      </c>
      <c r="R207" s="17">
        <v>0</v>
      </c>
      <c r="S207" s="17">
        <v>161756.04</v>
      </c>
      <c r="T207" s="17">
        <v>161756.04</v>
      </c>
      <c r="U207" s="17">
        <v>408562666.95999998</v>
      </c>
      <c r="V207" s="17">
        <v>469271736.95999998</v>
      </c>
      <c r="W207" s="17">
        <v>0</v>
      </c>
      <c r="X207" s="17">
        <f t="shared" si="17"/>
        <v>409983027.95999998</v>
      </c>
      <c r="Y207" s="18">
        <f t="shared" si="18"/>
        <v>3.4457711776436883E-4</v>
      </c>
      <c r="Z207" s="18">
        <f t="shared" si="19"/>
        <v>3.9438765604294507E-4</v>
      </c>
      <c r="AA207" s="18">
        <f t="shared" si="20"/>
        <v>0</v>
      </c>
      <c r="AB207" s="18">
        <f t="shared" si="21"/>
        <v>3.9438765604294507E-4</v>
      </c>
    </row>
    <row r="208" spans="1:28" hidden="1" outlineLevel="4" x14ac:dyDescent="0.35">
      <c r="A208" s="15" t="s">
        <v>251</v>
      </c>
      <c r="B208" s="15" t="s">
        <v>254</v>
      </c>
      <c r="C208" s="15" t="s">
        <v>9</v>
      </c>
      <c r="D208" s="15" t="s">
        <v>28</v>
      </c>
      <c r="E208" s="15" t="s">
        <v>11</v>
      </c>
      <c r="F208" s="15" t="s">
        <v>12</v>
      </c>
      <c r="G208" s="15" t="s">
        <v>13</v>
      </c>
      <c r="H208" s="15" t="s">
        <v>14</v>
      </c>
      <c r="I208" s="15" t="s">
        <v>9</v>
      </c>
      <c r="J208" s="16" t="s">
        <v>29</v>
      </c>
      <c r="K208" s="17">
        <v>417943754</v>
      </c>
      <c r="L208" s="17">
        <v>417943754</v>
      </c>
      <c r="M208" s="17">
        <v>0</v>
      </c>
      <c r="N208" s="17">
        <v>974036</v>
      </c>
      <c r="O208" s="17">
        <f t="shared" si="16"/>
        <v>418917790</v>
      </c>
      <c r="P208" s="17">
        <v>0</v>
      </c>
      <c r="Q208" s="17">
        <v>0</v>
      </c>
      <c r="R208" s="17">
        <v>0</v>
      </c>
      <c r="S208" s="17">
        <v>415007556.19</v>
      </c>
      <c r="T208" s="17">
        <v>415007556.19</v>
      </c>
      <c r="U208" s="17">
        <v>2936197.81</v>
      </c>
      <c r="V208" s="17">
        <v>2936197.81</v>
      </c>
      <c r="W208" s="17">
        <v>0</v>
      </c>
      <c r="X208" s="17">
        <f t="shared" si="17"/>
        <v>3910233.8100000024</v>
      </c>
      <c r="Y208" s="18">
        <f t="shared" si="18"/>
        <v>0.9929746579966835</v>
      </c>
      <c r="Z208" s="18">
        <f t="shared" si="19"/>
        <v>0.99066586833182713</v>
      </c>
      <c r="AA208" s="18">
        <f t="shared" si="20"/>
        <v>0</v>
      </c>
      <c r="AB208" s="18">
        <f t="shared" si="21"/>
        <v>0.99066586833182713</v>
      </c>
    </row>
    <row r="209" spans="1:28" hidden="1" outlineLevel="4" x14ac:dyDescent="0.35">
      <c r="A209" s="15" t="s">
        <v>251</v>
      </c>
      <c r="B209" s="15" t="s">
        <v>254</v>
      </c>
      <c r="C209" s="15" t="s">
        <v>9</v>
      </c>
      <c r="D209" s="15" t="s">
        <v>30</v>
      </c>
      <c r="E209" s="15" t="s">
        <v>11</v>
      </c>
      <c r="F209" s="15" t="s">
        <v>12</v>
      </c>
      <c r="G209" s="15" t="s">
        <v>13</v>
      </c>
      <c r="H209" s="15" t="s">
        <v>14</v>
      </c>
      <c r="I209" s="15" t="s">
        <v>9</v>
      </c>
      <c r="J209" s="16" t="s">
        <v>31</v>
      </c>
      <c r="K209" s="17">
        <v>607086545</v>
      </c>
      <c r="L209" s="17">
        <v>607286545</v>
      </c>
      <c r="M209" s="17">
        <v>16800000</v>
      </c>
      <c r="N209" s="17">
        <v>0</v>
      </c>
      <c r="O209" s="17">
        <f t="shared" si="16"/>
        <v>607286545</v>
      </c>
      <c r="P209" s="17">
        <v>0</v>
      </c>
      <c r="Q209" s="17">
        <v>0</v>
      </c>
      <c r="R209" s="17">
        <v>0</v>
      </c>
      <c r="S209" s="17">
        <v>395881899.99000001</v>
      </c>
      <c r="T209" s="17">
        <v>395881899.99000001</v>
      </c>
      <c r="U209" s="17">
        <v>211404645.00999999</v>
      </c>
      <c r="V209" s="17">
        <v>211404645.00999999</v>
      </c>
      <c r="W209" s="17">
        <v>0</v>
      </c>
      <c r="X209" s="17">
        <f t="shared" si="17"/>
        <v>211404645.00999999</v>
      </c>
      <c r="Y209" s="18">
        <f t="shared" si="18"/>
        <v>0.65188649946130461</v>
      </c>
      <c r="Z209" s="18">
        <f t="shared" si="19"/>
        <v>0.65188649946130461</v>
      </c>
      <c r="AA209" s="18">
        <f t="shared" si="20"/>
        <v>0</v>
      </c>
      <c r="AB209" s="18">
        <f t="shared" si="21"/>
        <v>0.65188649946130461</v>
      </c>
    </row>
    <row r="210" spans="1:28" ht="58.5" hidden="1" outlineLevel="4" x14ac:dyDescent="0.35">
      <c r="A210" s="15" t="s">
        <v>251</v>
      </c>
      <c r="B210" s="15" t="s">
        <v>254</v>
      </c>
      <c r="C210" s="15" t="s">
        <v>9</v>
      </c>
      <c r="D210" s="15" t="s">
        <v>32</v>
      </c>
      <c r="E210" s="15" t="s">
        <v>33</v>
      </c>
      <c r="F210" s="15" t="s">
        <v>12</v>
      </c>
      <c r="G210" s="15" t="s">
        <v>34</v>
      </c>
      <c r="H210" s="15" t="s">
        <v>14</v>
      </c>
      <c r="I210" s="15" t="s">
        <v>9</v>
      </c>
      <c r="J210" s="16" t="s">
        <v>35</v>
      </c>
      <c r="K210" s="17">
        <v>488962583</v>
      </c>
      <c r="L210" s="17">
        <v>490762583</v>
      </c>
      <c r="M210" s="17">
        <v>-1577233</v>
      </c>
      <c r="N210" s="17">
        <v>27951520</v>
      </c>
      <c r="O210" s="17">
        <f t="shared" si="16"/>
        <v>518714103</v>
      </c>
      <c r="P210" s="17">
        <v>0</v>
      </c>
      <c r="Q210" s="17">
        <v>141874209</v>
      </c>
      <c r="R210" s="17">
        <v>0</v>
      </c>
      <c r="S210" s="17">
        <v>347311141</v>
      </c>
      <c r="T210" s="17">
        <v>347311141</v>
      </c>
      <c r="U210" s="17">
        <v>0</v>
      </c>
      <c r="V210" s="17">
        <v>1577233</v>
      </c>
      <c r="W210" s="17">
        <v>0</v>
      </c>
      <c r="X210" s="17">
        <f t="shared" si="17"/>
        <v>29528753</v>
      </c>
      <c r="Y210" s="18">
        <f t="shared" si="18"/>
        <v>0.70769686408631527</v>
      </c>
      <c r="Z210" s="18">
        <f t="shared" si="19"/>
        <v>0.66956178556032053</v>
      </c>
      <c r="AA210" s="18">
        <f t="shared" si="20"/>
        <v>0.27351137780805623</v>
      </c>
      <c r="AB210" s="18">
        <f t="shared" si="21"/>
        <v>0.94307316336837677</v>
      </c>
    </row>
    <row r="211" spans="1:28" ht="35.5" hidden="1" outlineLevel="4" x14ac:dyDescent="0.35">
      <c r="A211" s="15" t="s">
        <v>251</v>
      </c>
      <c r="B211" s="15" t="s">
        <v>254</v>
      </c>
      <c r="C211" s="15" t="s">
        <v>9</v>
      </c>
      <c r="D211" s="15" t="s">
        <v>36</v>
      </c>
      <c r="E211" s="15" t="s">
        <v>33</v>
      </c>
      <c r="F211" s="15" t="s">
        <v>12</v>
      </c>
      <c r="G211" s="15" t="s">
        <v>34</v>
      </c>
      <c r="H211" s="15" t="s">
        <v>14</v>
      </c>
      <c r="I211" s="15" t="s">
        <v>9</v>
      </c>
      <c r="J211" s="16" t="s">
        <v>37</v>
      </c>
      <c r="K211" s="17">
        <v>26430410</v>
      </c>
      <c r="L211" s="17">
        <v>26430410</v>
      </c>
      <c r="M211" s="17">
        <v>-85256</v>
      </c>
      <c r="N211" s="17">
        <v>5305488</v>
      </c>
      <c r="O211" s="17">
        <f t="shared" si="16"/>
        <v>31735898</v>
      </c>
      <c r="P211" s="17">
        <v>0</v>
      </c>
      <c r="Q211" s="17">
        <v>7628827</v>
      </c>
      <c r="R211" s="17">
        <v>0</v>
      </c>
      <c r="S211" s="17">
        <v>18716327</v>
      </c>
      <c r="T211" s="17">
        <v>18716327</v>
      </c>
      <c r="U211" s="17">
        <v>0</v>
      </c>
      <c r="V211" s="17">
        <v>85256</v>
      </c>
      <c r="W211" s="17">
        <v>0</v>
      </c>
      <c r="X211" s="17">
        <f t="shared" si="17"/>
        <v>5390744</v>
      </c>
      <c r="Y211" s="18">
        <f t="shared" si="18"/>
        <v>0.70813608264116978</v>
      </c>
      <c r="Z211" s="18">
        <f t="shared" si="19"/>
        <v>0.5897525571830361</v>
      </c>
      <c r="AA211" s="18">
        <f t="shared" si="20"/>
        <v>0.24038478444819805</v>
      </c>
      <c r="AB211" s="18">
        <f t="shared" si="21"/>
        <v>0.83013734163123409</v>
      </c>
    </row>
    <row r="212" spans="1:28" ht="58.5" hidden="1" outlineLevel="4" x14ac:dyDescent="0.35">
      <c r="A212" s="15" t="s">
        <v>251</v>
      </c>
      <c r="B212" s="15" t="s">
        <v>254</v>
      </c>
      <c r="C212" s="15" t="s">
        <v>9</v>
      </c>
      <c r="D212" s="15" t="s">
        <v>38</v>
      </c>
      <c r="E212" s="15" t="s">
        <v>33</v>
      </c>
      <c r="F212" s="15" t="s">
        <v>12</v>
      </c>
      <c r="G212" s="15" t="s">
        <v>34</v>
      </c>
      <c r="H212" s="15" t="s">
        <v>14</v>
      </c>
      <c r="I212" s="15" t="s">
        <v>9</v>
      </c>
      <c r="J212" s="16" t="s">
        <v>39</v>
      </c>
      <c r="K212" s="17">
        <v>87323904</v>
      </c>
      <c r="L212" s="17">
        <v>79798188</v>
      </c>
      <c r="M212" s="17">
        <v>-1696719</v>
      </c>
      <c r="N212" s="17">
        <v>-5400000</v>
      </c>
      <c r="O212" s="17">
        <f t="shared" si="16"/>
        <v>74398188</v>
      </c>
      <c r="P212" s="17">
        <v>0</v>
      </c>
      <c r="Q212" s="17">
        <v>26295576</v>
      </c>
      <c r="R212" s="17">
        <v>0</v>
      </c>
      <c r="S212" s="17">
        <v>46405893</v>
      </c>
      <c r="T212" s="17">
        <v>46405893</v>
      </c>
      <c r="U212" s="17">
        <v>0</v>
      </c>
      <c r="V212" s="17">
        <v>7096719</v>
      </c>
      <c r="W212" s="17">
        <v>0</v>
      </c>
      <c r="X212" s="17">
        <f t="shared" si="17"/>
        <v>1696719</v>
      </c>
      <c r="Y212" s="18">
        <f t="shared" si="18"/>
        <v>0.58154068611181997</v>
      </c>
      <c r="Z212" s="18">
        <f t="shared" si="19"/>
        <v>0.6237503123059932</v>
      </c>
      <c r="AA212" s="18">
        <f t="shared" si="20"/>
        <v>0.35344376935631822</v>
      </c>
      <c r="AB212" s="18">
        <f t="shared" si="21"/>
        <v>0.97719408166231148</v>
      </c>
    </row>
    <row r="213" spans="1:28" ht="47" hidden="1" outlineLevel="4" x14ac:dyDescent="0.35">
      <c r="A213" s="15" t="s">
        <v>251</v>
      </c>
      <c r="B213" s="15" t="s">
        <v>254</v>
      </c>
      <c r="C213" s="15" t="s">
        <v>9</v>
      </c>
      <c r="D213" s="15" t="s">
        <v>40</v>
      </c>
      <c r="E213" s="15" t="s">
        <v>33</v>
      </c>
      <c r="F213" s="15" t="s">
        <v>12</v>
      </c>
      <c r="G213" s="15" t="s">
        <v>34</v>
      </c>
      <c r="H213" s="15" t="s">
        <v>14</v>
      </c>
      <c r="I213" s="15" t="s">
        <v>9</v>
      </c>
      <c r="J213" s="16" t="s">
        <v>41</v>
      </c>
      <c r="K213" s="17">
        <v>158582459</v>
      </c>
      <c r="L213" s="17">
        <v>158582459</v>
      </c>
      <c r="M213" s="17">
        <v>-511535</v>
      </c>
      <c r="N213" s="17">
        <v>10532926</v>
      </c>
      <c r="O213" s="17">
        <f t="shared" si="16"/>
        <v>169115385</v>
      </c>
      <c r="P213" s="17">
        <v>0</v>
      </c>
      <c r="Q213" s="17">
        <v>45773097</v>
      </c>
      <c r="R213" s="17">
        <v>0</v>
      </c>
      <c r="S213" s="17">
        <v>112297827</v>
      </c>
      <c r="T213" s="17">
        <v>112297827</v>
      </c>
      <c r="U213" s="17">
        <v>0</v>
      </c>
      <c r="V213" s="17">
        <v>511535</v>
      </c>
      <c r="W213" s="17">
        <v>0</v>
      </c>
      <c r="X213" s="17">
        <f t="shared" si="17"/>
        <v>11044461</v>
      </c>
      <c r="Y213" s="18">
        <f t="shared" si="18"/>
        <v>0.70813523581444782</v>
      </c>
      <c r="Z213" s="18">
        <f t="shared" si="19"/>
        <v>0.66403081541043707</v>
      </c>
      <c r="AA213" s="18">
        <f t="shared" si="20"/>
        <v>0.27066193297552438</v>
      </c>
      <c r="AB213" s="18">
        <f t="shared" si="21"/>
        <v>0.9346927483859615</v>
      </c>
    </row>
    <row r="214" spans="1:28" ht="47" hidden="1" outlineLevel="4" x14ac:dyDescent="0.35">
      <c r="A214" s="15" t="s">
        <v>251</v>
      </c>
      <c r="B214" s="15" t="s">
        <v>254</v>
      </c>
      <c r="C214" s="15" t="s">
        <v>9</v>
      </c>
      <c r="D214" s="15" t="s">
        <v>42</v>
      </c>
      <c r="E214" s="15" t="s">
        <v>33</v>
      </c>
      <c r="F214" s="15" t="s">
        <v>12</v>
      </c>
      <c r="G214" s="15" t="s">
        <v>34</v>
      </c>
      <c r="H214" s="15" t="s">
        <v>14</v>
      </c>
      <c r="I214" s="15" t="s">
        <v>9</v>
      </c>
      <c r="J214" s="16" t="s">
        <v>43</v>
      </c>
      <c r="K214" s="17">
        <v>79291230</v>
      </c>
      <c r="L214" s="17">
        <v>79291230</v>
      </c>
      <c r="M214" s="17">
        <v>-255767</v>
      </c>
      <c r="N214" s="17">
        <v>6016463</v>
      </c>
      <c r="O214" s="17">
        <f t="shared" si="16"/>
        <v>85307693</v>
      </c>
      <c r="P214" s="17">
        <v>0</v>
      </c>
      <c r="Q214" s="17">
        <v>22886621</v>
      </c>
      <c r="R214" s="17">
        <v>0</v>
      </c>
      <c r="S214" s="17">
        <v>56148842</v>
      </c>
      <c r="T214" s="17">
        <v>56148842</v>
      </c>
      <c r="U214" s="17">
        <v>0</v>
      </c>
      <c r="V214" s="17">
        <v>255767</v>
      </c>
      <c r="W214" s="17">
        <v>0</v>
      </c>
      <c r="X214" s="17">
        <f t="shared" si="17"/>
        <v>6272230</v>
      </c>
      <c r="Y214" s="18">
        <f t="shared" si="18"/>
        <v>0.70813432960997069</v>
      </c>
      <c r="Z214" s="18">
        <f t="shared" si="19"/>
        <v>0.65819201088933443</v>
      </c>
      <c r="AA214" s="18">
        <f t="shared" si="20"/>
        <v>0.26828320160996499</v>
      </c>
      <c r="AB214" s="18">
        <f t="shared" si="21"/>
        <v>0.92647521249929943</v>
      </c>
    </row>
    <row r="215" spans="1:28" ht="35.5" hidden="1" outlineLevel="4" x14ac:dyDescent="0.35">
      <c r="A215" s="15" t="s">
        <v>251</v>
      </c>
      <c r="B215" s="15" t="s">
        <v>254</v>
      </c>
      <c r="C215" s="15" t="s">
        <v>9</v>
      </c>
      <c r="D215" s="15" t="s">
        <v>44</v>
      </c>
      <c r="E215" s="15" t="s">
        <v>33</v>
      </c>
      <c r="F215" s="15" t="s">
        <v>12</v>
      </c>
      <c r="G215" s="15" t="s">
        <v>34</v>
      </c>
      <c r="H215" s="15" t="s">
        <v>14</v>
      </c>
      <c r="I215" s="15" t="s">
        <v>9</v>
      </c>
      <c r="J215" s="16" t="s">
        <v>45</v>
      </c>
      <c r="K215" s="17">
        <v>207903817</v>
      </c>
      <c r="L215" s="17">
        <v>207903817</v>
      </c>
      <c r="M215" s="17">
        <v>17547103.75</v>
      </c>
      <c r="N215" s="17">
        <v>0</v>
      </c>
      <c r="O215" s="17">
        <f t="shared" si="16"/>
        <v>207903817</v>
      </c>
      <c r="P215" s="17">
        <v>0</v>
      </c>
      <c r="Q215" s="17">
        <v>48277421.899999999</v>
      </c>
      <c r="R215" s="17">
        <v>0</v>
      </c>
      <c r="S215" s="17">
        <v>158829826.09999999</v>
      </c>
      <c r="T215" s="17">
        <v>158829826.09999999</v>
      </c>
      <c r="U215" s="17">
        <v>0</v>
      </c>
      <c r="V215" s="17">
        <v>796569</v>
      </c>
      <c r="W215" s="17">
        <v>0</v>
      </c>
      <c r="X215" s="17">
        <f t="shared" si="17"/>
        <v>796569</v>
      </c>
      <c r="Y215" s="18">
        <f t="shared" si="18"/>
        <v>0.76395820140233406</v>
      </c>
      <c r="Z215" s="18">
        <f t="shared" si="19"/>
        <v>0.76395820140233406</v>
      </c>
      <c r="AA215" s="18">
        <f t="shared" si="20"/>
        <v>0.23221036822041607</v>
      </c>
      <c r="AB215" s="18">
        <f t="shared" si="21"/>
        <v>0.99616856962275013</v>
      </c>
    </row>
    <row r="216" spans="1:28" hidden="1" outlineLevel="3" x14ac:dyDescent="0.35">
      <c r="A216" s="19"/>
      <c r="B216" s="19"/>
      <c r="C216" s="19" t="s">
        <v>452</v>
      </c>
      <c r="D216" s="19"/>
      <c r="E216" s="19"/>
      <c r="F216" s="19"/>
      <c r="G216" s="19"/>
      <c r="H216" s="19"/>
      <c r="I216" s="19"/>
      <c r="J216" s="20"/>
      <c r="K216" s="21">
        <f>SUBTOTAL(9,K202:K215)</f>
        <v>7213976849</v>
      </c>
      <c r="L216" s="21">
        <v>7188173945</v>
      </c>
      <c r="M216" s="21">
        <v>48749066.75</v>
      </c>
      <c r="N216" s="21">
        <v>1829749</v>
      </c>
      <c r="O216" s="21">
        <f>SUBTOTAL(9,O202:O215)</f>
        <v>7190003694</v>
      </c>
      <c r="P216" s="21">
        <v>0</v>
      </c>
      <c r="Q216" s="21">
        <v>292735751.89999998</v>
      </c>
      <c r="R216" s="21">
        <v>0</v>
      </c>
      <c r="S216" s="21">
        <v>4470513809.1000004</v>
      </c>
      <c r="T216" s="21">
        <v>4470513809.1000004</v>
      </c>
      <c r="U216" s="21">
        <v>2307902128</v>
      </c>
      <c r="V216" s="21">
        <v>2424924384</v>
      </c>
      <c r="W216" s="21">
        <v>0</v>
      </c>
      <c r="X216" s="21">
        <f>SUBTOTAL(9,X202:X215)</f>
        <v>2426754133</v>
      </c>
      <c r="Y216" s="22">
        <f t="shared" si="18"/>
        <v>0.62192621426609074</v>
      </c>
      <c r="Z216" s="22">
        <f t="shared" si="19"/>
        <v>0.62176794329474516</v>
      </c>
      <c r="AA216" s="22">
        <f t="shared" si="20"/>
        <v>4.0714270028023157E-2</v>
      </c>
      <c r="AB216" s="22">
        <f t="shared" si="21"/>
        <v>0.66248221332276835</v>
      </c>
    </row>
    <row r="217" spans="1:28" hidden="1" outlineLevel="4" x14ac:dyDescent="0.35">
      <c r="A217" s="15" t="s">
        <v>251</v>
      </c>
      <c r="B217" s="15" t="s">
        <v>254</v>
      </c>
      <c r="C217" s="15" t="s">
        <v>46</v>
      </c>
      <c r="D217" s="15" t="s">
        <v>52</v>
      </c>
      <c r="E217" s="15" t="s">
        <v>11</v>
      </c>
      <c r="F217" s="15" t="s">
        <v>12</v>
      </c>
      <c r="G217" s="15" t="s">
        <v>48</v>
      </c>
      <c r="H217" s="15" t="s">
        <v>14</v>
      </c>
      <c r="I217" s="15" t="s">
        <v>9</v>
      </c>
      <c r="J217" s="16" t="s">
        <v>53</v>
      </c>
      <c r="K217" s="17">
        <v>44000000</v>
      </c>
      <c r="L217" s="17">
        <v>35000000</v>
      </c>
      <c r="M217" s="17">
        <v>0</v>
      </c>
      <c r="N217" s="17">
        <v>0</v>
      </c>
      <c r="O217" s="17">
        <f t="shared" si="16"/>
        <v>35000000</v>
      </c>
      <c r="P217" s="17">
        <v>0</v>
      </c>
      <c r="Q217" s="17">
        <v>10669026.08</v>
      </c>
      <c r="R217" s="17">
        <v>0</v>
      </c>
      <c r="S217" s="17">
        <v>17239743.300000001</v>
      </c>
      <c r="T217" s="17">
        <v>17239743.300000001</v>
      </c>
      <c r="U217" s="17">
        <v>7091230.6200000001</v>
      </c>
      <c r="V217" s="17">
        <v>7091230.6200000001</v>
      </c>
      <c r="W217" s="17">
        <v>0</v>
      </c>
      <c r="X217" s="17">
        <f t="shared" si="17"/>
        <v>7091230.620000001</v>
      </c>
      <c r="Y217" s="18">
        <f t="shared" si="18"/>
        <v>0.49256409428571429</v>
      </c>
      <c r="Z217" s="18">
        <f t="shared" si="19"/>
        <v>0.49256409428571429</v>
      </c>
      <c r="AA217" s="18">
        <f t="shared" si="20"/>
        <v>0.30482931657142859</v>
      </c>
      <c r="AB217" s="18">
        <f t="shared" si="21"/>
        <v>0.79739341085714288</v>
      </c>
    </row>
    <row r="218" spans="1:28" ht="24" hidden="1" outlineLevel="4" x14ac:dyDescent="0.35">
      <c r="A218" s="15" t="s">
        <v>251</v>
      </c>
      <c r="B218" s="15" t="s">
        <v>254</v>
      </c>
      <c r="C218" s="15" t="s">
        <v>46</v>
      </c>
      <c r="D218" s="15" t="s">
        <v>187</v>
      </c>
      <c r="E218" s="15" t="s">
        <v>11</v>
      </c>
      <c r="F218" s="15" t="s">
        <v>12</v>
      </c>
      <c r="G218" s="15" t="s">
        <v>48</v>
      </c>
      <c r="H218" s="15" t="s">
        <v>14</v>
      </c>
      <c r="I218" s="15" t="s">
        <v>9</v>
      </c>
      <c r="J218" s="16" t="s">
        <v>255</v>
      </c>
      <c r="K218" s="17">
        <v>5800000</v>
      </c>
      <c r="L218" s="17">
        <v>5800000</v>
      </c>
      <c r="M218" s="17">
        <v>0</v>
      </c>
      <c r="N218" s="17">
        <v>0</v>
      </c>
      <c r="O218" s="17">
        <f t="shared" si="16"/>
        <v>5800000</v>
      </c>
      <c r="P218" s="17">
        <v>5310000</v>
      </c>
      <c r="Q218" s="17">
        <v>143744.25</v>
      </c>
      <c r="R218" s="17">
        <v>0</v>
      </c>
      <c r="S218" s="17">
        <v>324987</v>
      </c>
      <c r="T218" s="17">
        <v>199992</v>
      </c>
      <c r="U218" s="17">
        <v>0</v>
      </c>
      <c r="V218" s="17">
        <v>21268.75</v>
      </c>
      <c r="W218" s="17">
        <v>0</v>
      </c>
      <c r="X218" s="17">
        <f t="shared" si="17"/>
        <v>21268.75</v>
      </c>
      <c r="Y218" s="18">
        <f t="shared" si="18"/>
        <v>5.6032241379310344E-2</v>
      </c>
      <c r="Z218" s="18">
        <f t="shared" si="19"/>
        <v>5.6032241379310344E-2</v>
      </c>
      <c r="AA218" s="18">
        <f t="shared" si="20"/>
        <v>0.94030073275862069</v>
      </c>
      <c r="AB218" s="18">
        <f t="shared" si="21"/>
        <v>0.99633297413793098</v>
      </c>
    </row>
    <row r="219" spans="1:28" hidden="1" outlineLevel="4" x14ac:dyDescent="0.35">
      <c r="A219" s="15" t="s">
        <v>251</v>
      </c>
      <c r="B219" s="15" t="s">
        <v>254</v>
      </c>
      <c r="C219" s="15" t="s">
        <v>46</v>
      </c>
      <c r="D219" s="15" t="s">
        <v>58</v>
      </c>
      <c r="E219" s="15" t="s">
        <v>11</v>
      </c>
      <c r="F219" s="15" t="s">
        <v>12</v>
      </c>
      <c r="G219" s="15" t="s">
        <v>48</v>
      </c>
      <c r="H219" s="15" t="s">
        <v>14</v>
      </c>
      <c r="I219" s="15" t="s">
        <v>9</v>
      </c>
      <c r="J219" s="16" t="s">
        <v>59</v>
      </c>
      <c r="K219" s="17">
        <v>4946552</v>
      </c>
      <c r="L219" s="17">
        <v>4946552</v>
      </c>
      <c r="M219" s="17">
        <v>0</v>
      </c>
      <c r="N219" s="17">
        <v>0</v>
      </c>
      <c r="O219" s="17">
        <f t="shared" si="16"/>
        <v>4946552</v>
      </c>
      <c r="P219" s="17">
        <v>0</v>
      </c>
      <c r="Q219" s="17">
        <v>2016732</v>
      </c>
      <c r="R219" s="17">
        <v>0</v>
      </c>
      <c r="S219" s="17">
        <v>1598662</v>
      </c>
      <c r="T219" s="17">
        <v>1598662</v>
      </c>
      <c r="U219" s="17">
        <v>94520</v>
      </c>
      <c r="V219" s="17">
        <v>1331158</v>
      </c>
      <c r="W219" s="17">
        <v>0</v>
      </c>
      <c r="X219" s="17">
        <f t="shared" si="17"/>
        <v>1331158</v>
      </c>
      <c r="Y219" s="18">
        <f t="shared" si="18"/>
        <v>0.32318714126526921</v>
      </c>
      <c r="Z219" s="18">
        <f t="shared" si="19"/>
        <v>0.32318714126526921</v>
      </c>
      <c r="AA219" s="18">
        <f t="shared" si="20"/>
        <v>0.40770459908235068</v>
      </c>
      <c r="AB219" s="18">
        <f t="shared" si="21"/>
        <v>0.73089174034761983</v>
      </c>
    </row>
    <row r="220" spans="1:28" hidden="1" outlineLevel="4" x14ac:dyDescent="0.35">
      <c r="A220" s="15" t="s">
        <v>251</v>
      </c>
      <c r="B220" s="15" t="s">
        <v>254</v>
      </c>
      <c r="C220" s="15" t="s">
        <v>46</v>
      </c>
      <c r="D220" s="15" t="s">
        <v>60</v>
      </c>
      <c r="E220" s="15" t="s">
        <v>11</v>
      </c>
      <c r="F220" s="15" t="s">
        <v>12</v>
      </c>
      <c r="G220" s="15" t="s">
        <v>48</v>
      </c>
      <c r="H220" s="15" t="s">
        <v>14</v>
      </c>
      <c r="I220" s="15" t="s">
        <v>9</v>
      </c>
      <c r="J220" s="16" t="s">
        <v>61</v>
      </c>
      <c r="K220" s="17">
        <v>100000000</v>
      </c>
      <c r="L220" s="17">
        <v>109000000</v>
      </c>
      <c r="M220" s="17">
        <v>0</v>
      </c>
      <c r="N220" s="17">
        <v>0</v>
      </c>
      <c r="O220" s="17">
        <f t="shared" si="16"/>
        <v>109000000</v>
      </c>
      <c r="P220" s="17">
        <v>0</v>
      </c>
      <c r="Q220" s="17">
        <v>37228700</v>
      </c>
      <c r="R220" s="17">
        <v>0</v>
      </c>
      <c r="S220" s="17">
        <v>41027560</v>
      </c>
      <c r="T220" s="17">
        <v>41027560</v>
      </c>
      <c r="U220" s="17">
        <v>7993740</v>
      </c>
      <c r="V220" s="17">
        <v>30743740</v>
      </c>
      <c r="W220" s="17">
        <v>0</v>
      </c>
      <c r="X220" s="17">
        <f t="shared" si="17"/>
        <v>30743740</v>
      </c>
      <c r="Y220" s="18">
        <f t="shared" si="18"/>
        <v>0.37639963302752294</v>
      </c>
      <c r="Z220" s="18">
        <f t="shared" si="19"/>
        <v>0.37639963302752294</v>
      </c>
      <c r="AA220" s="18">
        <f t="shared" si="20"/>
        <v>0.34154770642201837</v>
      </c>
      <c r="AB220" s="18">
        <f t="shared" si="21"/>
        <v>0.71794733944954126</v>
      </c>
    </row>
    <row r="221" spans="1:28" hidden="1" outlineLevel="4" x14ac:dyDescent="0.35">
      <c r="A221" s="15" t="s">
        <v>251</v>
      </c>
      <c r="B221" s="15" t="s">
        <v>254</v>
      </c>
      <c r="C221" s="15" t="s">
        <v>46</v>
      </c>
      <c r="D221" s="15" t="s">
        <v>66</v>
      </c>
      <c r="E221" s="15" t="s">
        <v>11</v>
      </c>
      <c r="F221" s="15" t="s">
        <v>12</v>
      </c>
      <c r="G221" s="15" t="s">
        <v>48</v>
      </c>
      <c r="H221" s="15" t="s">
        <v>14</v>
      </c>
      <c r="I221" s="15" t="s">
        <v>9</v>
      </c>
      <c r="J221" s="16" t="s">
        <v>67</v>
      </c>
      <c r="K221" s="17">
        <v>100000000</v>
      </c>
      <c r="L221" s="17">
        <v>100000000</v>
      </c>
      <c r="M221" s="17">
        <v>0</v>
      </c>
      <c r="N221" s="17">
        <v>0</v>
      </c>
      <c r="O221" s="17">
        <f t="shared" si="16"/>
        <v>100000000</v>
      </c>
      <c r="P221" s="17">
        <v>0</v>
      </c>
      <c r="Q221" s="17">
        <v>95339206</v>
      </c>
      <c r="R221" s="17">
        <v>0</v>
      </c>
      <c r="S221" s="17">
        <v>3750666</v>
      </c>
      <c r="T221" s="17">
        <v>3750666</v>
      </c>
      <c r="U221" s="17">
        <v>0</v>
      </c>
      <c r="V221" s="17">
        <v>910128</v>
      </c>
      <c r="W221" s="17">
        <v>0</v>
      </c>
      <c r="X221" s="17">
        <f t="shared" si="17"/>
        <v>910128</v>
      </c>
      <c r="Y221" s="18">
        <f t="shared" si="18"/>
        <v>3.7506659999999997E-2</v>
      </c>
      <c r="Z221" s="18">
        <f t="shared" si="19"/>
        <v>3.7506659999999997E-2</v>
      </c>
      <c r="AA221" s="18">
        <f t="shared" si="20"/>
        <v>0.95339205999999999</v>
      </c>
      <c r="AB221" s="18">
        <f t="shared" si="21"/>
        <v>0.99089872000000001</v>
      </c>
    </row>
    <row r="222" spans="1:28" ht="93" hidden="1" outlineLevel="4" x14ac:dyDescent="0.35">
      <c r="A222" s="15" t="s">
        <v>251</v>
      </c>
      <c r="B222" s="15" t="s">
        <v>254</v>
      </c>
      <c r="C222" s="15" t="s">
        <v>46</v>
      </c>
      <c r="D222" s="15" t="s">
        <v>68</v>
      </c>
      <c r="E222" s="15" t="s">
        <v>11</v>
      </c>
      <c r="F222" s="15" t="s">
        <v>12</v>
      </c>
      <c r="G222" s="15" t="s">
        <v>48</v>
      </c>
      <c r="H222" s="15" t="s">
        <v>14</v>
      </c>
      <c r="I222" s="15" t="s">
        <v>9</v>
      </c>
      <c r="J222" s="16" t="s">
        <v>256</v>
      </c>
      <c r="K222" s="17">
        <v>550000000</v>
      </c>
      <c r="L222" s="17">
        <v>550000000</v>
      </c>
      <c r="M222" s="17">
        <v>386000000</v>
      </c>
      <c r="N222" s="17">
        <v>0</v>
      </c>
      <c r="O222" s="17">
        <f t="shared" si="16"/>
        <v>550000000</v>
      </c>
      <c r="P222" s="17">
        <v>0</v>
      </c>
      <c r="Q222" s="17">
        <v>16342060</v>
      </c>
      <c r="R222" s="17">
        <v>0</v>
      </c>
      <c r="S222" s="17">
        <v>405500750</v>
      </c>
      <c r="T222" s="17">
        <v>405500750</v>
      </c>
      <c r="U222" s="17">
        <v>128157190</v>
      </c>
      <c r="V222" s="17">
        <v>128157190</v>
      </c>
      <c r="W222" s="17">
        <v>0</v>
      </c>
      <c r="X222" s="17">
        <f t="shared" si="17"/>
        <v>128157190</v>
      </c>
      <c r="Y222" s="18">
        <f t="shared" si="18"/>
        <v>0.73727409090909091</v>
      </c>
      <c r="Z222" s="18">
        <f t="shared" si="19"/>
        <v>0.73727409090909091</v>
      </c>
      <c r="AA222" s="18">
        <f t="shared" si="20"/>
        <v>2.9712836363636363E-2</v>
      </c>
      <c r="AB222" s="18">
        <f t="shared" si="21"/>
        <v>0.76698692727272721</v>
      </c>
    </row>
    <row r="223" spans="1:28" hidden="1" outlineLevel="3" x14ac:dyDescent="0.35">
      <c r="A223" s="19"/>
      <c r="B223" s="19"/>
      <c r="C223" s="19" t="s">
        <v>453</v>
      </c>
      <c r="D223" s="19"/>
      <c r="E223" s="19"/>
      <c r="F223" s="19"/>
      <c r="G223" s="19"/>
      <c r="H223" s="19"/>
      <c r="I223" s="19"/>
      <c r="J223" s="20"/>
      <c r="K223" s="21">
        <f>SUBTOTAL(9,K217:K222)</f>
        <v>804746552</v>
      </c>
      <c r="L223" s="21">
        <v>804746552</v>
      </c>
      <c r="M223" s="21">
        <v>386000000</v>
      </c>
      <c r="N223" s="21">
        <v>0</v>
      </c>
      <c r="O223" s="21">
        <f>SUBTOTAL(9,O217:O222)</f>
        <v>804746552</v>
      </c>
      <c r="P223" s="21">
        <v>5310000</v>
      </c>
      <c r="Q223" s="21">
        <v>161739468.32999998</v>
      </c>
      <c r="R223" s="21">
        <v>0</v>
      </c>
      <c r="S223" s="21">
        <v>469442368.30000001</v>
      </c>
      <c r="T223" s="21">
        <v>469317373.30000001</v>
      </c>
      <c r="U223" s="21">
        <v>143336680.62</v>
      </c>
      <c r="V223" s="21">
        <v>168254715.37</v>
      </c>
      <c r="W223" s="21">
        <v>0</v>
      </c>
      <c r="X223" s="21">
        <f>SUBTOTAL(9,X217:X222)</f>
        <v>168254715.37</v>
      </c>
      <c r="Y223" s="22">
        <f t="shared" si="18"/>
        <v>0.58334188215322735</v>
      </c>
      <c r="Z223" s="22">
        <f t="shared" si="19"/>
        <v>0.58334188215322735</v>
      </c>
      <c r="AA223" s="22">
        <f t="shared" si="20"/>
        <v>0.20758022251209346</v>
      </c>
      <c r="AB223" s="22">
        <f t="shared" si="21"/>
        <v>0.79092210466532076</v>
      </c>
    </row>
    <row r="224" spans="1:28" hidden="1" outlineLevel="4" x14ac:dyDescent="0.35">
      <c r="A224" s="15" t="s">
        <v>251</v>
      </c>
      <c r="B224" s="15" t="s">
        <v>254</v>
      </c>
      <c r="C224" s="15" t="s">
        <v>74</v>
      </c>
      <c r="D224" s="15" t="s">
        <v>79</v>
      </c>
      <c r="E224" s="15" t="s">
        <v>11</v>
      </c>
      <c r="F224" s="15" t="s">
        <v>12</v>
      </c>
      <c r="G224" s="15" t="s">
        <v>48</v>
      </c>
      <c r="H224" s="15" t="s">
        <v>14</v>
      </c>
      <c r="I224" s="15" t="s">
        <v>9</v>
      </c>
      <c r="J224" s="16" t="s">
        <v>80</v>
      </c>
      <c r="K224" s="17">
        <v>51827100</v>
      </c>
      <c r="L224" s="17">
        <v>51827100</v>
      </c>
      <c r="M224" s="17">
        <v>0</v>
      </c>
      <c r="N224" s="17">
        <v>0</v>
      </c>
      <c r="O224" s="17">
        <f t="shared" si="16"/>
        <v>51827100</v>
      </c>
      <c r="P224" s="17">
        <v>0</v>
      </c>
      <c r="Q224" s="17">
        <v>8335200</v>
      </c>
      <c r="R224" s="17">
        <v>8076768</v>
      </c>
      <c r="S224" s="17">
        <v>24845692.5</v>
      </c>
      <c r="T224" s="17">
        <v>19346552.5</v>
      </c>
      <c r="U224" s="17">
        <v>10569439.5</v>
      </c>
      <c r="V224" s="17">
        <v>10569439.5</v>
      </c>
      <c r="W224" s="17">
        <v>0</v>
      </c>
      <c r="X224" s="17">
        <f t="shared" si="17"/>
        <v>10569439.5</v>
      </c>
      <c r="Y224" s="18">
        <f t="shared" si="18"/>
        <v>0.47939576978067461</v>
      </c>
      <c r="Z224" s="18">
        <f t="shared" si="19"/>
        <v>0.47939576978067461</v>
      </c>
      <c r="AA224" s="18">
        <f t="shared" si="20"/>
        <v>0.31666768929768402</v>
      </c>
      <c r="AB224" s="18">
        <f t="shared" si="21"/>
        <v>0.79606345907835863</v>
      </c>
    </row>
    <row r="225" spans="1:28" hidden="1" outlineLevel="4" x14ac:dyDescent="0.35">
      <c r="A225" s="15" t="s">
        <v>251</v>
      </c>
      <c r="B225" s="15" t="s">
        <v>254</v>
      </c>
      <c r="C225" s="15" t="s">
        <v>74</v>
      </c>
      <c r="D225" s="15" t="s">
        <v>228</v>
      </c>
      <c r="E225" s="15" t="s">
        <v>11</v>
      </c>
      <c r="F225" s="15" t="s">
        <v>12</v>
      </c>
      <c r="G225" s="15" t="s">
        <v>48</v>
      </c>
      <c r="H225" s="15" t="s">
        <v>14</v>
      </c>
      <c r="I225" s="15" t="s">
        <v>9</v>
      </c>
      <c r="J225" s="16" t="s">
        <v>229</v>
      </c>
      <c r="K225" s="17">
        <v>59750000</v>
      </c>
      <c r="L225" s="17">
        <v>91859486.530000001</v>
      </c>
      <c r="M225" s="17">
        <v>0</v>
      </c>
      <c r="N225" s="17">
        <v>0</v>
      </c>
      <c r="O225" s="17">
        <f t="shared" ref="O225:O296" si="22">+L225+N225</f>
        <v>91859486.530000001</v>
      </c>
      <c r="P225" s="17">
        <v>15375000</v>
      </c>
      <c r="Q225" s="17">
        <v>8441608.1600000001</v>
      </c>
      <c r="R225" s="17">
        <v>0</v>
      </c>
      <c r="S225" s="17">
        <v>60417878.369999997</v>
      </c>
      <c r="T225" s="17">
        <v>60417878.369999997</v>
      </c>
      <c r="U225" s="17">
        <v>7625000</v>
      </c>
      <c r="V225" s="17">
        <v>7625000</v>
      </c>
      <c r="W225" s="17">
        <v>0</v>
      </c>
      <c r="X225" s="17">
        <f t="shared" ref="X225:X296" si="23">+O225-P225-Q225-R225-S225-W225</f>
        <v>7625000.0000000075</v>
      </c>
      <c r="Y225" s="18">
        <f t="shared" si="18"/>
        <v>0.6577206193098889</v>
      </c>
      <c r="Z225" s="18">
        <f t="shared" si="19"/>
        <v>0.6577206193098889</v>
      </c>
      <c r="AA225" s="18">
        <f t="shared" si="20"/>
        <v>0.25927216730328484</v>
      </c>
      <c r="AB225" s="18">
        <f t="shared" si="21"/>
        <v>0.91699278661317374</v>
      </c>
    </row>
    <row r="226" spans="1:28" hidden="1" outlineLevel="4" x14ac:dyDescent="0.35">
      <c r="A226" s="15" t="s">
        <v>251</v>
      </c>
      <c r="B226" s="15" t="s">
        <v>254</v>
      </c>
      <c r="C226" s="15" t="s">
        <v>74</v>
      </c>
      <c r="D226" s="15" t="s">
        <v>232</v>
      </c>
      <c r="E226" s="15" t="s">
        <v>11</v>
      </c>
      <c r="F226" s="15" t="s">
        <v>12</v>
      </c>
      <c r="G226" s="15" t="s">
        <v>48</v>
      </c>
      <c r="H226" s="15" t="s">
        <v>14</v>
      </c>
      <c r="I226" s="15" t="s">
        <v>9</v>
      </c>
      <c r="J226" s="16" t="s">
        <v>233</v>
      </c>
      <c r="K226" s="17">
        <v>98500000</v>
      </c>
      <c r="L226" s="17">
        <v>98500000</v>
      </c>
      <c r="M226" s="17">
        <v>0</v>
      </c>
      <c r="N226" s="17">
        <v>0</v>
      </c>
      <c r="O226" s="17">
        <f t="shared" si="22"/>
        <v>98500000</v>
      </c>
      <c r="P226" s="17">
        <v>0</v>
      </c>
      <c r="Q226" s="17">
        <v>0</v>
      </c>
      <c r="R226" s="17">
        <v>0</v>
      </c>
      <c r="S226" s="17">
        <v>0</v>
      </c>
      <c r="T226" s="17">
        <v>0</v>
      </c>
      <c r="U226" s="17">
        <v>98500000</v>
      </c>
      <c r="V226" s="17">
        <v>98500000</v>
      </c>
      <c r="W226" s="17">
        <v>0</v>
      </c>
      <c r="X226" s="17">
        <f t="shared" si="23"/>
        <v>98500000</v>
      </c>
      <c r="Y226" s="18">
        <f t="shared" si="18"/>
        <v>0</v>
      </c>
      <c r="Z226" s="18">
        <f t="shared" si="19"/>
        <v>0</v>
      </c>
      <c r="AA226" s="18">
        <f t="shared" si="20"/>
        <v>0</v>
      </c>
      <c r="AB226" s="18">
        <f t="shared" si="21"/>
        <v>0</v>
      </c>
    </row>
    <row r="227" spans="1:28" hidden="1" outlineLevel="4" x14ac:dyDescent="0.35">
      <c r="A227" s="15" t="s">
        <v>251</v>
      </c>
      <c r="B227" s="15" t="s">
        <v>254</v>
      </c>
      <c r="C227" s="15" t="s">
        <v>74</v>
      </c>
      <c r="D227" s="15" t="s">
        <v>257</v>
      </c>
      <c r="E227" s="15" t="s">
        <v>11</v>
      </c>
      <c r="F227" s="15" t="s">
        <v>12</v>
      </c>
      <c r="G227" s="15" t="s">
        <v>48</v>
      </c>
      <c r="H227" s="15" t="s">
        <v>14</v>
      </c>
      <c r="I227" s="15" t="s">
        <v>9</v>
      </c>
      <c r="J227" s="16" t="s">
        <v>258</v>
      </c>
      <c r="K227" s="17">
        <v>40000000</v>
      </c>
      <c r="L227" s="17">
        <v>7890513.4699999997</v>
      </c>
      <c r="M227" s="17">
        <v>0</v>
      </c>
      <c r="N227" s="17">
        <v>0</v>
      </c>
      <c r="O227" s="17">
        <f t="shared" si="22"/>
        <v>7890513.4699999997</v>
      </c>
      <c r="P227" s="17">
        <v>0</v>
      </c>
      <c r="Q227" s="17">
        <v>0</v>
      </c>
      <c r="R227" s="17">
        <v>0</v>
      </c>
      <c r="S227" s="17">
        <v>0</v>
      </c>
      <c r="T227" s="17">
        <v>0</v>
      </c>
      <c r="U227" s="17">
        <v>7890513.4699999997</v>
      </c>
      <c r="V227" s="17">
        <v>7890513.4699999997</v>
      </c>
      <c r="W227" s="17">
        <v>0</v>
      </c>
      <c r="X227" s="17">
        <f t="shared" si="23"/>
        <v>7890513.4699999997</v>
      </c>
      <c r="Y227" s="18">
        <f t="shared" si="18"/>
        <v>0</v>
      </c>
      <c r="Z227" s="18">
        <f t="shared" si="19"/>
        <v>0</v>
      </c>
      <c r="AA227" s="18">
        <f t="shared" si="20"/>
        <v>0</v>
      </c>
      <c r="AB227" s="18">
        <f t="shared" si="21"/>
        <v>0</v>
      </c>
    </row>
    <row r="228" spans="1:28" hidden="1" outlineLevel="4" x14ac:dyDescent="0.35">
      <c r="A228" s="15" t="s">
        <v>251</v>
      </c>
      <c r="B228" s="15" t="s">
        <v>254</v>
      </c>
      <c r="C228" s="15" t="s">
        <v>74</v>
      </c>
      <c r="D228" s="15" t="s">
        <v>234</v>
      </c>
      <c r="E228" s="15" t="s">
        <v>11</v>
      </c>
      <c r="F228" s="15" t="s">
        <v>12</v>
      </c>
      <c r="G228" s="15" t="s">
        <v>48</v>
      </c>
      <c r="H228" s="15" t="s">
        <v>14</v>
      </c>
      <c r="I228" s="15" t="s">
        <v>9</v>
      </c>
      <c r="J228" s="16" t="s">
        <v>235</v>
      </c>
      <c r="K228" s="17">
        <v>51500000</v>
      </c>
      <c r="L228" s="17">
        <v>51500000</v>
      </c>
      <c r="M228" s="17">
        <v>0</v>
      </c>
      <c r="N228" s="17">
        <v>0</v>
      </c>
      <c r="O228" s="17">
        <f t="shared" si="22"/>
        <v>51500000</v>
      </c>
      <c r="P228" s="17">
        <v>0</v>
      </c>
      <c r="Q228" s="17">
        <v>33101316</v>
      </c>
      <c r="R228" s="17">
        <v>0</v>
      </c>
      <c r="S228" s="17">
        <v>0</v>
      </c>
      <c r="T228" s="17">
        <v>0</v>
      </c>
      <c r="U228" s="17">
        <v>18398684</v>
      </c>
      <c r="V228" s="17">
        <v>18398684</v>
      </c>
      <c r="W228" s="17">
        <v>0</v>
      </c>
      <c r="X228" s="17">
        <f t="shared" si="23"/>
        <v>18398684</v>
      </c>
      <c r="Y228" s="18">
        <f t="shared" si="18"/>
        <v>0</v>
      </c>
      <c r="Z228" s="18">
        <f t="shared" si="19"/>
        <v>0</v>
      </c>
      <c r="AA228" s="18">
        <f t="shared" si="20"/>
        <v>0.64274399999999998</v>
      </c>
      <c r="AB228" s="18">
        <f t="shared" si="21"/>
        <v>0.64274399999999998</v>
      </c>
    </row>
    <row r="229" spans="1:28" hidden="1" outlineLevel="3" x14ac:dyDescent="0.35">
      <c r="A229" s="19"/>
      <c r="B229" s="19"/>
      <c r="C229" s="19" t="s">
        <v>454</v>
      </c>
      <c r="D229" s="19"/>
      <c r="E229" s="19"/>
      <c r="F229" s="19"/>
      <c r="G229" s="19"/>
      <c r="H229" s="19"/>
      <c r="I229" s="19"/>
      <c r="J229" s="20"/>
      <c r="K229" s="21">
        <f>SUBTOTAL(9,K224:K228)</f>
        <v>301577100</v>
      </c>
      <c r="L229" s="21">
        <v>301577100</v>
      </c>
      <c r="M229" s="21">
        <v>0</v>
      </c>
      <c r="N229" s="21">
        <v>0</v>
      </c>
      <c r="O229" s="21">
        <f>SUBTOTAL(9,O224:O228)</f>
        <v>301577100</v>
      </c>
      <c r="P229" s="21">
        <v>15375000</v>
      </c>
      <c r="Q229" s="21">
        <v>49878124.159999996</v>
      </c>
      <c r="R229" s="21">
        <v>8076768</v>
      </c>
      <c r="S229" s="21">
        <v>85263570.870000005</v>
      </c>
      <c r="T229" s="21">
        <v>79764430.870000005</v>
      </c>
      <c r="U229" s="21">
        <v>142983636.97</v>
      </c>
      <c r="V229" s="21">
        <v>142983636.97</v>
      </c>
      <c r="W229" s="21">
        <v>0</v>
      </c>
      <c r="X229" s="21">
        <f>SUBTOTAL(9,X224:X228)</f>
        <v>142983636.97</v>
      </c>
      <c r="Y229" s="22">
        <f t="shared" si="18"/>
        <v>0.28272561434538634</v>
      </c>
      <c r="Z229" s="22">
        <f t="shared" si="19"/>
        <v>0.28272561434538634</v>
      </c>
      <c r="AA229" s="22">
        <f t="shared" si="20"/>
        <v>0.24315470955851753</v>
      </c>
      <c r="AB229" s="22">
        <f t="shared" si="21"/>
        <v>0.52588032390390382</v>
      </c>
    </row>
    <row r="230" spans="1:28" hidden="1" outlineLevel="4" x14ac:dyDescent="0.35">
      <c r="A230" s="15" t="s">
        <v>251</v>
      </c>
      <c r="B230" s="15" t="s">
        <v>254</v>
      </c>
      <c r="C230" s="15" t="s">
        <v>81</v>
      </c>
      <c r="D230" s="15" t="s">
        <v>259</v>
      </c>
      <c r="E230" s="15" t="s">
        <v>11</v>
      </c>
      <c r="F230" s="15" t="s">
        <v>83</v>
      </c>
      <c r="G230" s="15" t="s">
        <v>84</v>
      </c>
      <c r="H230" s="15" t="s">
        <v>14</v>
      </c>
      <c r="I230" s="15" t="s">
        <v>9</v>
      </c>
      <c r="J230" s="16" t="s">
        <v>260</v>
      </c>
      <c r="K230" s="17">
        <v>403285054</v>
      </c>
      <c r="L230" s="17">
        <v>403285054</v>
      </c>
      <c r="M230" s="17">
        <v>0</v>
      </c>
      <c r="N230" s="17">
        <v>0</v>
      </c>
      <c r="O230" s="17">
        <f t="shared" si="22"/>
        <v>403285054</v>
      </c>
      <c r="P230" s="17">
        <v>0</v>
      </c>
      <c r="Q230" s="17">
        <v>96469144.799999997</v>
      </c>
      <c r="R230" s="17">
        <v>0</v>
      </c>
      <c r="S230" s="17">
        <v>190138177.46000001</v>
      </c>
      <c r="T230" s="17">
        <v>190138177.46000001</v>
      </c>
      <c r="U230" s="17">
        <v>116677731.73999999</v>
      </c>
      <c r="V230" s="17">
        <v>116677731.73999999</v>
      </c>
      <c r="W230" s="17">
        <v>0</v>
      </c>
      <c r="X230" s="17">
        <f t="shared" si="23"/>
        <v>116677731.73999998</v>
      </c>
      <c r="Y230" s="18">
        <f t="shared" si="18"/>
        <v>0.47147340466527682</v>
      </c>
      <c r="Z230" s="18">
        <f t="shared" si="19"/>
        <v>0.47147340466527682</v>
      </c>
      <c r="AA230" s="18">
        <f t="shared" si="20"/>
        <v>0.23920833128618746</v>
      </c>
      <c r="AB230" s="18">
        <f t="shared" si="21"/>
        <v>0.71068173595146433</v>
      </c>
    </row>
    <row r="231" spans="1:28" hidden="1" outlineLevel="4" x14ac:dyDescent="0.35">
      <c r="A231" s="15" t="s">
        <v>251</v>
      </c>
      <c r="B231" s="15" t="s">
        <v>254</v>
      </c>
      <c r="C231" s="15" t="s">
        <v>81</v>
      </c>
      <c r="D231" s="15" t="s">
        <v>92</v>
      </c>
      <c r="E231" s="15" t="s">
        <v>11</v>
      </c>
      <c r="F231" s="15" t="s">
        <v>83</v>
      </c>
      <c r="G231" s="15" t="s">
        <v>93</v>
      </c>
      <c r="H231" s="15" t="s">
        <v>14</v>
      </c>
      <c r="I231" s="15" t="s">
        <v>9</v>
      </c>
      <c r="J231" s="16" t="s">
        <v>94</v>
      </c>
      <c r="K231" s="17">
        <v>52116660</v>
      </c>
      <c r="L231" s="17">
        <v>52116660</v>
      </c>
      <c r="M231" s="17">
        <v>0</v>
      </c>
      <c r="N231" s="17">
        <v>0</v>
      </c>
      <c r="O231" s="17">
        <f t="shared" si="22"/>
        <v>52116660</v>
      </c>
      <c r="P231" s="17">
        <v>0</v>
      </c>
      <c r="Q231" s="17">
        <v>33579555.020000003</v>
      </c>
      <c r="R231" s="17">
        <v>0</v>
      </c>
      <c r="S231" s="17">
        <v>0</v>
      </c>
      <c r="T231" s="17">
        <v>0</v>
      </c>
      <c r="U231" s="17">
        <v>18537104.98</v>
      </c>
      <c r="V231" s="17">
        <v>18537104.98</v>
      </c>
      <c r="W231" s="17">
        <v>0</v>
      </c>
      <c r="X231" s="17">
        <f t="shared" si="23"/>
        <v>18537104.979999997</v>
      </c>
      <c r="Y231" s="18">
        <f t="shared" si="18"/>
        <v>0</v>
      </c>
      <c r="Z231" s="18">
        <f t="shared" si="19"/>
        <v>0</v>
      </c>
      <c r="AA231" s="18">
        <f t="shared" si="20"/>
        <v>0.64431517714297126</v>
      </c>
      <c r="AB231" s="18">
        <f t="shared" si="21"/>
        <v>0.64431517714297126</v>
      </c>
    </row>
    <row r="232" spans="1:28" hidden="1" outlineLevel="3" x14ac:dyDescent="0.35">
      <c r="A232" s="19"/>
      <c r="B232" s="19"/>
      <c r="C232" s="19" t="s">
        <v>455</v>
      </c>
      <c r="D232" s="19"/>
      <c r="E232" s="19"/>
      <c r="F232" s="19"/>
      <c r="G232" s="19"/>
      <c r="H232" s="19"/>
      <c r="I232" s="19"/>
      <c r="J232" s="20"/>
      <c r="K232" s="21">
        <f>SUBTOTAL(9,K230:K231)</f>
        <v>455401714</v>
      </c>
      <c r="L232" s="21">
        <v>455401714</v>
      </c>
      <c r="M232" s="21">
        <v>0</v>
      </c>
      <c r="N232" s="21">
        <v>0</v>
      </c>
      <c r="O232" s="21">
        <f>SUBTOTAL(9,O230:O231)</f>
        <v>455401714</v>
      </c>
      <c r="P232" s="21">
        <v>0</v>
      </c>
      <c r="Q232" s="21">
        <v>130048699.81999999</v>
      </c>
      <c r="R232" s="21">
        <v>0</v>
      </c>
      <c r="S232" s="21">
        <v>190138177.46000001</v>
      </c>
      <c r="T232" s="21">
        <v>190138177.46000001</v>
      </c>
      <c r="U232" s="21">
        <v>135214836.72</v>
      </c>
      <c r="V232" s="21">
        <v>135214836.72</v>
      </c>
      <c r="W232" s="21">
        <v>0</v>
      </c>
      <c r="X232" s="21">
        <f>SUBTOTAL(9,X230:X231)</f>
        <v>135214836.71999997</v>
      </c>
      <c r="Y232" s="22">
        <f t="shared" si="18"/>
        <v>0.41751748316871728</v>
      </c>
      <c r="Z232" s="22">
        <f t="shared" si="19"/>
        <v>0.41751748316871728</v>
      </c>
      <c r="AA232" s="22">
        <f t="shared" si="20"/>
        <v>0.28556919269741704</v>
      </c>
      <c r="AB232" s="22">
        <f t="shared" si="21"/>
        <v>0.70308667586613427</v>
      </c>
    </row>
    <row r="233" spans="1:28" ht="58.5" hidden="1" outlineLevel="4" x14ac:dyDescent="0.35">
      <c r="A233" s="15" t="s">
        <v>251</v>
      </c>
      <c r="B233" s="15" t="s">
        <v>254</v>
      </c>
      <c r="C233" s="15" t="s">
        <v>95</v>
      </c>
      <c r="D233" s="15" t="s">
        <v>96</v>
      </c>
      <c r="E233" s="15" t="s">
        <v>33</v>
      </c>
      <c r="F233" s="15" t="s">
        <v>12</v>
      </c>
      <c r="G233" s="15" t="s">
        <v>97</v>
      </c>
      <c r="H233" s="15" t="s">
        <v>14</v>
      </c>
      <c r="I233" s="15" t="s">
        <v>9</v>
      </c>
      <c r="J233" s="16" t="s">
        <v>98</v>
      </c>
      <c r="K233" s="17">
        <v>25294932</v>
      </c>
      <c r="L233" s="17">
        <v>23294932</v>
      </c>
      <c r="M233" s="17">
        <v>-63604</v>
      </c>
      <c r="N233" s="17">
        <v>-1000000</v>
      </c>
      <c r="O233" s="17">
        <f t="shared" si="22"/>
        <v>22294932</v>
      </c>
      <c r="P233" s="17">
        <v>0</v>
      </c>
      <c r="Q233" s="17">
        <v>8867321.4100000001</v>
      </c>
      <c r="R233" s="17">
        <v>0</v>
      </c>
      <c r="S233" s="17">
        <v>13364006.59</v>
      </c>
      <c r="T233" s="17">
        <v>13364006.59</v>
      </c>
      <c r="U233" s="17">
        <v>0</v>
      </c>
      <c r="V233" s="17">
        <v>1063604</v>
      </c>
      <c r="W233" s="17">
        <v>0</v>
      </c>
      <c r="X233" s="17">
        <f t="shared" si="23"/>
        <v>63604</v>
      </c>
      <c r="Y233" s="18">
        <f t="shared" si="18"/>
        <v>0.57368729773497518</v>
      </c>
      <c r="Z233" s="18">
        <f t="shared" si="19"/>
        <v>0.59941903343773373</v>
      </c>
      <c r="AA233" s="18">
        <f t="shared" si="20"/>
        <v>0.39772812090209558</v>
      </c>
      <c r="AB233" s="18">
        <f t="shared" si="21"/>
        <v>0.99714715433982937</v>
      </c>
    </row>
    <row r="234" spans="1:28" ht="58.5" hidden="1" outlineLevel="4" x14ac:dyDescent="0.35">
      <c r="A234" s="15" t="s">
        <v>251</v>
      </c>
      <c r="B234" s="15" t="s">
        <v>254</v>
      </c>
      <c r="C234" s="15" t="s">
        <v>95</v>
      </c>
      <c r="D234" s="15" t="s">
        <v>96</v>
      </c>
      <c r="E234" s="15" t="s">
        <v>99</v>
      </c>
      <c r="F234" s="15" t="s">
        <v>12</v>
      </c>
      <c r="G234" s="15" t="s">
        <v>97</v>
      </c>
      <c r="H234" s="15" t="s">
        <v>14</v>
      </c>
      <c r="I234" s="15" t="s">
        <v>9</v>
      </c>
      <c r="J234" s="16" t="s">
        <v>100</v>
      </c>
      <c r="K234" s="17">
        <v>13215206</v>
      </c>
      <c r="L234" s="17">
        <v>13215206</v>
      </c>
      <c r="M234" s="17">
        <v>-42628</v>
      </c>
      <c r="N234" s="17">
        <v>1700000</v>
      </c>
      <c r="O234" s="17">
        <f t="shared" si="22"/>
        <v>14915206</v>
      </c>
      <c r="P234" s="17">
        <v>0</v>
      </c>
      <c r="Q234" s="17">
        <v>3813578.62</v>
      </c>
      <c r="R234" s="17">
        <v>0</v>
      </c>
      <c r="S234" s="17">
        <v>9358999.3800000008</v>
      </c>
      <c r="T234" s="17">
        <v>9358999.3800000008</v>
      </c>
      <c r="U234" s="17">
        <v>0</v>
      </c>
      <c r="V234" s="17">
        <v>42628</v>
      </c>
      <c r="W234" s="17">
        <v>0</v>
      </c>
      <c r="X234" s="17">
        <f t="shared" si="23"/>
        <v>1742627.9999999981</v>
      </c>
      <c r="Y234" s="18">
        <f t="shared" si="18"/>
        <v>0.70819928043497782</v>
      </c>
      <c r="Z234" s="18">
        <f t="shared" si="19"/>
        <v>0.62748039685137447</v>
      </c>
      <c r="AA234" s="18">
        <f t="shared" si="20"/>
        <v>0.25568393892782976</v>
      </c>
      <c r="AB234" s="18">
        <f t="shared" si="21"/>
        <v>0.88316433577920428</v>
      </c>
    </row>
    <row r="235" spans="1:28" ht="70" hidden="1" outlineLevel="4" x14ac:dyDescent="0.35">
      <c r="A235" s="15" t="s">
        <v>251</v>
      </c>
      <c r="B235" s="15" t="s">
        <v>254</v>
      </c>
      <c r="C235" s="15" t="s">
        <v>95</v>
      </c>
      <c r="D235" s="15" t="s">
        <v>96</v>
      </c>
      <c r="E235" s="15" t="s">
        <v>261</v>
      </c>
      <c r="F235" s="15" t="s">
        <v>12</v>
      </c>
      <c r="G235" s="15" t="s">
        <v>97</v>
      </c>
      <c r="H235" s="15" t="s">
        <v>14</v>
      </c>
      <c r="I235" s="15" t="s">
        <v>9</v>
      </c>
      <c r="J235" s="16" t="s">
        <v>262</v>
      </c>
      <c r="K235" s="17">
        <v>940000000</v>
      </c>
      <c r="L235" s="17">
        <v>940000000</v>
      </c>
      <c r="M235" s="17">
        <v>-278000000</v>
      </c>
      <c r="N235" s="17">
        <v>0</v>
      </c>
      <c r="O235" s="17">
        <f t="shared" si="22"/>
        <v>940000000</v>
      </c>
      <c r="P235" s="17">
        <v>0</v>
      </c>
      <c r="Q235" s="17">
        <v>44401388.5</v>
      </c>
      <c r="R235" s="17">
        <v>0</v>
      </c>
      <c r="S235" s="17">
        <v>617598611.5</v>
      </c>
      <c r="T235" s="17">
        <v>617598611.5</v>
      </c>
      <c r="U235" s="17">
        <v>0</v>
      </c>
      <c r="V235" s="17">
        <v>278000000</v>
      </c>
      <c r="W235" s="17">
        <v>0</v>
      </c>
      <c r="X235" s="17">
        <f t="shared" si="23"/>
        <v>278000000</v>
      </c>
      <c r="Y235" s="18">
        <f t="shared" si="18"/>
        <v>0.65701979946808509</v>
      </c>
      <c r="Z235" s="18">
        <f t="shared" si="19"/>
        <v>0.65701979946808509</v>
      </c>
      <c r="AA235" s="18">
        <f t="shared" si="20"/>
        <v>4.7235519680851067E-2</v>
      </c>
      <c r="AB235" s="18">
        <f t="shared" si="21"/>
        <v>0.70425531914893613</v>
      </c>
    </row>
    <row r="236" spans="1:28" ht="35.5" hidden="1" outlineLevel="4" x14ac:dyDescent="0.35">
      <c r="A236" s="15" t="s">
        <v>251</v>
      </c>
      <c r="B236" s="15" t="s">
        <v>254</v>
      </c>
      <c r="C236" s="15" t="s">
        <v>95</v>
      </c>
      <c r="D236" s="15" t="s">
        <v>96</v>
      </c>
      <c r="E236" s="15" t="s">
        <v>101</v>
      </c>
      <c r="F236" s="15" t="s">
        <v>12</v>
      </c>
      <c r="G236" s="15" t="s">
        <v>97</v>
      </c>
      <c r="H236" s="15" t="s">
        <v>14</v>
      </c>
      <c r="I236" s="15" t="s">
        <v>9</v>
      </c>
      <c r="J236" s="16" t="s">
        <v>102</v>
      </c>
      <c r="K236" s="17">
        <v>48217115</v>
      </c>
      <c r="L236" s="17">
        <v>48217115</v>
      </c>
      <c r="M236" s="17">
        <v>-185276</v>
      </c>
      <c r="N236" s="17">
        <v>0</v>
      </c>
      <c r="O236" s="17">
        <f t="shared" si="22"/>
        <v>48217115</v>
      </c>
      <c r="P236" s="17">
        <v>0</v>
      </c>
      <c r="Q236" s="17">
        <v>11089197.98</v>
      </c>
      <c r="R236" s="17">
        <v>0</v>
      </c>
      <c r="S236" s="17">
        <v>36942641.020000003</v>
      </c>
      <c r="T236" s="17">
        <v>36942641.020000003</v>
      </c>
      <c r="U236" s="17">
        <v>0</v>
      </c>
      <c r="V236" s="17">
        <v>185276</v>
      </c>
      <c r="W236" s="17">
        <v>0</v>
      </c>
      <c r="X236" s="17">
        <f t="shared" si="23"/>
        <v>185275.99999999255</v>
      </c>
      <c r="Y236" s="18">
        <f t="shared" si="18"/>
        <v>0.76617277952030116</v>
      </c>
      <c r="Z236" s="18">
        <f t="shared" si="19"/>
        <v>0.76617277952030116</v>
      </c>
      <c r="AA236" s="18">
        <f t="shared" si="20"/>
        <v>0.22998468448392237</v>
      </c>
      <c r="AB236" s="18">
        <f t="shared" si="21"/>
        <v>0.99615746400422356</v>
      </c>
    </row>
    <row r="237" spans="1:28" ht="104.5" hidden="1" outlineLevel="4" x14ac:dyDescent="0.35">
      <c r="A237" s="15" t="s">
        <v>251</v>
      </c>
      <c r="B237" s="15" t="s">
        <v>254</v>
      </c>
      <c r="C237" s="15" t="s">
        <v>95</v>
      </c>
      <c r="D237" s="15" t="s">
        <v>96</v>
      </c>
      <c r="E237" s="15" t="s">
        <v>263</v>
      </c>
      <c r="F237" s="15" t="s">
        <v>12</v>
      </c>
      <c r="G237" s="15" t="s">
        <v>97</v>
      </c>
      <c r="H237" s="15" t="s">
        <v>14</v>
      </c>
      <c r="I237" s="15" t="s">
        <v>9</v>
      </c>
      <c r="J237" s="16" t="s">
        <v>264</v>
      </c>
      <c r="K237" s="17">
        <v>500000000</v>
      </c>
      <c r="L237" s="17">
        <v>500000000</v>
      </c>
      <c r="M237" s="17">
        <v>-108000000</v>
      </c>
      <c r="N237" s="17">
        <v>0</v>
      </c>
      <c r="O237" s="17">
        <f t="shared" si="22"/>
        <v>500000000</v>
      </c>
      <c r="P237" s="17">
        <v>0</v>
      </c>
      <c r="Q237" s="17">
        <v>6500000</v>
      </c>
      <c r="R237" s="17">
        <v>0</v>
      </c>
      <c r="S237" s="17">
        <v>385500000</v>
      </c>
      <c r="T237" s="17">
        <v>385500000</v>
      </c>
      <c r="U237" s="17">
        <v>0</v>
      </c>
      <c r="V237" s="17">
        <v>108000000</v>
      </c>
      <c r="W237" s="17">
        <v>0</v>
      </c>
      <c r="X237" s="17">
        <f t="shared" si="23"/>
        <v>108000000</v>
      </c>
      <c r="Y237" s="18">
        <f t="shared" si="18"/>
        <v>0.77100000000000002</v>
      </c>
      <c r="Z237" s="18">
        <f t="shared" si="19"/>
        <v>0.77100000000000002</v>
      </c>
      <c r="AA237" s="18">
        <f t="shared" si="20"/>
        <v>1.2999999999999999E-2</v>
      </c>
      <c r="AB237" s="18">
        <f t="shared" si="21"/>
        <v>0.78400000000000003</v>
      </c>
    </row>
    <row r="238" spans="1:28" ht="139" hidden="1" outlineLevel="4" x14ac:dyDescent="0.35">
      <c r="A238" s="15" t="s">
        <v>251</v>
      </c>
      <c r="B238" s="15" t="s">
        <v>254</v>
      </c>
      <c r="C238" s="15" t="s">
        <v>95</v>
      </c>
      <c r="D238" s="15" t="s">
        <v>96</v>
      </c>
      <c r="E238" s="15" t="s">
        <v>265</v>
      </c>
      <c r="F238" s="15" t="s">
        <v>12</v>
      </c>
      <c r="G238" s="15" t="s">
        <v>97</v>
      </c>
      <c r="H238" s="15" t="s">
        <v>14</v>
      </c>
      <c r="I238" s="15" t="s">
        <v>9</v>
      </c>
      <c r="J238" s="16" t="s">
        <v>266</v>
      </c>
      <c r="K238" s="17">
        <v>150000000</v>
      </c>
      <c r="L238" s="17">
        <v>150000000</v>
      </c>
      <c r="M238" s="17">
        <v>0</v>
      </c>
      <c r="N238" s="17">
        <v>0</v>
      </c>
      <c r="O238" s="17">
        <f t="shared" si="22"/>
        <v>150000000</v>
      </c>
      <c r="P238" s="17">
        <v>0</v>
      </c>
      <c r="Q238" s="17">
        <v>9929000</v>
      </c>
      <c r="R238" s="17">
        <v>0</v>
      </c>
      <c r="S238" s="17">
        <v>140071000</v>
      </c>
      <c r="T238" s="17">
        <v>140071000</v>
      </c>
      <c r="U238" s="17">
        <v>0</v>
      </c>
      <c r="V238" s="17">
        <v>0</v>
      </c>
      <c r="W238" s="17">
        <v>0</v>
      </c>
      <c r="X238" s="17">
        <f t="shared" si="23"/>
        <v>0</v>
      </c>
      <c r="Y238" s="18">
        <f t="shared" si="18"/>
        <v>0.93380666666666667</v>
      </c>
      <c r="Z238" s="18">
        <f t="shared" si="19"/>
        <v>0.93380666666666667</v>
      </c>
      <c r="AA238" s="18">
        <f t="shared" si="20"/>
        <v>6.619333333333334E-2</v>
      </c>
      <c r="AB238" s="18">
        <f t="shared" si="21"/>
        <v>1</v>
      </c>
    </row>
    <row r="239" spans="1:28" ht="70" hidden="1" outlineLevel="4" x14ac:dyDescent="0.35">
      <c r="A239" s="15" t="s">
        <v>251</v>
      </c>
      <c r="B239" s="15" t="s">
        <v>254</v>
      </c>
      <c r="C239" s="15" t="s">
        <v>95</v>
      </c>
      <c r="D239" s="15" t="s">
        <v>96</v>
      </c>
      <c r="E239" s="15" t="s">
        <v>267</v>
      </c>
      <c r="F239" s="15" t="s">
        <v>12</v>
      </c>
      <c r="G239" s="15" t="s">
        <v>97</v>
      </c>
      <c r="H239" s="15" t="s">
        <v>14</v>
      </c>
      <c r="I239" s="15" t="s">
        <v>9</v>
      </c>
      <c r="J239" s="16" t="s">
        <v>268</v>
      </c>
      <c r="K239" s="17">
        <v>60000000</v>
      </c>
      <c r="L239" s="17">
        <v>60000000</v>
      </c>
      <c r="M239" s="17">
        <v>0</v>
      </c>
      <c r="N239" s="17">
        <v>0</v>
      </c>
      <c r="O239" s="17">
        <f t="shared" si="22"/>
        <v>60000000</v>
      </c>
      <c r="P239" s="17">
        <v>0</v>
      </c>
      <c r="Q239" s="17">
        <v>0</v>
      </c>
      <c r="R239" s="17">
        <v>0</v>
      </c>
      <c r="S239" s="17">
        <v>60000000</v>
      </c>
      <c r="T239" s="17">
        <v>60000000</v>
      </c>
      <c r="U239" s="17">
        <v>0</v>
      </c>
      <c r="V239" s="17">
        <v>0</v>
      </c>
      <c r="W239" s="17">
        <v>0</v>
      </c>
      <c r="X239" s="17">
        <f t="shared" si="23"/>
        <v>0</v>
      </c>
      <c r="Y239" s="18">
        <f t="shared" si="18"/>
        <v>1</v>
      </c>
      <c r="Z239" s="18">
        <f t="shared" si="19"/>
        <v>1</v>
      </c>
      <c r="AA239" s="18">
        <f t="shared" si="20"/>
        <v>0</v>
      </c>
      <c r="AB239" s="18">
        <f t="shared" si="21"/>
        <v>1</v>
      </c>
    </row>
    <row r="240" spans="1:28" ht="58.5" hidden="1" outlineLevel="4" x14ac:dyDescent="0.35">
      <c r="A240" s="15" t="s">
        <v>251</v>
      </c>
      <c r="B240" s="15" t="s">
        <v>254</v>
      </c>
      <c r="C240" s="15" t="s">
        <v>95</v>
      </c>
      <c r="D240" s="15" t="s">
        <v>96</v>
      </c>
      <c r="E240" s="15" t="s">
        <v>103</v>
      </c>
      <c r="F240" s="15" t="s">
        <v>12</v>
      </c>
      <c r="G240" s="15" t="s">
        <v>97</v>
      </c>
      <c r="H240" s="15" t="s">
        <v>14</v>
      </c>
      <c r="I240" s="15" t="s">
        <v>9</v>
      </c>
      <c r="J240" s="16" t="s">
        <v>269</v>
      </c>
      <c r="K240" s="17">
        <v>17449277</v>
      </c>
      <c r="L240" s="17">
        <v>17449277</v>
      </c>
      <c r="M240" s="17">
        <v>0</v>
      </c>
      <c r="N240" s="17">
        <v>0</v>
      </c>
      <c r="O240" s="17">
        <f t="shared" si="22"/>
        <v>17449277</v>
      </c>
      <c r="P240" s="17">
        <v>0</v>
      </c>
      <c r="Q240" s="17">
        <v>277</v>
      </c>
      <c r="R240" s="17">
        <v>0</v>
      </c>
      <c r="S240" s="17">
        <v>17449000</v>
      </c>
      <c r="T240" s="17">
        <v>17449000</v>
      </c>
      <c r="U240" s="17">
        <v>0</v>
      </c>
      <c r="V240" s="17">
        <v>0</v>
      </c>
      <c r="W240" s="17">
        <v>0</v>
      </c>
      <c r="X240" s="17">
        <f t="shared" si="23"/>
        <v>0</v>
      </c>
      <c r="Y240" s="18">
        <f t="shared" si="18"/>
        <v>0.99998412541677228</v>
      </c>
      <c r="Z240" s="18">
        <f t="shared" si="19"/>
        <v>0.99998412541677228</v>
      </c>
      <c r="AA240" s="18">
        <f t="shared" si="20"/>
        <v>1.5874583227717688E-5</v>
      </c>
      <c r="AB240" s="18">
        <f t="shared" si="21"/>
        <v>1</v>
      </c>
    </row>
    <row r="241" spans="1:28" ht="139" hidden="1" outlineLevel="4" x14ac:dyDescent="0.35">
      <c r="A241" s="15" t="s">
        <v>251</v>
      </c>
      <c r="B241" s="15" t="s">
        <v>254</v>
      </c>
      <c r="C241" s="15" t="s">
        <v>95</v>
      </c>
      <c r="D241" s="15" t="s">
        <v>96</v>
      </c>
      <c r="E241" s="15" t="s">
        <v>270</v>
      </c>
      <c r="F241" s="15" t="s">
        <v>12</v>
      </c>
      <c r="G241" s="15" t="s">
        <v>97</v>
      </c>
      <c r="H241" s="15" t="s">
        <v>14</v>
      </c>
      <c r="I241" s="15" t="s">
        <v>9</v>
      </c>
      <c r="J241" s="16" t="s">
        <v>271</v>
      </c>
      <c r="K241" s="17">
        <v>10000000</v>
      </c>
      <c r="L241" s="17">
        <v>10000000</v>
      </c>
      <c r="M241" s="17">
        <v>0</v>
      </c>
      <c r="N241" s="17">
        <v>0</v>
      </c>
      <c r="O241" s="17">
        <f t="shared" si="22"/>
        <v>10000000</v>
      </c>
      <c r="P241" s="17">
        <v>0</v>
      </c>
      <c r="Q241" s="17">
        <v>10000000</v>
      </c>
      <c r="R241" s="17">
        <v>0</v>
      </c>
      <c r="S241" s="17">
        <v>0</v>
      </c>
      <c r="T241" s="17">
        <v>0</v>
      </c>
      <c r="U241" s="17">
        <v>0</v>
      </c>
      <c r="V241" s="17">
        <v>0</v>
      </c>
      <c r="W241" s="17">
        <v>0</v>
      </c>
      <c r="X241" s="17">
        <f t="shared" si="23"/>
        <v>0</v>
      </c>
      <c r="Y241" s="18">
        <f t="shared" si="18"/>
        <v>0</v>
      </c>
      <c r="Z241" s="18">
        <f t="shared" si="19"/>
        <v>0</v>
      </c>
      <c r="AA241" s="18">
        <f t="shared" si="20"/>
        <v>1</v>
      </c>
      <c r="AB241" s="18">
        <f t="shared" si="21"/>
        <v>1</v>
      </c>
    </row>
    <row r="242" spans="1:28" ht="139" hidden="1" outlineLevel="4" x14ac:dyDescent="0.35">
      <c r="A242" s="15" t="s">
        <v>251</v>
      </c>
      <c r="B242" s="15" t="s">
        <v>254</v>
      </c>
      <c r="C242" s="15" t="s">
        <v>95</v>
      </c>
      <c r="D242" s="15" t="s">
        <v>96</v>
      </c>
      <c r="E242" s="15" t="s">
        <v>272</v>
      </c>
      <c r="F242" s="15" t="s">
        <v>12</v>
      </c>
      <c r="G242" s="15" t="s">
        <v>97</v>
      </c>
      <c r="H242" s="15" t="s">
        <v>14</v>
      </c>
      <c r="I242" s="15" t="s">
        <v>9</v>
      </c>
      <c r="J242" s="16" t="s">
        <v>273</v>
      </c>
      <c r="K242" s="17">
        <v>28350000</v>
      </c>
      <c r="L242" s="17">
        <v>0</v>
      </c>
      <c r="M242" s="17">
        <v>0</v>
      </c>
      <c r="N242" s="17">
        <v>0</v>
      </c>
      <c r="O242" s="17">
        <f t="shared" si="22"/>
        <v>0</v>
      </c>
      <c r="P242" s="17">
        <v>0</v>
      </c>
      <c r="Q242" s="17">
        <v>0</v>
      </c>
      <c r="R242" s="17">
        <v>0</v>
      </c>
      <c r="S242" s="17">
        <v>0</v>
      </c>
      <c r="T242" s="17">
        <v>0</v>
      </c>
      <c r="U242" s="17">
        <v>0</v>
      </c>
      <c r="V242" s="17">
        <v>0</v>
      </c>
      <c r="W242" s="17">
        <v>0</v>
      </c>
      <c r="X242" s="17">
        <f t="shared" si="23"/>
        <v>0</v>
      </c>
      <c r="Y242" s="18">
        <f t="shared" si="18"/>
        <v>0</v>
      </c>
      <c r="Z242" s="18">
        <f t="shared" si="19"/>
        <v>0</v>
      </c>
      <c r="AA242" s="18">
        <f t="shared" si="20"/>
        <v>0</v>
      </c>
      <c r="AB242" s="18">
        <f t="shared" si="21"/>
        <v>0</v>
      </c>
    </row>
    <row r="243" spans="1:28" ht="35.5" hidden="1" outlineLevel="4" x14ac:dyDescent="0.35">
      <c r="A243" s="15" t="s">
        <v>251</v>
      </c>
      <c r="B243" s="15" t="s">
        <v>254</v>
      </c>
      <c r="C243" s="15" t="s">
        <v>95</v>
      </c>
      <c r="D243" s="15" t="s">
        <v>274</v>
      </c>
      <c r="E243" s="15" t="s">
        <v>11</v>
      </c>
      <c r="F243" s="15" t="s">
        <v>12</v>
      </c>
      <c r="G243" s="15" t="s">
        <v>135</v>
      </c>
      <c r="H243" s="15" t="s">
        <v>14</v>
      </c>
      <c r="I243" s="15" t="s">
        <v>9</v>
      </c>
      <c r="J243" s="16" t="s">
        <v>275</v>
      </c>
      <c r="K243" s="17">
        <v>1400000</v>
      </c>
      <c r="L243" s="17">
        <v>1400000</v>
      </c>
      <c r="M243" s="17">
        <v>0</v>
      </c>
      <c r="N243" s="17">
        <v>0</v>
      </c>
      <c r="O243" s="17">
        <f t="shared" si="22"/>
        <v>1400000</v>
      </c>
      <c r="P243" s="17">
        <v>0</v>
      </c>
      <c r="Q243" s="17">
        <v>0</v>
      </c>
      <c r="R243" s="17">
        <v>0</v>
      </c>
      <c r="S243" s="17">
        <v>0</v>
      </c>
      <c r="T243" s="17">
        <v>0</v>
      </c>
      <c r="U243" s="17">
        <v>0</v>
      </c>
      <c r="V243" s="17">
        <v>1400000</v>
      </c>
      <c r="W243" s="17">
        <v>0</v>
      </c>
      <c r="X243" s="17">
        <f t="shared" si="23"/>
        <v>1400000</v>
      </c>
      <c r="Y243" s="18">
        <f t="shared" si="18"/>
        <v>0</v>
      </c>
      <c r="Z243" s="18">
        <f t="shared" si="19"/>
        <v>0</v>
      </c>
      <c r="AA243" s="18">
        <f t="shared" si="20"/>
        <v>0</v>
      </c>
      <c r="AB243" s="18">
        <f t="shared" si="21"/>
        <v>0</v>
      </c>
    </row>
    <row r="244" spans="1:28" ht="24" hidden="1" outlineLevel="4" x14ac:dyDescent="0.35">
      <c r="A244" s="15" t="s">
        <v>251</v>
      </c>
      <c r="B244" s="15" t="s">
        <v>254</v>
      </c>
      <c r="C244" s="15" t="s">
        <v>95</v>
      </c>
      <c r="D244" s="15" t="s">
        <v>134</v>
      </c>
      <c r="E244" s="15" t="s">
        <v>11</v>
      </c>
      <c r="F244" s="15" t="s">
        <v>12</v>
      </c>
      <c r="G244" s="15" t="s">
        <v>135</v>
      </c>
      <c r="H244" s="15" t="s">
        <v>14</v>
      </c>
      <c r="I244" s="15" t="s">
        <v>9</v>
      </c>
      <c r="J244" s="16" t="s">
        <v>136</v>
      </c>
      <c r="K244" s="17">
        <v>28562665</v>
      </c>
      <c r="L244" s="17">
        <v>25062665</v>
      </c>
      <c r="M244" s="17">
        <v>0</v>
      </c>
      <c r="N244" s="17">
        <v>-5175000</v>
      </c>
      <c r="O244" s="17">
        <f t="shared" si="22"/>
        <v>19887665</v>
      </c>
      <c r="P244" s="17">
        <v>0</v>
      </c>
      <c r="Q244" s="17">
        <v>0</v>
      </c>
      <c r="R244" s="17">
        <v>0</v>
      </c>
      <c r="S244" s="17">
        <v>6676981.0700000003</v>
      </c>
      <c r="T244" s="17">
        <v>6676981.0700000003</v>
      </c>
      <c r="U244" s="17">
        <v>13210683.93</v>
      </c>
      <c r="V244" s="17">
        <v>18385683.93</v>
      </c>
      <c r="W244" s="17">
        <v>0</v>
      </c>
      <c r="X244" s="17">
        <f t="shared" si="23"/>
        <v>13210683.93</v>
      </c>
      <c r="Y244" s="18">
        <f t="shared" si="18"/>
        <v>0.26641145584477949</v>
      </c>
      <c r="Z244" s="18">
        <f t="shared" si="19"/>
        <v>0.33573479189236144</v>
      </c>
      <c r="AA244" s="18">
        <f t="shared" si="20"/>
        <v>0</v>
      </c>
      <c r="AB244" s="18">
        <f t="shared" si="21"/>
        <v>0.33573479189236144</v>
      </c>
    </row>
    <row r="245" spans="1:28" ht="127.5" hidden="1" outlineLevel="4" x14ac:dyDescent="0.35">
      <c r="A245" s="15" t="s">
        <v>251</v>
      </c>
      <c r="B245" s="15" t="s">
        <v>254</v>
      </c>
      <c r="C245" s="15" t="s">
        <v>95</v>
      </c>
      <c r="D245" s="15" t="s">
        <v>276</v>
      </c>
      <c r="E245" s="15" t="s">
        <v>33</v>
      </c>
      <c r="F245" s="15" t="s">
        <v>12</v>
      </c>
      <c r="G245" s="15" t="s">
        <v>135</v>
      </c>
      <c r="H245" s="15" t="s">
        <v>277</v>
      </c>
      <c r="I245" s="15" t="s">
        <v>9</v>
      </c>
      <c r="J245" s="16" t="s">
        <v>278</v>
      </c>
      <c r="K245" s="17">
        <v>0</v>
      </c>
      <c r="L245" s="17">
        <v>28350000</v>
      </c>
      <c r="M245" s="17">
        <v>0</v>
      </c>
      <c r="N245" s="17">
        <v>0</v>
      </c>
      <c r="O245" s="17">
        <f t="shared" si="22"/>
        <v>28350000</v>
      </c>
      <c r="P245" s="17">
        <v>0</v>
      </c>
      <c r="Q245" s="17">
        <v>0</v>
      </c>
      <c r="R245" s="17">
        <v>0</v>
      </c>
      <c r="S245" s="17">
        <v>28350000</v>
      </c>
      <c r="T245" s="17">
        <v>28350000</v>
      </c>
      <c r="U245" s="17">
        <v>0</v>
      </c>
      <c r="V245" s="17">
        <v>0</v>
      </c>
      <c r="W245" s="17">
        <v>0</v>
      </c>
      <c r="X245" s="17">
        <f t="shared" si="23"/>
        <v>0</v>
      </c>
      <c r="Y245" s="18">
        <f t="shared" si="18"/>
        <v>1</v>
      </c>
      <c r="Z245" s="18">
        <f t="shared" si="19"/>
        <v>1</v>
      </c>
      <c r="AA245" s="18">
        <f t="shared" si="20"/>
        <v>0</v>
      </c>
      <c r="AB245" s="18">
        <f t="shared" si="21"/>
        <v>1</v>
      </c>
    </row>
    <row r="246" spans="1:28" ht="70" hidden="1" outlineLevel="4" x14ac:dyDescent="0.35">
      <c r="A246" s="15" t="s">
        <v>251</v>
      </c>
      <c r="B246" s="15" t="s">
        <v>254</v>
      </c>
      <c r="C246" s="15" t="s">
        <v>95</v>
      </c>
      <c r="D246" s="15" t="s">
        <v>279</v>
      </c>
      <c r="E246" s="15" t="s">
        <v>101</v>
      </c>
      <c r="F246" s="15" t="s">
        <v>12</v>
      </c>
      <c r="G246" s="15" t="s">
        <v>135</v>
      </c>
      <c r="H246" s="15" t="s">
        <v>14</v>
      </c>
      <c r="I246" s="15" t="s">
        <v>9</v>
      </c>
      <c r="J246" s="16" t="s">
        <v>280</v>
      </c>
      <c r="K246" s="17">
        <v>100000000</v>
      </c>
      <c r="L246" s="17">
        <v>100000000</v>
      </c>
      <c r="M246" s="17">
        <v>0</v>
      </c>
      <c r="N246" s="17">
        <v>0</v>
      </c>
      <c r="O246" s="17">
        <f t="shared" si="22"/>
        <v>100000000</v>
      </c>
      <c r="P246" s="17">
        <v>0</v>
      </c>
      <c r="Q246" s="17">
        <v>0</v>
      </c>
      <c r="R246" s="17">
        <v>0</v>
      </c>
      <c r="S246" s="17">
        <v>100000000</v>
      </c>
      <c r="T246" s="17">
        <v>100000000</v>
      </c>
      <c r="U246" s="17">
        <v>0</v>
      </c>
      <c r="V246" s="17">
        <v>0</v>
      </c>
      <c r="W246" s="17">
        <v>0</v>
      </c>
      <c r="X246" s="17">
        <f t="shared" si="23"/>
        <v>0</v>
      </c>
      <c r="Y246" s="18">
        <f t="shared" si="18"/>
        <v>1</v>
      </c>
      <c r="Z246" s="18">
        <f t="shared" si="19"/>
        <v>1</v>
      </c>
      <c r="AA246" s="18">
        <f t="shared" si="20"/>
        <v>0</v>
      </c>
      <c r="AB246" s="18">
        <f t="shared" si="21"/>
        <v>1</v>
      </c>
    </row>
    <row r="247" spans="1:28" ht="139" hidden="1" outlineLevel="4" x14ac:dyDescent="0.35">
      <c r="A247" s="15" t="s">
        <v>251</v>
      </c>
      <c r="B247" s="15" t="s">
        <v>254</v>
      </c>
      <c r="C247" s="15" t="s">
        <v>95</v>
      </c>
      <c r="D247" s="15" t="s">
        <v>279</v>
      </c>
      <c r="E247" s="15" t="s">
        <v>281</v>
      </c>
      <c r="F247" s="15" t="s">
        <v>12</v>
      </c>
      <c r="G247" s="15" t="s">
        <v>135</v>
      </c>
      <c r="H247" s="15" t="s">
        <v>14</v>
      </c>
      <c r="I247" s="15" t="s">
        <v>9</v>
      </c>
      <c r="J247" s="16" t="s">
        <v>282</v>
      </c>
      <c r="K247" s="17">
        <v>176500000</v>
      </c>
      <c r="L247" s="17">
        <v>176500000</v>
      </c>
      <c r="M247" s="17">
        <v>0</v>
      </c>
      <c r="N247" s="17">
        <v>0</v>
      </c>
      <c r="O247" s="17">
        <f t="shared" si="22"/>
        <v>176500000</v>
      </c>
      <c r="P247" s="17">
        <v>0</v>
      </c>
      <c r="Q247" s="17">
        <v>0</v>
      </c>
      <c r="R247" s="17">
        <v>0</v>
      </c>
      <c r="S247" s="17">
        <v>76500000</v>
      </c>
      <c r="T247" s="17">
        <v>76500000</v>
      </c>
      <c r="U247" s="17">
        <v>100000000</v>
      </c>
      <c r="V247" s="17">
        <v>100000000</v>
      </c>
      <c r="W247" s="17">
        <v>100000000</v>
      </c>
      <c r="X247" s="17">
        <f t="shared" si="23"/>
        <v>0</v>
      </c>
      <c r="Y247" s="18">
        <f t="shared" si="18"/>
        <v>0.43342776203966005</v>
      </c>
      <c r="Z247" s="18">
        <f t="shared" si="19"/>
        <v>0.43342776203966005</v>
      </c>
      <c r="AA247" s="18">
        <f t="shared" si="20"/>
        <v>0</v>
      </c>
      <c r="AB247" s="18">
        <f t="shared" si="21"/>
        <v>0.43342776203966005</v>
      </c>
    </row>
    <row r="248" spans="1:28" ht="150.5" hidden="1" outlineLevel="4" x14ac:dyDescent="0.35">
      <c r="A248" s="15" t="s">
        <v>251</v>
      </c>
      <c r="B248" s="15" t="s">
        <v>254</v>
      </c>
      <c r="C248" s="15" t="s">
        <v>95</v>
      </c>
      <c r="D248" s="15" t="s">
        <v>283</v>
      </c>
      <c r="E248" s="15" t="s">
        <v>33</v>
      </c>
      <c r="F248" s="15" t="s">
        <v>12</v>
      </c>
      <c r="G248" s="15" t="s">
        <v>142</v>
      </c>
      <c r="H248" s="15" t="s">
        <v>143</v>
      </c>
      <c r="I248" s="15" t="s">
        <v>9</v>
      </c>
      <c r="J248" s="16" t="s">
        <v>284</v>
      </c>
      <c r="K248" s="17">
        <v>331002000</v>
      </c>
      <c r="L248" s="17">
        <v>331002000</v>
      </c>
      <c r="M248" s="17">
        <v>0</v>
      </c>
      <c r="N248" s="17">
        <v>0</v>
      </c>
      <c r="O248" s="17">
        <f t="shared" si="22"/>
        <v>331002000</v>
      </c>
      <c r="P248" s="17">
        <v>0</v>
      </c>
      <c r="Q248" s="17">
        <v>202330824</v>
      </c>
      <c r="R248" s="17">
        <v>0</v>
      </c>
      <c r="S248" s="17">
        <v>128671176</v>
      </c>
      <c r="T248" s="17">
        <v>128671176</v>
      </c>
      <c r="U248" s="17">
        <v>0</v>
      </c>
      <c r="V248" s="17">
        <v>0</v>
      </c>
      <c r="W248" s="17">
        <v>0</v>
      </c>
      <c r="X248" s="17">
        <f t="shared" si="23"/>
        <v>0</v>
      </c>
      <c r="Y248" s="18">
        <f t="shared" si="18"/>
        <v>0.38873232185908241</v>
      </c>
      <c r="Z248" s="18">
        <f t="shared" si="19"/>
        <v>0.38873232185908241</v>
      </c>
      <c r="AA248" s="18">
        <f t="shared" si="20"/>
        <v>0.61126767814091754</v>
      </c>
      <c r="AB248" s="18">
        <f t="shared" si="21"/>
        <v>1</v>
      </c>
    </row>
    <row r="249" spans="1:28" ht="93" hidden="1" outlineLevel="4" x14ac:dyDescent="0.35">
      <c r="A249" s="23" t="s">
        <v>251</v>
      </c>
      <c r="B249" s="23" t="s">
        <v>254</v>
      </c>
      <c r="C249" s="23" t="s">
        <v>95</v>
      </c>
      <c r="D249" s="23" t="s">
        <v>96</v>
      </c>
      <c r="E249" s="23" t="s">
        <v>285</v>
      </c>
      <c r="F249" s="23" t="s">
        <v>12</v>
      </c>
      <c r="G249" s="23" t="s">
        <v>97</v>
      </c>
      <c r="H249" s="23" t="s">
        <v>286</v>
      </c>
      <c r="I249" s="23" t="s">
        <v>9</v>
      </c>
      <c r="J249" s="24" t="s">
        <v>287</v>
      </c>
      <c r="K249" s="25">
        <v>0</v>
      </c>
      <c r="L249" s="25">
        <v>0</v>
      </c>
      <c r="M249" s="25">
        <v>262414854</v>
      </c>
      <c r="N249" s="25">
        <v>0</v>
      </c>
      <c r="O249" s="25">
        <f t="shared" si="22"/>
        <v>0</v>
      </c>
      <c r="P249" s="25">
        <v>0</v>
      </c>
      <c r="Q249" s="25">
        <v>0</v>
      </c>
      <c r="R249" s="25">
        <v>0</v>
      </c>
      <c r="S249" s="25">
        <v>0</v>
      </c>
      <c r="T249" s="25">
        <v>0</v>
      </c>
      <c r="U249" s="25">
        <v>0</v>
      </c>
      <c r="V249" s="25">
        <v>0</v>
      </c>
      <c r="W249" s="25">
        <v>0</v>
      </c>
      <c r="X249" s="25">
        <f t="shared" si="23"/>
        <v>0</v>
      </c>
      <c r="Y249" s="26">
        <f t="shared" si="18"/>
        <v>0</v>
      </c>
      <c r="Z249" s="26">
        <f t="shared" si="19"/>
        <v>0</v>
      </c>
      <c r="AA249" s="26">
        <f t="shared" si="20"/>
        <v>0</v>
      </c>
      <c r="AB249" s="26">
        <f t="shared" si="21"/>
        <v>0</v>
      </c>
    </row>
    <row r="250" spans="1:28" hidden="1" outlineLevel="3" x14ac:dyDescent="0.35">
      <c r="A250" s="19"/>
      <c r="B250" s="19"/>
      <c r="C250" s="19" t="s">
        <v>456</v>
      </c>
      <c r="D250" s="19"/>
      <c r="E250" s="19"/>
      <c r="F250" s="19"/>
      <c r="G250" s="19"/>
      <c r="H250" s="19"/>
      <c r="I250" s="19"/>
      <c r="J250" s="20"/>
      <c r="K250" s="21">
        <f>SUBTOTAL(9,K233:K249)</f>
        <v>2429991195</v>
      </c>
      <c r="L250" s="21">
        <v>2424491195</v>
      </c>
      <c r="M250" s="21">
        <v>-123876654</v>
      </c>
      <c r="N250" s="21">
        <v>-4475000</v>
      </c>
      <c r="O250" s="21">
        <f>SUBTOTAL(9,O233:O249)</f>
        <v>2420016195</v>
      </c>
      <c r="P250" s="21">
        <v>0</v>
      </c>
      <c r="Q250" s="21">
        <v>296931587.50999999</v>
      </c>
      <c r="R250" s="21">
        <v>0</v>
      </c>
      <c r="S250" s="21">
        <v>1620482415.5599999</v>
      </c>
      <c r="T250" s="21">
        <v>1620482415.5599999</v>
      </c>
      <c r="U250" s="21">
        <v>113210683.93000001</v>
      </c>
      <c r="V250" s="21">
        <v>507077191.93000001</v>
      </c>
      <c r="W250" s="21">
        <v>100000000</v>
      </c>
      <c r="X250" s="21">
        <f>SUBTOTAL(9,X233:X249)</f>
        <v>402602191.93000001</v>
      </c>
      <c r="Y250" s="22">
        <f t="shared" si="18"/>
        <v>0.66838040859950409</v>
      </c>
      <c r="Z250" s="22">
        <f t="shared" si="19"/>
        <v>0.66961635170379508</v>
      </c>
      <c r="AA250" s="22">
        <f t="shared" si="20"/>
        <v>0.12269818198881929</v>
      </c>
      <c r="AB250" s="22">
        <f t="shared" si="21"/>
        <v>0.7923145336926144</v>
      </c>
    </row>
    <row r="251" spans="1:28" outlineLevel="2" collapsed="1" x14ac:dyDescent="0.35">
      <c r="A251" s="19"/>
      <c r="B251" s="19" t="s">
        <v>448</v>
      </c>
      <c r="C251" s="19"/>
      <c r="D251" s="19"/>
      <c r="E251" s="19"/>
      <c r="F251" s="19"/>
      <c r="G251" s="19"/>
      <c r="H251" s="19"/>
      <c r="I251" s="19"/>
      <c r="J251" s="20"/>
      <c r="K251" s="21">
        <f>SUBTOTAL(9,K202:K249)</f>
        <v>11205693410</v>
      </c>
      <c r="L251" s="21">
        <v>11174390506</v>
      </c>
      <c r="M251" s="21">
        <v>310872412.75</v>
      </c>
      <c r="N251" s="21">
        <v>-2645251</v>
      </c>
      <c r="O251" s="21">
        <f>SUBTOTAL(9,O202:O249)</f>
        <v>11171745255</v>
      </c>
      <c r="P251" s="21">
        <v>20685000</v>
      </c>
      <c r="Q251" s="21">
        <v>931333631.71999991</v>
      </c>
      <c r="R251" s="21">
        <v>8076768</v>
      </c>
      <c r="S251" s="21">
        <v>6835840341.2900009</v>
      </c>
      <c r="T251" s="21">
        <v>6830216206.2900009</v>
      </c>
      <c r="U251" s="21">
        <v>2842647966.2399993</v>
      </c>
      <c r="V251" s="21">
        <v>3378454764.9899993</v>
      </c>
      <c r="W251" s="21">
        <v>100000000</v>
      </c>
      <c r="X251" s="21">
        <f>SUBTOTAL(9,X202:X249)</f>
        <v>3275809513.9899993</v>
      </c>
      <c r="Y251" s="22">
        <f t="shared" si="18"/>
        <v>0.61174167285630043</v>
      </c>
      <c r="Z251" s="22">
        <f t="shared" si="19"/>
        <v>0.61188652133206922</v>
      </c>
      <c r="AA251" s="22">
        <f t="shared" si="20"/>
        <v>8.5939607268640666E-2</v>
      </c>
      <c r="AB251" s="22">
        <f t="shared" si="21"/>
        <v>0.69782612860070992</v>
      </c>
    </row>
    <row r="252" spans="1:28" hidden="1" outlineLevel="4" x14ac:dyDescent="0.35">
      <c r="A252" s="15" t="s">
        <v>251</v>
      </c>
      <c r="B252" s="15" t="s">
        <v>288</v>
      </c>
      <c r="C252" s="15" t="s">
        <v>9</v>
      </c>
      <c r="D252" s="15" t="s">
        <v>10</v>
      </c>
      <c r="E252" s="15" t="s">
        <v>11</v>
      </c>
      <c r="F252" s="15" t="s">
        <v>12</v>
      </c>
      <c r="G252" s="15" t="s">
        <v>13</v>
      </c>
      <c r="H252" s="15" t="s">
        <v>14</v>
      </c>
      <c r="I252" s="15" t="s">
        <v>9</v>
      </c>
      <c r="J252" s="16" t="s">
        <v>15</v>
      </c>
      <c r="K252" s="17">
        <v>520655707</v>
      </c>
      <c r="L252" s="17">
        <v>520655707</v>
      </c>
      <c r="M252" s="17">
        <v>0</v>
      </c>
      <c r="N252" s="17">
        <v>3190337</v>
      </c>
      <c r="O252" s="17">
        <f t="shared" si="22"/>
        <v>523846044</v>
      </c>
      <c r="P252" s="17">
        <v>0</v>
      </c>
      <c r="Q252" s="17">
        <v>0</v>
      </c>
      <c r="R252" s="17">
        <v>0</v>
      </c>
      <c r="S252" s="17">
        <v>323693049.06999999</v>
      </c>
      <c r="T252" s="17">
        <v>323693049.06999999</v>
      </c>
      <c r="U252" s="17">
        <v>196962657.93000001</v>
      </c>
      <c r="V252" s="17">
        <v>196962657.93000001</v>
      </c>
      <c r="W252" s="17">
        <v>0</v>
      </c>
      <c r="X252" s="17">
        <f t="shared" si="23"/>
        <v>200152994.93000001</v>
      </c>
      <c r="Y252" s="18">
        <f t="shared" si="18"/>
        <v>0.62170268128838546</v>
      </c>
      <c r="Z252" s="18">
        <f t="shared" si="19"/>
        <v>0.61791637596102567</v>
      </c>
      <c r="AA252" s="18">
        <f t="shared" si="20"/>
        <v>0</v>
      </c>
      <c r="AB252" s="18">
        <f t="shared" si="21"/>
        <v>0.61791637596102567</v>
      </c>
    </row>
    <row r="253" spans="1:28" hidden="1" outlineLevel="4" x14ac:dyDescent="0.35">
      <c r="A253" s="15" t="s">
        <v>251</v>
      </c>
      <c r="B253" s="15" t="s">
        <v>288</v>
      </c>
      <c r="C253" s="15" t="s">
        <v>9</v>
      </c>
      <c r="D253" s="15" t="s">
        <v>16</v>
      </c>
      <c r="E253" s="15" t="s">
        <v>11</v>
      </c>
      <c r="F253" s="15" t="s">
        <v>12</v>
      </c>
      <c r="G253" s="15" t="s">
        <v>13</v>
      </c>
      <c r="H253" s="15" t="s">
        <v>14</v>
      </c>
      <c r="I253" s="15" t="s">
        <v>9</v>
      </c>
      <c r="J253" s="16" t="s">
        <v>17</v>
      </c>
      <c r="K253" s="17">
        <v>191100</v>
      </c>
      <c r="L253" s="17">
        <v>191100</v>
      </c>
      <c r="M253" s="17">
        <v>0</v>
      </c>
      <c r="N253" s="17">
        <v>0</v>
      </c>
      <c r="O253" s="17">
        <f t="shared" si="22"/>
        <v>191100</v>
      </c>
      <c r="P253" s="17">
        <v>0</v>
      </c>
      <c r="Q253" s="17">
        <v>0</v>
      </c>
      <c r="R253" s="17">
        <v>0</v>
      </c>
      <c r="S253" s="17">
        <v>0</v>
      </c>
      <c r="T253" s="17">
        <v>0</v>
      </c>
      <c r="U253" s="17">
        <v>191100</v>
      </c>
      <c r="V253" s="17">
        <v>191100</v>
      </c>
      <c r="W253" s="17">
        <v>0</v>
      </c>
      <c r="X253" s="17">
        <f t="shared" si="23"/>
        <v>191100</v>
      </c>
      <c r="Y253" s="18">
        <f t="shared" si="18"/>
        <v>0</v>
      </c>
      <c r="Z253" s="18">
        <f t="shared" si="19"/>
        <v>0</v>
      </c>
      <c r="AA253" s="18">
        <f t="shared" si="20"/>
        <v>0</v>
      </c>
      <c r="AB253" s="18">
        <f t="shared" si="21"/>
        <v>0</v>
      </c>
    </row>
    <row r="254" spans="1:28" hidden="1" outlineLevel="4" x14ac:dyDescent="0.35">
      <c r="A254" s="15" t="s">
        <v>251</v>
      </c>
      <c r="B254" s="15" t="s">
        <v>288</v>
      </c>
      <c r="C254" s="15" t="s">
        <v>9</v>
      </c>
      <c r="D254" s="15" t="s">
        <v>18</v>
      </c>
      <c r="E254" s="15" t="s">
        <v>11</v>
      </c>
      <c r="F254" s="15" t="s">
        <v>12</v>
      </c>
      <c r="G254" s="15" t="s">
        <v>13</v>
      </c>
      <c r="H254" s="15" t="s">
        <v>14</v>
      </c>
      <c r="I254" s="15" t="s">
        <v>9</v>
      </c>
      <c r="J254" s="16" t="s">
        <v>19</v>
      </c>
      <c r="K254" s="17">
        <v>2498260</v>
      </c>
      <c r="L254" s="17">
        <v>2498260</v>
      </c>
      <c r="M254" s="17">
        <v>0</v>
      </c>
      <c r="N254" s="17">
        <v>0</v>
      </c>
      <c r="O254" s="17">
        <f t="shared" si="22"/>
        <v>2498260</v>
      </c>
      <c r="P254" s="17">
        <v>0</v>
      </c>
      <c r="Q254" s="17">
        <v>0</v>
      </c>
      <c r="R254" s="17">
        <v>0</v>
      </c>
      <c r="S254" s="17">
        <v>1988299.16</v>
      </c>
      <c r="T254" s="17">
        <v>1988299.16</v>
      </c>
      <c r="U254" s="17">
        <v>509960.84</v>
      </c>
      <c r="V254" s="17">
        <v>509960.84</v>
      </c>
      <c r="W254" s="17">
        <v>0</v>
      </c>
      <c r="X254" s="17">
        <f t="shared" si="23"/>
        <v>509960.84000000008</v>
      </c>
      <c r="Y254" s="18">
        <f t="shared" si="18"/>
        <v>0.79587359202004593</v>
      </c>
      <c r="Z254" s="18">
        <f t="shared" si="19"/>
        <v>0.79587359202004593</v>
      </c>
      <c r="AA254" s="18">
        <f t="shared" si="20"/>
        <v>0</v>
      </c>
      <c r="AB254" s="18">
        <f t="shared" si="21"/>
        <v>0.79587359202004593</v>
      </c>
    </row>
    <row r="255" spans="1:28" hidden="1" outlineLevel="4" x14ac:dyDescent="0.35">
      <c r="A255" s="15" t="s">
        <v>251</v>
      </c>
      <c r="B255" s="15" t="s">
        <v>288</v>
      </c>
      <c r="C255" s="15" t="s">
        <v>9</v>
      </c>
      <c r="D255" s="15" t="s">
        <v>22</v>
      </c>
      <c r="E255" s="15" t="s">
        <v>11</v>
      </c>
      <c r="F255" s="15" t="s">
        <v>12</v>
      </c>
      <c r="G255" s="15" t="s">
        <v>13</v>
      </c>
      <c r="H255" s="15" t="s">
        <v>14</v>
      </c>
      <c r="I255" s="15" t="s">
        <v>9</v>
      </c>
      <c r="J255" s="16" t="s">
        <v>23</v>
      </c>
      <c r="K255" s="17">
        <v>176151368</v>
      </c>
      <c r="L255" s="17">
        <v>176151368</v>
      </c>
      <c r="M255" s="17">
        <v>5600000</v>
      </c>
      <c r="N255" s="17">
        <v>0</v>
      </c>
      <c r="O255" s="17">
        <f t="shared" si="22"/>
        <v>176151368</v>
      </c>
      <c r="P255" s="17">
        <v>0</v>
      </c>
      <c r="Q255" s="17">
        <v>0</v>
      </c>
      <c r="R255" s="17">
        <v>0</v>
      </c>
      <c r="S255" s="17">
        <v>113633469.23999999</v>
      </c>
      <c r="T255" s="17">
        <v>113633469.23999999</v>
      </c>
      <c r="U255" s="17">
        <v>62517898.759999998</v>
      </c>
      <c r="V255" s="17">
        <v>62517898.759999998</v>
      </c>
      <c r="W255" s="17">
        <v>0</v>
      </c>
      <c r="X255" s="17">
        <f t="shared" si="23"/>
        <v>62517898.760000005</v>
      </c>
      <c r="Y255" s="18">
        <f t="shared" si="18"/>
        <v>0.64508990495038332</v>
      </c>
      <c r="Z255" s="18">
        <f t="shared" si="19"/>
        <v>0.64508990495038332</v>
      </c>
      <c r="AA255" s="18">
        <f t="shared" si="20"/>
        <v>0</v>
      </c>
      <c r="AB255" s="18">
        <f t="shared" si="21"/>
        <v>0.64508990495038332</v>
      </c>
    </row>
    <row r="256" spans="1:28" hidden="1" outlineLevel="4" x14ac:dyDescent="0.35">
      <c r="A256" s="15" t="s">
        <v>251</v>
      </c>
      <c r="B256" s="15" t="s">
        <v>288</v>
      </c>
      <c r="C256" s="15" t="s">
        <v>9</v>
      </c>
      <c r="D256" s="15" t="s">
        <v>24</v>
      </c>
      <c r="E256" s="15" t="s">
        <v>11</v>
      </c>
      <c r="F256" s="15" t="s">
        <v>12</v>
      </c>
      <c r="G256" s="15" t="s">
        <v>13</v>
      </c>
      <c r="H256" s="15" t="s">
        <v>14</v>
      </c>
      <c r="I256" s="15" t="s">
        <v>9</v>
      </c>
      <c r="J256" s="16" t="s">
        <v>25</v>
      </c>
      <c r="K256" s="17">
        <v>195211148</v>
      </c>
      <c r="L256" s="17">
        <v>195211148</v>
      </c>
      <c r="M256" s="17">
        <v>11400000</v>
      </c>
      <c r="N256" s="17">
        <v>0</v>
      </c>
      <c r="O256" s="17">
        <f t="shared" si="22"/>
        <v>195211148</v>
      </c>
      <c r="P256" s="17">
        <v>0</v>
      </c>
      <c r="Q256" s="17">
        <v>0</v>
      </c>
      <c r="R256" s="17">
        <v>0</v>
      </c>
      <c r="S256" s="17">
        <v>132742656.59</v>
      </c>
      <c r="T256" s="17">
        <v>132742656.59</v>
      </c>
      <c r="U256" s="17">
        <v>62468491.409999996</v>
      </c>
      <c r="V256" s="17">
        <v>62468491.409999996</v>
      </c>
      <c r="W256" s="17">
        <v>0</v>
      </c>
      <c r="X256" s="17">
        <f t="shared" si="23"/>
        <v>62468491.409999996</v>
      </c>
      <c r="Y256" s="18">
        <f t="shared" si="18"/>
        <v>0.67999526640763364</v>
      </c>
      <c r="Z256" s="18">
        <f t="shared" si="19"/>
        <v>0.67999526640763364</v>
      </c>
      <c r="AA256" s="18">
        <f t="shared" si="20"/>
        <v>0</v>
      </c>
      <c r="AB256" s="18">
        <f t="shared" si="21"/>
        <v>0.67999526640763364</v>
      </c>
    </row>
    <row r="257" spans="1:28" hidden="1" outlineLevel="4" x14ac:dyDescent="0.35">
      <c r="A257" s="15" t="s">
        <v>251</v>
      </c>
      <c r="B257" s="15" t="s">
        <v>288</v>
      </c>
      <c r="C257" s="15" t="s">
        <v>9</v>
      </c>
      <c r="D257" s="15" t="s">
        <v>26</v>
      </c>
      <c r="E257" s="15" t="s">
        <v>11</v>
      </c>
      <c r="F257" s="15" t="s">
        <v>12</v>
      </c>
      <c r="G257" s="15" t="s">
        <v>13</v>
      </c>
      <c r="H257" s="15" t="s">
        <v>14</v>
      </c>
      <c r="I257" s="15" t="s">
        <v>9</v>
      </c>
      <c r="J257" s="16" t="s">
        <v>27</v>
      </c>
      <c r="K257" s="17">
        <v>91359700</v>
      </c>
      <c r="L257" s="17">
        <v>91359700</v>
      </c>
      <c r="M257" s="17">
        <v>0</v>
      </c>
      <c r="N257" s="17">
        <v>-6332361</v>
      </c>
      <c r="O257" s="17">
        <f t="shared" si="22"/>
        <v>85027339</v>
      </c>
      <c r="P257" s="17">
        <v>0</v>
      </c>
      <c r="Q257" s="17">
        <v>0</v>
      </c>
      <c r="R257" s="17">
        <v>0</v>
      </c>
      <c r="S257" s="17">
        <v>8164.92</v>
      </c>
      <c r="T257" s="17">
        <v>8164.92</v>
      </c>
      <c r="U257" s="17">
        <v>85019174.079999998</v>
      </c>
      <c r="V257" s="17">
        <v>91351535.079999998</v>
      </c>
      <c r="W257" s="17">
        <v>0</v>
      </c>
      <c r="X257" s="17">
        <f t="shared" si="23"/>
        <v>85019174.079999998</v>
      </c>
      <c r="Y257" s="18">
        <f t="shared" si="18"/>
        <v>8.9371134099608474E-5</v>
      </c>
      <c r="Z257" s="18">
        <f t="shared" si="19"/>
        <v>9.6026996681620257E-5</v>
      </c>
      <c r="AA257" s="18">
        <f t="shared" si="20"/>
        <v>0</v>
      </c>
      <c r="AB257" s="18">
        <f t="shared" si="21"/>
        <v>9.6026996681620257E-5</v>
      </c>
    </row>
    <row r="258" spans="1:28" hidden="1" outlineLevel="4" x14ac:dyDescent="0.35">
      <c r="A258" s="15" t="s">
        <v>251</v>
      </c>
      <c r="B258" s="15" t="s">
        <v>288</v>
      </c>
      <c r="C258" s="15" t="s">
        <v>9</v>
      </c>
      <c r="D258" s="15" t="s">
        <v>28</v>
      </c>
      <c r="E258" s="15" t="s">
        <v>11</v>
      </c>
      <c r="F258" s="15" t="s">
        <v>12</v>
      </c>
      <c r="G258" s="15" t="s">
        <v>13</v>
      </c>
      <c r="H258" s="15" t="s">
        <v>14</v>
      </c>
      <c r="I258" s="15" t="s">
        <v>9</v>
      </c>
      <c r="J258" s="16" t="s">
        <v>29</v>
      </c>
      <c r="K258" s="17">
        <v>81193750</v>
      </c>
      <c r="L258" s="17">
        <v>81193750</v>
      </c>
      <c r="M258" s="17">
        <v>0</v>
      </c>
      <c r="N258" s="17">
        <v>0</v>
      </c>
      <c r="O258" s="17">
        <f t="shared" si="22"/>
        <v>81193750</v>
      </c>
      <c r="P258" s="17">
        <v>0</v>
      </c>
      <c r="Q258" s="17">
        <v>0</v>
      </c>
      <c r="R258" s="17">
        <v>0</v>
      </c>
      <c r="S258" s="17">
        <v>79992112.739999995</v>
      </c>
      <c r="T258" s="17">
        <v>79992112.739999995</v>
      </c>
      <c r="U258" s="17">
        <v>1201637.26</v>
      </c>
      <c r="V258" s="17">
        <v>1201637.26</v>
      </c>
      <c r="W258" s="17">
        <v>0</v>
      </c>
      <c r="X258" s="17">
        <f t="shared" si="23"/>
        <v>1201637.2600000054</v>
      </c>
      <c r="Y258" s="18">
        <f t="shared" si="18"/>
        <v>0.98520037244246006</v>
      </c>
      <c r="Z258" s="18">
        <f t="shared" si="19"/>
        <v>0.98520037244246006</v>
      </c>
      <c r="AA258" s="18">
        <f t="shared" si="20"/>
        <v>0</v>
      </c>
      <c r="AB258" s="18">
        <f t="shared" si="21"/>
        <v>0.98520037244246006</v>
      </c>
    </row>
    <row r="259" spans="1:28" hidden="1" outlineLevel="4" x14ac:dyDescent="0.35">
      <c r="A259" s="15" t="s">
        <v>251</v>
      </c>
      <c r="B259" s="15" t="s">
        <v>288</v>
      </c>
      <c r="C259" s="15" t="s">
        <v>9</v>
      </c>
      <c r="D259" s="15" t="s">
        <v>30</v>
      </c>
      <c r="E259" s="15" t="s">
        <v>11</v>
      </c>
      <c r="F259" s="15" t="s">
        <v>12</v>
      </c>
      <c r="G259" s="15" t="s">
        <v>13</v>
      </c>
      <c r="H259" s="15" t="s">
        <v>14</v>
      </c>
      <c r="I259" s="15" t="s">
        <v>9</v>
      </c>
      <c r="J259" s="16" t="s">
        <v>31</v>
      </c>
      <c r="K259" s="17">
        <v>123039558</v>
      </c>
      <c r="L259" s="17">
        <v>123039558</v>
      </c>
      <c r="M259" s="17">
        <v>0</v>
      </c>
      <c r="N259" s="17">
        <v>-5248970</v>
      </c>
      <c r="O259" s="17">
        <f t="shared" si="22"/>
        <v>117790588</v>
      </c>
      <c r="P259" s="17">
        <v>0</v>
      </c>
      <c r="Q259" s="17">
        <v>0</v>
      </c>
      <c r="R259" s="17">
        <v>0</v>
      </c>
      <c r="S259" s="17">
        <v>73705990.519999996</v>
      </c>
      <c r="T259" s="17">
        <v>73705990.519999996</v>
      </c>
      <c r="U259" s="17">
        <v>44084597.479999997</v>
      </c>
      <c r="V259" s="17">
        <v>49333567.479999997</v>
      </c>
      <c r="W259" s="17">
        <v>0</v>
      </c>
      <c r="X259" s="17">
        <f t="shared" si="23"/>
        <v>44084597.480000004</v>
      </c>
      <c r="Y259" s="18">
        <f t="shared" si="18"/>
        <v>0.59904303719946717</v>
      </c>
      <c r="Z259" s="18">
        <f t="shared" si="19"/>
        <v>0.62573752089598189</v>
      </c>
      <c r="AA259" s="18">
        <f t="shared" si="20"/>
        <v>0</v>
      </c>
      <c r="AB259" s="18">
        <f t="shared" si="21"/>
        <v>0.62573752089598189</v>
      </c>
    </row>
    <row r="260" spans="1:28" ht="58.5" hidden="1" outlineLevel="4" x14ac:dyDescent="0.35">
      <c r="A260" s="15" t="s">
        <v>251</v>
      </c>
      <c r="B260" s="15" t="s">
        <v>288</v>
      </c>
      <c r="C260" s="15" t="s">
        <v>9</v>
      </c>
      <c r="D260" s="15" t="s">
        <v>32</v>
      </c>
      <c r="E260" s="15" t="s">
        <v>33</v>
      </c>
      <c r="F260" s="15" t="s">
        <v>12</v>
      </c>
      <c r="G260" s="15" t="s">
        <v>34</v>
      </c>
      <c r="H260" s="15" t="s">
        <v>14</v>
      </c>
      <c r="I260" s="15" t="s">
        <v>9</v>
      </c>
      <c r="J260" s="16" t="s">
        <v>35</v>
      </c>
      <c r="K260" s="17">
        <v>95081072</v>
      </c>
      <c r="L260" s="17">
        <v>95081072</v>
      </c>
      <c r="M260" s="17">
        <v>2600000</v>
      </c>
      <c r="N260" s="17">
        <v>5761245</v>
      </c>
      <c r="O260" s="17">
        <f t="shared" si="22"/>
        <v>100842317</v>
      </c>
      <c r="P260" s="17">
        <v>0</v>
      </c>
      <c r="Q260" s="17">
        <v>27516550</v>
      </c>
      <c r="R260" s="17">
        <v>0</v>
      </c>
      <c r="S260" s="17">
        <v>67564522</v>
      </c>
      <c r="T260" s="17">
        <v>67564522</v>
      </c>
      <c r="U260" s="17">
        <v>0</v>
      </c>
      <c r="V260" s="17">
        <v>0</v>
      </c>
      <c r="W260" s="17">
        <v>0</v>
      </c>
      <c r="X260" s="17">
        <f t="shared" si="23"/>
        <v>5761245</v>
      </c>
      <c r="Y260" s="18">
        <f t="shared" si="18"/>
        <v>0.71059907696455082</v>
      </c>
      <c r="Z260" s="18">
        <f t="shared" si="19"/>
        <v>0.67000168193279419</v>
      </c>
      <c r="AA260" s="18">
        <f t="shared" si="20"/>
        <v>0.27286709407916521</v>
      </c>
      <c r="AB260" s="18">
        <f t="shared" si="21"/>
        <v>0.9428687760119594</v>
      </c>
    </row>
    <row r="261" spans="1:28" ht="35.5" hidden="1" outlineLevel="4" x14ac:dyDescent="0.35">
      <c r="A261" s="15" t="s">
        <v>251</v>
      </c>
      <c r="B261" s="15" t="s">
        <v>288</v>
      </c>
      <c r="C261" s="15" t="s">
        <v>9</v>
      </c>
      <c r="D261" s="15" t="s">
        <v>36</v>
      </c>
      <c r="E261" s="15" t="s">
        <v>33</v>
      </c>
      <c r="F261" s="15" t="s">
        <v>12</v>
      </c>
      <c r="G261" s="15" t="s">
        <v>34</v>
      </c>
      <c r="H261" s="15" t="s">
        <v>14</v>
      </c>
      <c r="I261" s="15" t="s">
        <v>9</v>
      </c>
      <c r="J261" s="16" t="s">
        <v>37</v>
      </c>
      <c r="K261" s="17">
        <v>5139517</v>
      </c>
      <c r="L261" s="17">
        <v>5139517</v>
      </c>
      <c r="M261" s="17">
        <v>850000</v>
      </c>
      <c r="N261" s="17">
        <v>1600000</v>
      </c>
      <c r="O261" s="17">
        <f t="shared" si="22"/>
        <v>6739517</v>
      </c>
      <c r="P261" s="17">
        <v>0</v>
      </c>
      <c r="Q261" s="17">
        <v>1487379</v>
      </c>
      <c r="R261" s="17">
        <v>0</v>
      </c>
      <c r="S261" s="17">
        <v>3652138</v>
      </c>
      <c r="T261" s="17">
        <v>3652138</v>
      </c>
      <c r="U261" s="17">
        <v>0</v>
      </c>
      <c r="V261" s="17">
        <v>0</v>
      </c>
      <c r="W261" s="17">
        <v>0</v>
      </c>
      <c r="X261" s="17">
        <f t="shared" si="23"/>
        <v>1600000</v>
      </c>
      <c r="Y261" s="18">
        <f t="shared" si="18"/>
        <v>0.71059945905422628</v>
      </c>
      <c r="Z261" s="18">
        <f t="shared" si="19"/>
        <v>0.54189907080878352</v>
      </c>
      <c r="AA261" s="18">
        <f t="shared" si="20"/>
        <v>0.22069519225190767</v>
      </c>
      <c r="AB261" s="18">
        <f t="shared" si="21"/>
        <v>0.76259426306069122</v>
      </c>
    </row>
    <row r="262" spans="1:28" ht="58.5" hidden="1" outlineLevel="4" x14ac:dyDescent="0.35">
      <c r="A262" s="15" t="s">
        <v>251</v>
      </c>
      <c r="B262" s="15" t="s">
        <v>288</v>
      </c>
      <c r="C262" s="15" t="s">
        <v>9</v>
      </c>
      <c r="D262" s="15" t="s">
        <v>38</v>
      </c>
      <c r="E262" s="15" t="s">
        <v>33</v>
      </c>
      <c r="F262" s="15" t="s">
        <v>12</v>
      </c>
      <c r="G262" s="15" t="s">
        <v>34</v>
      </c>
      <c r="H262" s="15" t="s">
        <v>14</v>
      </c>
      <c r="I262" s="15" t="s">
        <v>9</v>
      </c>
      <c r="J262" s="16" t="s">
        <v>39</v>
      </c>
      <c r="K262" s="17">
        <v>17196735</v>
      </c>
      <c r="L262" s="17">
        <v>17196735</v>
      </c>
      <c r="M262" s="17">
        <v>0</v>
      </c>
      <c r="N262" s="17">
        <v>0</v>
      </c>
      <c r="O262" s="17">
        <f t="shared" si="22"/>
        <v>17196735</v>
      </c>
      <c r="P262" s="17">
        <v>0</v>
      </c>
      <c r="Q262" s="17">
        <v>7900735</v>
      </c>
      <c r="R262" s="17">
        <v>0</v>
      </c>
      <c r="S262" s="17">
        <v>9296000</v>
      </c>
      <c r="T262" s="17">
        <v>9296000</v>
      </c>
      <c r="U262" s="17">
        <v>0</v>
      </c>
      <c r="V262" s="17">
        <v>0</v>
      </c>
      <c r="W262" s="17">
        <v>0</v>
      </c>
      <c r="X262" s="17">
        <f t="shared" si="23"/>
        <v>0</v>
      </c>
      <c r="Y262" s="18">
        <f t="shared" si="18"/>
        <v>0.54056772986267454</v>
      </c>
      <c r="Z262" s="18">
        <f t="shared" si="19"/>
        <v>0.54056772986267454</v>
      </c>
      <c r="AA262" s="18">
        <f t="shared" si="20"/>
        <v>0.45943227013732546</v>
      </c>
      <c r="AB262" s="18">
        <f t="shared" si="21"/>
        <v>1</v>
      </c>
    </row>
    <row r="263" spans="1:28" ht="47" hidden="1" outlineLevel="4" x14ac:dyDescent="0.35">
      <c r="A263" s="15" t="s">
        <v>251</v>
      </c>
      <c r="B263" s="15" t="s">
        <v>288</v>
      </c>
      <c r="C263" s="15" t="s">
        <v>9</v>
      </c>
      <c r="D263" s="15" t="s">
        <v>40</v>
      </c>
      <c r="E263" s="15" t="s">
        <v>33</v>
      </c>
      <c r="F263" s="15" t="s">
        <v>12</v>
      </c>
      <c r="G263" s="15" t="s">
        <v>34</v>
      </c>
      <c r="H263" s="15" t="s">
        <v>14</v>
      </c>
      <c r="I263" s="15" t="s">
        <v>9</v>
      </c>
      <c r="J263" s="16" t="s">
        <v>41</v>
      </c>
      <c r="K263" s="17">
        <v>30837104</v>
      </c>
      <c r="L263" s="17">
        <v>30837104</v>
      </c>
      <c r="M263" s="17">
        <v>1000000</v>
      </c>
      <c r="N263" s="17">
        <v>2200000</v>
      </c>
      <c r="O263" s="17">
        <f t="shared" si="22"/>
        <v>33037104</v>
      </c>
      <c r="P263" s="17">
        <v>0</v>
      </c>
      <c r="Q263" s="17">
        <v>8924261</v>
      </c>
      <c r="R263" s="17">
        <v>0</v>
      </c>
      <c r="S263" s="17">
        <v>21912843</v>
      </c>
      <c r="T263" s="17">
        <v>21912843</v>
      </c>
      <c r="U263" s="17">
        <v>0</v>
      </c>
      <c r="V263" s="17">
        <v>0</v>
      </c>
      <c r="W263" s="17">
        <v>0</v>
      </c>
      <c r="X263" s="17">
        <f t="shared" si="23"/>
        <v>2200000</v>
      </c>
      <c r="Y263" s="18">
        <f t="shared" si="18"/>
        <v>0.71059989939392498</v>
      </c>
      <c r="Z263" s="18">
        <f t="shared" si="19"/>
        <v>0.66327977779166114</v>
      </c>
      <c r="AA263" s="18">
        <f t="shared" si="20"/>
        <v>0.27012842893251177</v>
      </c>
      <c r="AB263" s="18">
        <f t="shared" si="21"/>
        <v>0.93340820672417291</v>
      </c>
    </row>
    <row r="264" spans="1:28" ht="47" hidden="1" outlineLevel="4" x14ac:dyDescent="0.35">
      <c r="A264" s="15" t="s">
        <v>251</v>
      </c>
      <c r="B264" s="15" t="s">
        <v>288</v>
      </c>
      <c r="C264" s="15" t="s">
        <v>9</v>
      </c>
      <c r="D264" s="15" t="s">
        <v>42</v>
      </c>
      <c r="E264" s="15" t="s">
        <v>33</v>
      </c>
      <c r="F264" s="15" t="s">
        <v>12</v>
      </c>
      <c r="G264" s="15" t="s">
        <v>34</v>
      </c>
      <c r="H264" s="15" t="s">
        <v>14</v>
      </c>
      <c r="I264" s="15" t="s">
        <v>9</v>
      </c>
      <c r="J264" s="16" t="s">
        <v>43</v>
      </c>
      <c r="K264" s="17">
        <v>15418552</v>
      </c>
      <c r="L264" s="17">
        <v>15418552</v>
      </c>
      <c r="M264" s="17">
        <v>500000</v>
      </c>
      <c r="N264" s="17">
        <v>1600000</v>
      </c>
      <c r="O264" s="17">
        <f t="shared" si="22"/>
        <v>17018552</v>
      </c>
      <c r="P264" s="17">
        <v>0</v>
      </c>
      <c r="Q264" s="17">
        <v>4462141</v>
      </c>
      <c r="R264" s="17">
        <v>0</v>
      </c>
      <c r="S264" s="17">
        <v>10956411</v>
      </c>
      <c r="T264" s="17">
        <v>10956411</v>
      </c>
      <c r="U264" s="17">
        <v>0</v>
      </c>
      <c r="V264" s="17">
        <v>0</v>
      </c>
      <c r="W264" s="17">
        <v>0</v>
      </c>
      <c r="X264" s="17">
        <f t="shared" si="23"/>
        <v>1600000</v>
      </c>
      <c r="Y264" s="18">
        <f t="shared" si="18"/>
        <v>0.71059921839612439</v>
      </c>
      <c r="Z264" s="18">
        <f t="shared" si="19"/>
        <v>0.64379219806714461</v>
      </c>
      <c r="AA264" s="18">
        <f t="shared" si="20"/>
        <v>0.26219275294396371</v>
      </c>
      <c r="AB264" s="18">
        <f t="shared" si="21"/>
        <v>0.90598495101110832</v>
      </c>
    </row>
    <row r="265" spans="1:28" ht="35.5" hidden="1" outlineLevel="4" x14ac:dyDescent="0.35">
      <c r="A265" s="15" t="s">
        <v>251</v>
      </c>
      <c r="B265" s="15" t="s">
        <v>288</v>
      </c>
      <c r="C265" s="15" t="s">
        <v>9</v>
      </c>
      <c r="D265" s="15" t="s">
        <v>44</v>
      </c>
      <c r="E265" s="15" t="s">
        <v>33</v>
      </c>
      <c r="F265" s="15" t="s">
        <v>12</v>
      </c>
      <c r="G265" s="15" t="s">
        <v>34</v>
      </c>
      <c r="H265" s="15" t="s">
        <v>14</v>
      </c>
      <c r="I265" s="15" t="s">
        <v>9</v>
      </c>
      <c r="J265" s="16" t="s">
        <v>45</v>
      </c>
      <c r="K265" s="17">
        <v>40052848</v>
      </c>
      <c r="L265" s="17">
        <v>40052848</v>
      </c>
      <c r="M265" s="17">
        <v>3497765.14</v>
      </c>
      <c r="N265" s="17">
        <v>0</v>
      </c>
      <c r="O265" s="17">
        <f t="shared" si="22"/>
        <v>40052848</v>
      </c>
      <c r="P265" s="17">
        <v>0</v>
      </c>
      <c r="Q265" s="17">
        <v>8827341.3800000008</v>
      </c>
      <c r="R265" s="17">
        <v>0</v>
      </c>
      <c r="S265" s="17">
        <v>31225506.620000001</v>
      </c>
      <c r="T265" s="17">
        <v>31225506.620000001</v>
      </c>
      <c r="U265" s="17">
        <v>0</v>
      </c>
      <c r="V265" s="17">
        <v>0</v>
      </c>
      <c r="W265" s="17">
        <v>0</v>
      </c>
      <c r="X265" s="17">
        <f t="shared" si="23"/>
        <v>-3.7252902984619141E-9</v>
      </c>
      <c r="Y265" s="18">
        <f t="shared" si="18"/>
        <v>0.77960764787562675</v>
      </c>
      <c r="Z265" s="18">
        <f t="shared" si="19"/>
        <v>0.77960764787562675</v>
      </c>
      <c r="AA265" s="18">
        <f t="shared" si="20"/>
        <v>0.2203923521243733</v>
      </c>
      <c r="AB265" s="18">
        <f t="shared" si="21"/>
        <v>1</v>
      </c>
    </row>
    <row r="266" spans="1:28" hidden="1" outlineLevel="3" x14ac:dyDescent="0.35">
      <c r="A266" s="19"/>
      <c r="B266" s="19"/>
      <c r="C266" s="19" t="s">
        <v>452</v>
      </c>
      <c r="D266" s="19"/>
      <c r="E266" s="19"/>
      <c r="F266" s="19"/>
      <c r="G266" s="19"/>
      <c r="H266" s="19"/>
      <c r="I266" s="19"/>
      <c r="J266" s="20"/>
      <c r="K266" s="21">
        <f>SUBTOTAL(9,K252:K265)</f>
        <v>1394026419</v>
      </c>
      <c r="L266" s="21">
        <v>1394026419</v>
      </c>
      <c r="M266" s="21">
        <v>25447765.140000001</v>
      </c>
      <c r="N266" s="21">
        <v>2770251</v>
      </c>
      <c r="O266" s="21">
        <f>SUBTOTAL(9,O252:O265)</f>
        <v>1396796670</v>
      </c>
      <c r="P266" s="21">
        <v>0</v>
      </c>
      <c r="Q266" s="21">
        <v>59118407.380000003</v>
      </c>
      <c r="R266" s="21">
        <v>0</v>
      </c>
      <c r="S266" s="21">
        <v>870371162.86000001</v>
      </c>
      <c r="T266" s="21">
        <v>870371162.86000001</v>
      </c>
      <c r="U266" s="21">
        <v>452955517.75999999</v>
      </c>
      <c r="V266" s="21">
        <v>464536848.75999999</v>
      </c>
      <c r="W266" s="21">
        <v>0</v>
      </c>
      <c r="X266" s="21">
        <f>SUBTOTAL(9,X252:X265)</f>
        <v>467307099.76000005</v>
      </c>
      <c r="Y266" s="22">
        <f t="shared" ref="Y266:Y329" si="24">+IF(L266=0,0,S266/L266)</f>
        <v>0.62435772450019833</v>
      </c>
      <c r="Z266" s="22">
        <f t="shared" ref="Z266:Z329" si="25">+IF(O266=0,0,S266/O266)</f>
        <v>0.62311944290359744</v>
      </c>
      <c r="AA266" s="22">
        <f t="shared" ref="AA266:AA329" si="26">+IF(O266=0,0,(P266+Q266+R266)/O266)</f>
        <v>4.2324275715806228E-2</v>
      </c>
      <c r="AB266" s="22">
        <f t="shared" ref="AB266:AB329" si="27">+Z266+AA266</f>
        <v>0.66544371861940366</v>
      </c>
    </row>
    <row r="267" spans="1:28" hidden="1" outlineLevel="4" x14ac:dyDescent="0.35">
      <c r="A267" s="15" t="s">
        <v>251</v>
      </c>
      <c r="B267" s="15" t="s">
        <v>288</v>
      </c>
      <c r="C267" s="15" t="s">
        <v>46</v>
      </c>
      <c r="D267" s="15" t="s">
        <v>52</v>
      </c>
      <c r="E267" s="15" t="s">
        <v>11</v>
      </c>
      <c r="F267" s="15" t="s">
        <v>12</v>
      </c>
      <c r="G267" s="15" t="s">
        <v>48</v>
      </c>
      <c r="H267" s="15" t="s">
        <v>14</v>
      </c>
      <c r="I267" s="15" t="s">
        <v>9</v>
      </c>
      <c r="J267" s="16" t="s">
        <v>53</v>
      </c>
      <c r="K267" s="17">
        <v>700000</v>
      </c>
      <c r="L267" s="17">
        <v>700000</v>
      </c>
      <c r="M267" s="17">
        <v>0</v>
      </c>
      <c r="N267" s="17">
        <v>0</v>
      </c>
      <c r="O267" s="17">
        <f t="shared" si="22"/>
        <v>700000</v>
      </c>
      <c r="P267" s="17">
        <v>0</v>
      </c>
      <c r="Q267" s="17">
        <v>0</v>
      </c>
      <c r="R267" s="17">
        <v>0</v>
      </c>
      <c r="S267" s="17">
        <v>0</v>
      </c>
      <c r="T267" s="17">
        <v>0</v>
      </c>
      <c r="U267" s="17">
        <v>525000</v>
      </c>
      <c r="V267" s="17">
        <v>700000</v>
      </c>
      <c r="W267" s="17">
        <v>0</v>
      </c>
      <c r="X267" s="17">
        <f t="shared" si="23"/>
        <v>700000</v>
      </c>
      <c r="Y267" s="18">
        <f t="shared" si="24"/>
        <v>0</v>
      </c>
      <c r="Z267" s="18">
        <f t="shared" si="25"/>
        <v>0</v>
      </c>
      <c r="AA267" s="18">
        <f t="shared" si="26"/>
        <v>0</v>
      </c>
      <c r="AB267" s="18">
        <f t="shared" si="27"/>
        <v>0</v>
      </c>
    </row>
    <row r="268" spans="1:28" ht="24" hidden="1" outlineLevel="4" x14ac:dyDescent="0.35">
      <c r="A268" s="15" t="s">
        <v>251</v>
      </c>
      <c r="B268" s="15" t="s">
        <v>288</v>
      </c>
      <c r="C268" s="15" t="s">
        <v>46</v>
      </c>
      <c r="D268" s="15" t="s">
        <v>181</v>
      </c>
      <c r="E268" s="15" t="s">
        <v>11</v>
      </c>
      <c r="F268" s="15" t="s">
        <v>12</v>
      </c>
      <c r="G268" s="15" t="s">
        <v>48</v>
      </c>
      <c r="H268" s="15" t="s">
        <v>14</v>
      </c>
      <c r="I268" s="15" t="s">
        <v>9</v>
      </c>
      <c r="J268" s="16" t="s">
        <v>182</v>
      </c>
      <c r="K268" s="17">
        <v>1300000</v>
      </c>
      <c r="L268" s="17">
        <v>1300000</v>
      </c>
      <c r="M268" s="17">
        <v>0</v>
      </c>
      <c r="N268" s="17">
        <v>0</v>
      </c>
      <c r="O268" s="17">
        <f t="shared" si="22"/>
        <v>1300000</v>
      </c>
      <c r="P268" s="17">
        <v>0</v>
      </c>
      <c r="Q268" s="17">
        <v>0</v>
      </c>
      <c r="R268" s="17">
        <v>0</v>
      </c>
      <c r="S268" s="17">
        <v>460123.84</v>
      </c>
      <c r="T268" s="17">
        <v>393341.23</v>
      </c>
      <c r="U268" s="17">
        <v>839876.16</v>
      </c>
      <c r="V268" s="17">
        <v>839876.16</v>
      </c>
      <c r="W268" s="17">
        <v>0</v>
      </c>
      <c r="X268" s="17">
        <f t="shared" si="23"/>
        <v>839876.15999999992</v>
      </c>
      <c r="Y268" s="18">
        <f t="shared" si="24"/>
        <v>0.35394141538461543</v>
      </c>
      <c r="Z268" s="18">
        <f t="shared" si="25"/>
        <v>0.35394141538461543</v>
      </c>
      <c r="AA268" s="18">
        <f t="shared" si="26"/>
        <v>0</v>
      </c>
      <c r="AB268" s="18">
        <f t="shared" si="27"/>
        <v>0.35394141538461543</v>
      </c>
    </row>
    <row r="269" spans="1:28" hidden="1" outlineLevel="4" x14ac:dyDescent="0.35">
      <c r="A269" s="15" t="s">
        <v>251</v>
      </c>
      <c r="B269" s="15" t="s">
        <v>288</v>
      </c>
      <c r="C269" s="15" t="s">
        <v>46</v>
      </c>
      <c r="D269" s="15" t="s">
        <v>54</v>
      </c>
      <c r="E269" s="15" t="s">
        <v>11</v>
      </c>
      <c r="F269" s="15" t="s">
        <v>12</v>
      </c>
      <c r="G269" s="15" t="s">
        <v>48</v>
      </c>
      <c r="H269" s="15" t="s">
        <v>14</v>
      </c>
      <c r="I269" s="15" t="s">
        <v>9</v>
      </c>
      <c r="J269" s="16" t="s">
        <v>55</v>
      </c>
      <c r="K269" s="17">
        <v>0</v>
      </c>
      <c r="L269" s="17">
        <v>20000</v>
      </c>
      <c r="M269" s="17">
        <v>0</v>
      </c>
      <c r="N269" s="17">
        <v>0</v>
      </c>
      <c r="O269" s="17">
        <f t="shared" si="22"/>
        <v>20000</v>
      </c>
      <c r="P269" s="17">
        <v>0</v>
      </c>
      <c r="Q269" s="17">
        <v>0</v>
      </c>
      <c r="R269" s="17">
        <v>0</v>
      </c>
      <c r="S269" s="17">
        <v>0</v>
      </c>
      <c r="T269" s="17">
        <v>0</v>
      </c>
      <c r="U269" s="17">
        <v>20000</v>
      </c>
      <c r="V269" s="17">
        <v>20000</v>
      </c>
      <c r="W269" s="17">
        <v>0</v>
      </c>
      <c r="X269" s="17">
        <f t="shared" si="23"/>
        <v>20000</v>
      </c>
      <c r="Y269" s="18">
        <f t="shared" si="24"/>
        <v>0</v>
      </c>
      <c r="Z269" s="18">
        <f t="shared" si="25"/>
        <v>0</v>
      </c>
      <c r="AA269" s="18">
        <f t="shared" si="26"/>
        <v>0</v>
      </c>
      <c r="AB269" s="18">
        <f t="shared" si="27"/>
        <v>0</v>
      </c>
    </row>
    <row r="270" spans="1:28" ht="47" hidden="1" outlineLevel="4" x14ac:dyDescent="0.35">
      <c r="A270" s="15" t="s">
        <v>251</v>
      </c>
      <c r="B270" s="15" t="s">
        <v>288</v>
      </c>
      <c r="C270" s="15" t="s">
        <v>46</v>
      </c>
      <c r="D270" s="15" t="s">
        <v>187</v>
      </c>
      <c r="E270" s="15" t="s">
        <v>11</v>
      </c>
      <c r="F270" s="15" t="s">
        <v>12</v>
      </c>
      <c r="G270" s="15" t="s">
        <v>48</v>
      </c>
      <c r="H270" s="15" t="s">
        <v>14</v>
      </c>
      <c r="I270" s="15" t="s">
        <v>9</v>
      </c>
      <c r="J270" s="16" t="s">
        <v>289</v>
      </c>
      <c r="K270" s="17">
        <v>169100000</v>
      </c>
      <c r="L270" s="17">
        <v>183228936</v>
      </c>
      <c r="M270" s="17">
        <v>0</v>
      </c>
      <c r="N270" s="17">
        <v>0</v>
      </c>
      <c r="O270" s="17">
        <f t="shared" si="22"/>
        <v>183228936</v>
      </c>
      <c r="P270" s="17">
        <v>0</v>
      </c>
      <c r="Q270" s="17">
        <v>0</v>
      </c>
      <c r="R270" s="17">
        <v>0</v>
      </c>
      <c r="S270" s="17">
        <v>85899492.5</v>
      </c>
      <c r="T270" s="17">
        <v>71393285</v>
      </c>
      <c r="U270" s="17">
        <v>55804443.5</v>
      </c>
      <c r="V270" s="17">
        <v>97329443.5</v>
      </c>
      <c r="W270" s="17">
        <v>0</v>
      </c>
      <c r="X270" s="17">
        <f t="shared" si="23"/>
        <v>97329443.5</v>
      </c>
      <c r="Y270" s="18">
        <f t="shared" si="24"/>
        <v>0.46880964532807196</v>
      </c>
      <c r="Z270" s="18">
        <f t="shared" si="25"/>
        <v>0.46880964532807196</v>
      </c>
      <c r="AA270" s="18">
        <f t="shared" si="26"/>
        <v>0</v>
      </c>
      <c r="AB270" s="18">
        <f t="shared" si="27"/>
        <v>0.46880964532807196</v>
      </c>
    </row>
    <row r="271" spans="1:28" hidden="1" outlineLevel="4" x14ac:dyDescent="0.35">
      <c r="A271" s="15" t="s">
        <v>251</v>
      </c>
      <c r="B271" s="15" t="s">
        <v>288</v>
      </c>
      <c r="C271" s="15" t="s">
        <v>46</v>
      </c>
      <c r="D271" s="15" t="s">
        <v>58</v>
      </c>
      <c r="E271" s="15" t="s">
        <v>11</v>
      </c>
      <c r="F271" s="15" t="s">
        <v>12</v>
      </c>
      <c r="G271" s="15" t="s">
        <v>48</v>
      </c>
      <c r="H271" s="15" t="s">
        <v>14</v>
      </c>
      <c r="I271" s="15" t="s">
        <v>9</v>
      </c>
      <c r="J271" s="16" t="s">
        <v>59</v>
      </c>
      <c r="K271" s="17">
        <v>3263226</v>
      </c>
      <c r="L271" s="17">
        <v>1887019</v>
      </c>
      <c r="M271" s="17">
        <v>0</v>
      </c>
      <c r="N271" s="17">
        <v>0</v>
      </c>
      <c r="O271" s="17">
        <f t="shared" si="22"/>
        <v>1887019</v>
      </c>
      <c r="P271" s="17">
        <v>0</v>
      </c>
      <c r="Q271" s="17">
        <v>0</v>
      </c>
      <c r="R271" s="17">
        <v>0</v>
      </c>
      <c r="S271" s="17">
        <v>44850</v>
      </c>
      <c r="T271" s="17">
        <v>44850</v>
      </c>
      <c r="U271" s="17">
        <v>1402568</v>
      </c>
      <c r="V271" s="17">
        <v>1842169</v>
      </c>
      <c r="W271" s="17">
        <v>0</v>
      </c>
      <c r="X271" s="17">
        <f t="shared" si="23"/>
        <v>1842169</v>
      </c>
      <c r="Y271" s="18">
        <f t="shared" si="24"/>
        <v>2.3767646218718519E-2</v>
      </c>
      <c r="Z271" s="18">
        <f t="shared" si="25"/>
        <v>2.3767646218718519E-2</v>
      </c>
      <c r="AA271" s="18">
        <f t="shared" si="26"/>
        <v>0</v>
      </c>
      <c r="AB271" s="18">
        <f t="shared" si="27"/>
        <v>2.3767646218718519E-2</v>
      </c>
    </row>
    <row r="272" spans="1:28" hidden="1" outlineLevel="4" x14ac:dyDescent="0.35">
      <c r="A272" s="15" t="s">
        <v>251</v>
      </c>
      <c r="B272" s="15" t="s">
        <v>288</v>
      </c>
      <c r="C272" s="15" t="s">
        <v>46</v>
      </c>
      <c r="D272" s="15" t="s">
        <v>60</v>
      </c>
      <c r="E272" s="15" t="s">
        <v>11</v>
      </c>
      <c r="F272" s="15" t="s">
        <v>12</v>
      </c>
      <c r="G272" s="15" t="s">
        <v>48</v>
      </c>
      <c r="H272" s="15" t="s">
        <v>14</v>
      </c>
      <c r="I272" s="15" t="s">
        <v>9</v>
      </c>
      <c r="J272" s="16" t="s">
        <v>61</v>
      </c>
      <c r="K272" s="17">
        <v>28199000</v>
      </c>
      <c r="L272" s="17">
        <v>13788271</v>
      </c>
      <c r="M272" s="17">
        <v>0</v>
      </c>
      <c r="N272" s="17">
        <v>0</v>
      </c>
      <c r="O272" s="17">
        <f t="shared" si="22"/>
        <v>13788271</v>
      </c>
      <c r="P272" s="17">
        <v>0</v>
      </c>
      <c r="Q272" s="17">
        <v>0</v>
      </c>
      <c r="R272" s="17">
        <v>0</v>
      </c>
      <c r="S272" s="17">
        <v>914600</v>
      </c>
      <c r="T272" s="17">
        <v>914600</v>
      </c>
      <c r="U272" s="17">
        <v>7530650</v>
      </c>
      <c r="V272" s="17">
        <v>12873671</v>
      </c>
      <c r="W272" s="17">
        <v>0</v>
      </c>
      <c r="X272" s="17">
        <f t="shared" si="23"/>
        <v>12873671</v>
      </c>
      <c r="Y272" s="18">
        <f t="shared" si="24"/>
        <v>6.6331739490759933E-2</v>
      </c>
      <c r="Z272" s="18">
        <f t="shared" si="25"/>
        <v>6.6331739490759933E-2</v>
      </c>
      <c r="AA272" s="18">
        <f t="shared" si="26"/>
        <v>0</v>
      </c>
      <c r="AB272" s="18">
        <f t="shared" si="27"/>
        <v>6.6331739490759933E-2</v>
      </c>
    </row>
    <row r="273" spans="1:28" hidden="1" outlineLevel="4" x14ac:dyDescent="0.35">
      <c r="A273" s="15" t="s">
        <v>251</v>
      </c>
      <c r="B273" s="15" t="s">
        <v>288</v>
      </c>
      <c r="C273" s="15" t="s">
        <v>46</v>
      </c>
      <c r="D273" s="15" t="s">
        <v>62</v>
      </c>
      <c r="E273" s="15" t="s">
        <v>11</v>
      </c>
      <c r="F273" s="15" t="s">
        <v>12</v>
      </c>
      <c r="G273" s="15" t="s">
        <v>48</v>
      </c>
      <c r="H273" s="15" t="s">
        <v>14</v>
      </c>
      <c r="I273" s="15" t="s">
        <v>9</v>
      </c>
      <c r="J273" s="16" t="s">
        <v>63</v>
      </c>
      <c r="K273" s="17">
        <v>5400000</v>
      </c>
      <c r="L273" s="17">
        <v>2100000</v>
      </c>
      <c r="M273" s="17">
        <v>0</v>
      </c>
      <c r="N273" s="17">
        <v>0</v>
      </c>
      <c r="O273" s="17">
        <f t="shared" si="22"/>
        <v>2100000</v>
      </c>
      <c r="P273" s="17">
        <v>0</v>
      </c>
      <c r="Q273" s="17">
        <v>0</v>
      </c>
      <c r="R273" s="17">
        <v>0</v>
      </c>
      <c r="S273" s="17">
        <v>2084000.2</v>
      </c>
      <c r="T273" s="17">
        <v>2084000.2</v>
      </c>
      <c r="U273" s="17">
        <v>15999.8</v>
      </c>
      <c r="V273" s="17">
        <v>15999.8</v>
      </c>
      <c r="W273" s="17">
        <v>0</v>
      </c>
      <c r="X273" s="17">
        <f t="shared" si="23"/>
        <v>15999.800000000047</v>
      </c>
      <c r="Y273" s="18">
        <f t="shared" si="24"/>
        <v>0.99238104761904755</v>
      </c>
      <c r="Z273" s="18">
        <f t="shared" si="25"/>
        <v>0.99238104761904755</v>
      </c>
      <c r="AA273" s="18">
        <f t="shared" si="26"/>
        <v>0</v>
      </c>
      <c r="AB273" s="18">
        <f t="shared" si="27"/>
        <v>0.99238104761904755</v>
      </c>
    </row>
    <row r="274" spans="1:28" hidden="1" outlineLevel="4" x14ac:dyDescent="0.35">
      <c r="A274" s="15" t="s">
        <v>251</v>
      </c>
      <c r="B274" s="15" t="s">
        <v>288</v>
      </c>
      <c r="C274" s="15" t="s">
        <v>46</v>
      </c>
      <c r="D274" s="15" t="s">
        <v>64</v>
      </c>
      <c r="E274" s="15" t="s">
        <v>11</v>
      </c>
      <c r="F274" s="15" t="s">
        <v>12</v>
      </c>
      <c r="G274" s="15" t="s">
        <v>48</v>
      </c>
      <c r="H274" s="15" t="s">
        <v>14</v>
      </c>
      <c r="I274" s="15" t="s">
        <v>9</v>
      </c>
      <c r="J274" s="16" t="s">
        <v>65</v>
      </c>
      <c r="K274" s="17">
        <v>4500000</v>
      </c>
      <c r="L274" s="17">
        <v>2266000</v>
      </c>
      <c r="M274" s="17">
        <v>0</v>
      </c>
      <c r="N274" s="17">
        <v>0</v>
      </c>
      <c r="O274" s="17">
        <f t="shared" si="22"/>
        <v>2266000</v>
      </c>
      <c r="P274" s="17">
        <v>0</v>
      </c>
      <c r="Q274" s="17">
        <v>0</v>
      </c>
      <c r="R274" s="17">
        <v>0</v>
      </c>
      <c r="S274" s="17">
        <v>1664296.38</v>
      </c>
      <c r="T274" s="17">
        <v>1664296.38</v>
      </c>
      <c r="U274" s="17">
        <v>601703.62</v>
      </c>
      <c r="V274" s="17">
        <v>601703.62</v>
      </c>
      <c r="W274" s="17">
        <v>0</v>
      </c>
      <c r="X274" s="17">
        <f t="shared" si="23"/>
        <v>601703.62000000011</v>
      </c>
      <c r="Y274" s="18">
        <f t="shared" si="24"/>
        <v>0.7344644218887908</v>
      </c>
      <c r="Z274" s="18">
        <f t="shared" si="25"/>
        <v>0.7344644218887908</v>
      </c>
      <c r="AA274" s="18">
        <f t="shared" si="26"/>
        <v>0</v>
      </c>
      <c r="AB274" s="18">
        <f t="shared" si="27"/>
        <v>0.7344644218887908</v>
      </c>
    </row>
    <row r="275" spans="1:28" hidden="1" outlineLevel="4" x14ac:dyDescent="0.35">
      <c r="A275" s="15" t="s">
        <v>251</v>
      </c>
      <c r="B275" s="15" t="s">
        <v>288</v>
      </c>
      <c r="C275" s="15" t="s">
        <v>46</v>
      </c>
      <c r="D275" s="15" t="s">
        <v>66</v>
      </c>
      <c r="E275" s="15" t="s">
        <v>11</v>
      </c>
      <c r="F275" s="15" t="s">
        <v>12</v>
      </c>
      <c r="G275" s="15" t="s">
        <v>48</v>
      </c>
      <c r="H275" s="15" t="s">
        <v>14</v>
      </c>
      <c r="I275" s="15" t="s">
        <v>9</v>
      </c>
      <c r="J275" s="16" t="s">
        <v>67</v>
      </c>
      <c r="K275" s="17">
        <v>800000</v>
      </c>
      <c r="L275" s="17">
        <v>800000</v>
      </c>
      <c r="M275" s="17">
        <v>0</v>
      </c>
      <c r="N275" s="17">
        <v>0</v>
      </c>
      <c r="O275" s="17">
        <f t="shared" si="22"/>
        <v>800000</v>
      </c>
      <c r="P275" s="17">
        <v>0</v>
      </c>
      <c r="Q275" s="17">
        <v>0</v>
      </c>
      <c r="R275" s="17">
        <v>0</v>
      </c>
      <c r="S275" s="17">
        <v>497496</v>
      </c>
      <c r="T275" s="17">
        <v>0</v>
      </c>
      <c r="U275" s="17">
        <v>302504</v>
      </c>
      <c r="V275" s="17">
        <v>302504</v>
      </c>
      <c r="W275" s="17">
        <v>0</v>
      </c>
      <c r="X275" s="17">
        <f t="shared" si="23"/>
        <v>302504</v>
      </c>
      <c r="Y275" s="18">
        <f t="shared" si="24"/>
        <v>0.62187000000000003</v>
      </c>
      <c r="Z275" s="18">
        <f t="shared" si="25"/>
        <v>0.62187000000000003</v>
      </c>
      <c r="AA275" s="18">
        <f t="shared" si="26"/>
        <v>0</v>
      </c>
      <c r="AB275" s="18">
        <f t="shared" si="27"/>
        <v>0.62187000000000003</v>
      </c>
    </row>
    <row r="276" spans="1:28" ht="58.5" hidden="1" outlineLevel="4" x14ac:dyDescent="0.35">
      <c r="A276" s="15" t="s">
        <v>251</v>
      </c>
      <c r="B276" s="15" t="s">
        <v>288</v>
      </c>
      <c r="C276" s="15" t="s">
        <v>46</v>
      </c>
      <c r="D276" s="15" t="s">
        <v>68</v>
      </c>
      <c r="E276" s="15" t="s">
        <v>11</v>
      </c>
      <c r="F276" s="15" t="s">
        <v>12</v>
      </c>
      <c r="G276" s="15" t="s">
        <v>48</v>
      </c>
      <c r="H276" s="15" t="s">
        <v>14</v>
      </c>
      <c r="I276" s="15" t="s">
        <v>9</v>
      </c>
      <c r="J276" s="16" t="s">
        <v>290</v>
      </c>
      <c r="K276" s="17">
        <v>60000000</v>
      </c>
      <c r="L276" s="17">
        <v>65000000</v>
      </c>
      <c r="M276" s="17">
        <v>0</v>
      </c>
      <c r="N276" s="17">
        <v>0</v>
      </c>
      <c r="O276" s="17">
        <f t="shared" si="22"/>
        <v>65000000</v>
      </c>
      <c r="P276" s="17">
        <v>0</v>
      </c>
      <c r="Q276" s="17">
        <v>0</v>
      </c>
      <c r="R276" s="17">
        <v>0</v>
      </c>
      <c r="S276" s="17">
        <v>5884820</v>
      </c>
      <c r="T276" s="17">
        <v>5776100</v>
      </c>
      <c r="U276" s="17">
        <v>50365180</v>
      </c>
      <c r="V276" s="17">
        <v>59115180</v>
      </c>
      <c r="W276" s="17">
        <v>0</v>
      </c>
      <c r="X276" s="17">
        <f t="shared" si="23"/>
        <v>59115180</v>
      </c>
      <c r="Y276" s="18">
        <f t="shared" si="24"/>
        <v>9.0535692307692303E-2</v>
      </c>
      <c r="Z276" s="18">
        <f t="shared" si="25"/>
        <v>9.0535692307692303E-2</v>
      </c>
      <c r="AA276" s="18">
        <f t="shared" si="26"/>
        <v>0</v>
      </c>
      <c r="AB276" s="18">
        <f t="shared" si="27"/>
        <v>9.0535692307692303E-2</v>
      </c>
    </row>
    <row r="277" spans="1:28" ht="24" hidden="1" outlineLevel="4" x14ac:dyDescent="0.35">
      <c r="A277" s="15" t="s">
        <v>251</v>
      </c>
      <c r="B277" s="15" t="s">
        <v>288</v>
      </c>
      <c r="C277" s="15" t="s">
        <v>46</v>
      </c>
      <c r="D277" s="15" t="s">
        <v>197</v>
      </c>
      <c r="E277" s="15" t="s">
        <v>11</v>
      </c>
      <c r="F277" s="15" t="s">
        <v>12</v>
      </c>
      <c r="G277" s="15" t="s">
        <v>48</v>
      </c>
      <c r="H277" s="15" t="s">
        <v>14</v>
      </c>
      <c r="I277" s="15" t="s">
        <v>9</v>
      </c>
      <c r="J277" s="16" t="s">
        <v>198</v>
      </c>
      <c r="K277" s="17">
        <v>2400000</v>
      </c>
      <c r="L277" s="17">
        <v>2400000</v>
      </c>
      <c r="M277" s="17">
        <v>0</v>
      </c>
      <c r="N277" s="17">
        <v>0</v>
      </c>
      <c r="O277" s="17">
        <f t="shared" si="22"/>
        <v>2400000</v>
      </c>
      <c r="P277" s="17">
        <v>0</v>
      </c>
      <c r="Q277" s="17">
        <v>0</v>
      </c>
      <c r="R277" s="17">
        <v>0</v>
      </c>
      <c r="S277" s="17">
        <v>0</v>
      </c>
      <c r="T277" s="17">
        <v>0</v>
      </c>
      <c r="U277" s="17">
        <v>2400000</v>
      </c>
      <c r="V277" s="17">
        <v>2400000</v>
      </c>
      <c r="W277" s="17">
        <v>0</v>
      </c>
      <c r="X277" s="17">
        <f t="shared" si="23"/>
        <v>2400000</v>
      </c>
      <c r="Y277" s="18">
        <f t="shared" si="24"/>
        <v>0</v>
      </c>
      <c r="Z277" s="18">
        <f t="shared" si="25"/>
        <v>0</v>
      </c>
      <c r="AA277" s="18">
        <f t="shared" si="26"/>
        <v>0</v>
      </c>
      <c r="AB277" s="18">
        <f t="shared" si="27"/>
        <v>0</v>
      </c>
    </row>
    <row r="278" spans="1:28" ht="24" hidden="1" outlineLevel="4" x14ac:dyDescent="0.35">
      <c r="A278" s="15" t="s">
        <v>251</v>
      </c>
      <c r="B278" s="15" t="s">
        <v>288</v>
      </c>
      <c r="C278" s="15" t="s">
        <v>46</v>
      </c>
      <c r="D278" s="15" t="s">
        <v>70</v>
      </c>
      <c r="E278" s="15" t="s">
        <v>11</v>
      </c>
      <c r="F278" s="15" t="s">
        <v>12</v>
      </c>
      <c r="G278" s="15" t="s">
        <v>48</v>
      </c>
      <c r="H278" s="15" t="s">
        <v>14</v>
      </c>
      <c r="I278" s="15" t="s">
        <v>9</v>
      </c>
      <c r="J278" s="16" t="s">
        <v>71</v>
      </c>
      <c r="K278" s="17">
        <v>0</v>
      </c>
      <c r="L278" s="17">
        <v>1582000</v>
      </c>
      <c r="M278" s="17">
        <v>0</v>
      </c>
      <c r="N278" s="17">
        <v>0</v>
      </c>
      <c r="O278" s="17">
        <f t="shared" si="22"/>
        <v>1582000</v>
      </c>
      <c r="P278" s="17">
        <v>0</v>
      </c>
      <c r="Q278" s="17">
        <v>0</v>
      </c>
      <c r="R278" s="17">
        <v>0</v>
      </c>
      <c r="S278" s="17">
        <v>0</v>
      </c>
      <c r="T278" s="17">
        <v>0</v>
      </c>
      <c r="U278" s="17">
        <v>1582000</v>
      </c>
      <c r="V278" s="17">
        <v>1582000</v>
      </c>
      <c r="W278" s="17">
        <v>0</v>
      </c>
      <c r="X278" s="17">
        <f t="shared" si="23"/>
        <v>1582000</v>
      </c>
      <c r="Y278" s="18">
        <f t="shared" si="24"/>
        <v>0</v>
      </c>
      <c r="Z278" s="18">
        <f t="shared" si="25"/>
        <v>0</v>
      </c>
      <c r="AA278" s="18">
        <f t="shared" si="26"/>
        <v>0</v>
      </c>
      <c r="AB278" s="18">
        <f t="shared" si="27"/>
        <v>0</v>
      </c>
    </row>
    <row r="279" spans="1:28" hidden="1" outlineLevel="4" x14ac:dyDescent="0.35">
      <c r="A279" s="15" t="s">
        <v>251</v>
      </c>
      <c r="B279" s="15" t="s">
        <v>288</v>
      </c>
      <c r="C279" s="15" t="s">
        <v>46</v>
      </c>
      <c r="D279" s="15" t="s">
        <v>201</v>
      </c>
      <c r="E279" s="15" t="s">
        <v>11</v>
      </c>
      <c r="F279" s="15" t="s">
        <v>12</v>
      </c>
      <c r="G279" s="15" t="s">
        <v>97</v>
      </c>
      <c r="H279" s="15" t="s">
        <v>14</v>
      </c>
      <c r="I279" s="15" t="s">
        <v>9</v>
      </c>
      <c r="J279" s="16" t="s">
        <v>202</v>
      </c>
      <c r="K279" s="17">
        <v>200000</v>
      </c>
      <c r="L279" s="17">
        <v>200000</v>
      </c>
      <c r="M279" s="17">
        <v>0</v>
      </c>
      <c r="N279" s="17">
        <v>0</v>
      </c>
      <c r="O279" s="17">
        <f t="shared" si="22"/>
        <v>200000</v>
      </c>
      <c r="P279" s="17">
        <v>0</v>
      </c>
      <c r="Q279" s="17">
        <v>0</v>
      </c>
      <c r="R279" s="17">
        <v>0</v>
      </c>
      <c r="S279" s="17">
        <v>0</v>
      </c>
      <c r="T279" s="17">
        <v>0</v>
      </c>
      <c r="U279" s="17">
        <v>150000</v>
      </c>
      <c r="V279" s="17">
        <v>200000</v>
      </c>
      <c r="W279" s="17">
        <v>0</v>
      </c>
      <c r="X279" s="17">
        <f t="shared" si="23"/>
        <v>200000</v>
      </c>
      <c r="Y279" s="18">
        <f t="shared" si="24"/>
        <v>0</v>
      </c>
      <c r="Z279" s="18">
        <f t="shared" si="25"/>
        <v>0</v>
      </c>
      <c r="AA279" s="18">
        <f t="shared" si="26"/>
        <v>0</v>
      </c>
      <c r="AB279" s="18">
        <f t="shared" si="27"/>
        <v>0</v>
      </c>
    </row>
    <row r="280" spans="1:28" hidden="1" outlineLevel="4" x14ac:dyDescent="0.35">
      <c r="A280" s="15" t="s">
        <v>251</v>
      </c>
      <c r="B280" s="15" t="s">
        <v>288</v>
      </c>
      <c r="C280" s="15" t="s">
        <v>46</v>
      </c>
      <c r="D280" s="15" t="s">
        <v>72</v>
      </c>
      <c r="E280" s="15" t="s">
        <v>11</v>
      </c>
      <c r="F280" s="15" t="s">
        <v>12</v>
      </c>
      <c r="G280" s="15" t="s">
        <v>48</v>
      </c>
      <c r="H280" s="15" t="s">
        <v>14</v>
      </c>
      <c r="I280" s="15" t="s">
        <v>9</v>
      </c>
      <c r="J280" s="16" t="s">
        <v>291</v>
      </c>
      <c r="K280" s="17">
        <v>0</v>
      </c>
      <c r="L280" s="17">
        <v>590000</v>
      </c>
      <c r="M280" s="17">
        <v>0</v>
      </c>
      <c r="N280" s="17">
        <v>0</v>
      </c>
      <c r="O280" s="17">
        <f t="shared" si="22"/>
        <v>590000</v>
      </c>
      <c r="P280" s="17">
        <v>0</v>
      </c>
      <c r="Q280" s="17">
        <v>0</v>
      </c>
      <c r="R280" s="17">
        <v>0</v>
      </c>
      <c r="S280" s="17">
        <v>477556.68</v>
      </c>
      <c r="T280" s="17">
        <v>477556.68</v>
      </c>
      <c r="U280" s="17">
        <v>112443.32</v>
      </c>
      <c r="V280" s="17">
        <v>112443.32</v>
      </c>
      <c r="W280" s="17">
        <v>0</v>
      </c>
      <c r="X280" s="17">
        <f t="shared" si="23"/>
        <v>112443.32</v>
      </c>
      <c r="Y280" s="18">
        <f t="shared" si="24"/>
        <v>0.80941810169491524</v>
      </c>
      <c r="Z280" s="18">
        <f t="shared" si="25"/>
        <v>0.80941810169491524</v>
      </c>
      <c r="AA280" s="18">
        <f t="shared" si="26"/>
        <v>0</v>
      </c>
      <c r="AB280" s="18">
        <f t="shared" si="27"/>
        <v>0.80941810169491524</v>
      </c>
    </row>
    <row r="281" spans="1:28" hidden="1" outlineLevel="3" x14ac:dyDescent="0.35">
      <c r="A281" s="19"/>
      <c r="B281" s="19"/>
      <c r="C281" s="19" t="s">
        <v>453</v>
      </c>
      <c r="D281" s="19"/>
      <c r="E281" s="19"/>
      <c r="F281" s="19"/>
      <c r="G281" s="19"/>
      <c r="H281" s="19"/>
      <c r="I281" s="19"/>
      <c r="J281" s="20"/>
      <c r="K281" s="21">
        <f>SUBTOTAL(9,K267:K280)</f>
        <v>275862226</v>
      </c>
      <c r="L281" s="21">
        <v>275862226</v>
      </c>
      <c r="M281" s="21">
        <v>0</v>
      </c>
      <c r="N281" s="21">
        <v>0</v>
      </c>
      <c r="O281" s="21">
        <f>SUBTOTAL(9,O267:O280)</f>
        <v>275862226</v>
      </c>
      <c r="P281" s="21">
        <v>0</v>
      </c>
      <c r="Q281" s="21">
        <v>0</v>
      </c>
      <c r="R281" s="21">
        <v>0</v>
      </c>
      <c r="S281" s="21">
        <v>97927235.600000009</v>
      </c>
      <c r="T281" s="21">
        <v>82748029.49000001</v>
      </c>
      <c r="U281" s="21">
        <v>121652368.39999998</v>
      </c>
      <c r="V281" s="21">
        <v>177934990.39999998</v>
      </c>
      <c r="W281" s="21">
        <v>0</v>
      </c>
      <c r="X281" s="21">
        <f>SUBTOTAL(9,X267:X280)</f>
        <v>177934990.39999998</v>
      </c>
      <c r="Y281" s="22">
        <f t="shared" si="24"/>
        <v>0.35498602697420417</v>
      </c>
      <c r="Z281" s="22">
        <f t="shared" si="25"/>
        <v>0.35498602697420417</v>
      </c>
      <c r="AA281" s="22">
        <f t="shared" si="26"/>
        <v>0</v>
      </c>
      <c r="AB281" s="22">
        <f t="shared" si="27"/>
        <v>0.35498602697420417</v>
      </c>
    </row>
    <row r="282" spans="1:28" hidden="1" outlineLevel="4" x14ac:dyDescent="0.35">
      <c r="A282" s="15" t="s">
        <v>251</v>
      </c>
      <c r="B282" s="15" t="s">
        <v>288</v>
      </c>
      <c r="C282" s="15" t="s">
        <v>74</v>
      </c>
      <c r="D282" s="15" t="s">
        <v>208</v>
      </c>
      <c r="E282" s="15" t="s">
        <v>11</v>
      </c>
      <c r="F282" s="15" t="s">
        <v>12</v>
      </c>
      <c r="G282" s="15" t="s">
        <v>48</v>
      </c>
      <c r="H282" s="15" t="s">
        <v>14</v>
      </c>
      <c r="I282" s="15" t="s">
        <v>9</v>
      </c>
      <c r="J282" s="16" t="s">
        <v>209</v>
      </c>
      <c r="K282" s="17">
        <v>0</v>
      </c>
      <c r="L282" s="17">
        <v>400000</v>
      </c>
      <c r="M282" s="17">
        <v>0</v>
      </c>
      <c r="N282" s="17">
        <v>0</v>
      </c>
      <c r="O282" s="17">
        <f t="shared" si="22"/>
        <v>400000</v>
      </c>
      <c r="P282" s="17">
        <v>0</v>
      </c>
      <c r="Q282" s="17">
        <v>0</v>
      </c>
      <c r="R282" s="17">
        <v>0</v>
      </c>
      <c r="S282" s="17">
        <v>0</v>
      </c>
      <c r="T282" s="17">
        <v>0</v>
      </c>
      <c r="U282" s="17">
        <v>400000</v>
      </c>
      <c r="V282" s="17">
        <v>400000</v>
      </c>
      <c r="W282" s="17">
        <v>0</v>
      </c>
      <c r="X282" s="17">
        <f t="shared" si="23"/>
        <v>400000</v>
      </c>
      <c r="Y282" s="18">
        <f t="shared" si="24"/>
        <v>0</v>
      </c>
      <c r="Z282" s="18">
        <f t="shared" si="25"/>
        <v>0</v>
      </c>
      <c r="AA282" s="18">
        <f t="shared" si="26"/>
        <v>0</v>
      </c>
      <c r="AB282" s="18">
        <f t="shared" si="27"/>
        <v>0</v>
      </c>
    </row>
    <row r="283" spans="1:28" hidden="1" outlineLevel="4" x14ac:dyDescent="0.35">
      <c r="A283" s="15" t="s">
        <v>251</v>
      </c>
      <c r="B283" s="15" t="s">
        <v>288</v>
      </c>
      <c r="C283" s="15" t="s">
        <v>74</v>
      </c>
      <c r="D283" s="15" t="s">
        <v>292</v>
      </c>
      <c r="E283" s="15" t="s">
        <v>11</v>
      </c>
      <c r="F283" s="15" t="s">
        <v>12</v>
      </c>
      <c r="G283" s="15" t="s">
        <v>48</v>
      </c>
      <c r="H283" s="15" t="s">
        <v>14</v>
      </c>
      <c r="I283" s="15" t="s">
        <v>9</v>
      </c>
      <c r="J283" s="16" t="s">
        <v>293</v>
      </c>
      <c r="K283" s="17">
        <v>1818400</v>
      </c>
      <c r="L283" s="17">
        <v>1418400</v>
      </c>
      <c r="M283" s="17">
        <v>0</v>
      </c>
      <c r="N283" s="17">
        <v>0</v>
      </c>
      <c r="O283" s="17">
        <f t="shared" si="22"/>
        <v>1418400</v>
      </c>
      <c r="P283" s="17">
        <v>0</v>
      </c>
      <c r="Q283" s="17">
        <v>0</v>
      </c>
      <c r="R283" s="17">
        <v>0</v>
      </c>
      <c r="S283" s="17">
        <v>0</v>
      </c>
      <c r="T283" s="17">
        <v>0</v>
      </c>
      <c r="U283" s="17">
        <v>1363800</v>
      </c>
      <c r="V283" s="17">
        <v>1418400</v>
      </c>
      <c r="W283" s="17">
        <v>0</v>
      </c>
      <c r="X283" s="17">
        <f t="shared" si="23"/>
        <v>1418400</v>
      </c>
      <c r="Y283" s="18">
        <f t="shared" si="24"/>
        <v>0</v>
      </c>
      <c r="Z283" s="18">
        <f t="shared" si="25"/>
        <v>0</v>
      </c>
      <c r="AA283" s="18">
        <f t="shared" si="26"/>
        <v>0</v>
      </c>
      <c r="AB283" s="18">
        <f t="shared" si="27"/>
        <v>0</v>
      </c>
    </row>
    <row r="284" spans="1:28" ht="24" hidden="1" outlineLevel="4" x14ac:dyDescent="0.35">
      <c r="A284" s="15" t="s">
        <v>251</v>
      </c>
      <c r="B284" s="15" t="s">
        <v>288</v>
      </c>
      <c r="C284" s="15" t="s">
        <v>74</v>
      </c>
      <c r="D284" s="15" t="s">
        <v>77</v>
      </c>
      <c r="E284" s="15" t="s">
        <v>11</v>
      </c>
      <c r="F284" s="15" t="s">
        <v>12</v>
      </c>
      <c r="G284" s="15" t="s">
        <v>48</v>
      </c>
      <c r="H284" s="15" t="s">
        <v>14</v>
      </c>
      <c r="I284" s="15" t="s">
        <v>9</v>
      </c>
      <c r="J284" s="16" t="s">
        <v>78</v>
      </c>
      <c r="K284" s="17">
        <v>463004</v>
      </c>
      <c r="L284" s="17">
        <v>463004</v>
      </c>
      <c r="M284" s="17">
        <v>0</v>
      </c>
      <c r="N284" s="17">
        <v>0</v>
      </c>
      <c r="O284" s="17">
        <f t="shared" si="22"/>
        <v>463004</v>
      </c>
      <c r="P284" s="17">
        <v>0</v>
      </c>
      <c r="Q284" s="17">
        <v>0</v>
      </c>
      <c r="R284" s="17">
        <v>0</v>
      </c>
      <c r="S284" s="17">
        <v>0</v>
      </c>
      <c r="T284" s="17">
        <v>0</v>
      </c>
      <c r="U284" s="17">
        <v>463004</v>
      </c>
      <c r="V284" s="17">
        <v>463004</v>
      </c>
      <c r="W284" s="17">
        <v>0</v>
      </c>
      <c r="X284" s="17">
        <f t="shared" si="23"/>
        <v>463004</v>
      </c>
      <c r="Y284" s="18">
        <f t="shared" si="24"/>
        <v>0</v>
      </c>
      <c r="Z284" s="18">
        <f t="shared" si="25"/>
        <v>0</v>
      </c>
      <c r="AA284" s="18">
        <f t="shared" si="26"/>
        <v>0</v>
      </c>
      <c r="AB284" s="18">
        <f t="shared" si="27"/>
        <v>0</v>
      </c>
    </row>
    <row r="285" spans="1:28" hidden="1" outlineLevel="4" x14ac:dyDescent="0.35">
      <c r="A285" s="15" t="s">
        <v>251</v>
      </c>
      <c r="B285" s="15" t="s">
        <v>288</v>
      </c>
      <c r="C285" s="15" t="s">
        <v>74</v>
      </c>
      <c r="D285" s="15" t="s">
        <v>79</v>
      </c>
      <c r="E285" s="15" t="s">
        <v>11</v>
      </c>
      <c r="F285" s="15" t="s">
        <v>12</v>
      </c>
      <c r="G285" s="15" t="s">
        <v>48</v>
      </c>
      <c r="H285" s="15" t="s">
        <v>14</v>
      </c>
      <c r="I285" s="15" t="s">
        <v>9</v>
      </c>
      <c r="J285" s="16" t="s">
        <v>80</v>
      </c>
      <c r="K285" s="17">
        <v>6400</v>
      </c>
      <c r="L285" s="17">
        <v>6400</v>
      </c>
      <c r="M285" s="17">
        <v>0</v>
      </c>
      <c r="N285" s="17">
        <v>0</v>
      </c>
      <c r="O285" s="17">
        <f t="shared" si="22"/>
        <v>6400</v>
      </c>
      <c r="P285" s="17">
        <v>0</v>
      </c>
      <c r="Q285" s="17">
        <v>0</v>
      </c>
      <c r="R285" s="17">
        <v>0</v>
      </c>
      <c r="S285" s="17">
        <v>0</v>
      </c>
      <c r="T285" s="17">
        <v>0</v>
      </c>
      <c r="U285" s="17">
        <v>6400</v>
      </c>
      <c r="V285" s="17">
        <v>6400</v>
      </c>
      <c r="W285" s="17">
        <v>0</v>
      </c>
      <c r="X285" s="17">
        <f t="shared" si="23"/>
        <v>6400</v>
      </c>
      <c r="Y285" s="18">
        <f t="shared" si="24"/>
        <v>0</v>
      </c>
      <c r="Z285" s="18">
        <f t="shared" si="25"/>
        <v>0</v>
      </c>
      <c r="AA285" s="18">
        <f t="shared" si="26"/>
        <v>0</v>
      </c>
      <c r="AB285" s="18">
        <f t="shared" si="27"/>
        <v>0</v>
      </c>
    </row>
    <row r="286" spans="1:28" hidden="1" outlineLevel="4" x14ac:dyDescent="0.35">
      <c r="A286" s="15" t="s">
        <v>251</v>
      </c>
      <c r="B286" s="15" t="s">
        <v>288</v>
      </c>
      <c r="C286" s="15" t="s">
        <v>74</v>
      </c>
      <c r="D286" s="15" t="s">
        <v>230</v>
      </c>
      <c r="E286" s="15" t="s">
        <v>11</v>
      </c>
      <c r="F286" s="15" t="s">
        <v>12</v>
      </c>
      <c r="G286" s="15" t="s">
        <v>48</v>
      </c>
      <c r="H286" s="15" t="s">
        <v>14</v>
      </c>
      <c r="I286" s="15" t="s">
        <v>9</v>
      </c>
      <c r="J286" s="16" t="s">
        <v>231</v>
      </c>
      <c r="K286" s="17">
        <v>94016</v>
      </c>
      <c r="L286" s="17">
        <v>94016</v>
      </c>
      <c r="M286" s="17">
        <v>0</v>
      </c>
      <c r="N286" s="17">
        <v>0</v>
      </c>
      <c r="O286" s="17">
        <f t="shared" si="22"/>
        <v>94016</v>
      </c>
      <c r="P286" s="17">
        <v>0</v>
      </c>
      <c r="Q286" s="17">
        <v>0</v>
      </c>
      <c r="R286" s="17">
        <v>0</v>
      </c>
      <c r="S286" s="17">
        <v>0</v>
      </c>
      <c r="T286" s="17">
        <v>0</v>
      </c>
      <c r="U286" s="17">
        <v>94016</v>
      </c>
      <c r="V286" s="17">
        <v>94016</v>
      </c>
      <c r="W286" s="17">
        <v>0</v>
      </c>
      <c r="X286" s="17">
        <f t="shared" si="23"/>
        <v>94016</v>
      </c>
      <c r="Y286" s="18">
        <f t="shared" si="24"/>
        <v>0</v>
      </c>
      <c r="Z286" s="18">
        <f t="shared" si="25"/>
        <v>0</v>
      </c>
      <c r="AA286" s="18">
        <f t="shared" si="26"/>
        <v>0</v>
      </c>
      <c r="AB286" s="18">
        <f t="shared" si="27"/>
        <v>0</v>
      </c>
    </row>
    <row r="287" spans="1:28" hidden="1" outlineLevel="3" x14ac:dyDescent="0.35">
      <c r="A287" s="19"/>
      <c r="B287" s="19"/>
      <c r="C287" s="19" t="s">
        <v>454</v>
      </c>
      <c r="D287" s="19"/>
      <c r="E287" s="19"/>
      <c r="F287" s="19"/>
      <c r="G287" s="19"/>
      <c r="H287" s="19"/>
      <c r="I287" s="19"/>
      <c r="J287" s="20"/>
      <c r="K287" s="21">
        <f>SUBTOTAL(9,K282:K286)</f>
        <v>2381820</v>
      </c>
      <c r="L287" s="21">
        <v>2381820</v>
      </c>
      <c r="M287" s="21">
        <v>0</v>
      </c>
      <c r="N287" s="21">
        <v>0</v>
      </c>
      <c r="O287" s="21">
        <f>SUBTOTAL(9,O282:O286)</f>
        <v>2381820</v>
      </c>
      <c r="P287" s="21">
        <v>0</v>
      </c>
      <c r="Q287" s="21">
        <v>0</v>
      </c>
      <c r="R287" s="21">
        <v>0</v>
      </c>
      <c r="S287" s="21">
        <v>0</v>
      </c>
      <c r="T287" s="21">
        <v>0</v>
      </c>
      <c r="U287" s="21">
        <v>2327220</v>
      </c>
      <c r="V287" s="21">
        <v>2381820</v>
      </c>
      <c r="W287" s="21">
        <v>0</v>
      </c>
      <c r="X287" s="21">
        <f>SUBTOTAL(9,X282:X286)</f>
        <v>2381820</v>
      </c>
      <c r="Y287" s="22">
        <f t="shared" si="24"/>
        <v>0</v>
      </c>
      <c r="Z287" s="22">
        <f t="shared" si="25"/>
        <v>0</v>
      </c>
      <c r="AA287" s="22">
        <f t="shared" si="26"/>
        <v>0</v>
      </c>
      <c r="AB287" s="22">
        <f t="shared" si="27"/>
        <v>0</v>
      </c>
    </row>
    <row r="288" spans="1:28" hidden="1" outlineLevel="4" x14ac:dyDescent="0.35">
      <c r="A288" s="15" t="s">
        <v>251</v>
      </c>
      <c r="B288" s="15" t="s">
        <v>288</v>
      </c>
      <c r="C288" s="15" t="s">
        <v>81</v>
      </c>
      <c r="D288" s="15" t="s">
        <v>82</v>
      </c>
      <c r="E288" s="15" t="s">
        <v>11</v>
      </c>
      <c r="F288" s="15" t="s">
        <v>83</v>
      </c>
      <c r="G288" s="15" t="s">
        <v>84</v>
      </c>
      <c r="H288" s="15" t="s">
        <v>14</v>
      </c>
      <c r="I288" s="15" t="s">
        <v>9</v>
      </c>
      <c r="J288" s="16" t="s">
        <v>85</v>
      </c>
      <c r="K288" s="17">
        <v>4316407</v>
      </c>
      <c r="L288" s="17">
        <v>4316407</v>
      </c>
      <c r="M288" s="17">
        <v>0</v>
      </c>
      <c r="N288" s="17">
        <v>0</v>
      </c>
      <c r="O288" s="17">
        <f t="shared" si="22"/>
        <v>4316407</v>
      </c>
      <c r="P288" s="17">
        <v>0</v>
      </c>
      <c r="Q288" s="17">
        <v>0</v>
      </c>
      <c r="R288" s="17">
        <v>0</v>
      </c>
      <c r="S288" s="17">
        <v>0</v>
      </c>
      <c r="T288" s="17">
        <v>0</v>
      </c>
      <c r="U288" s="17">
        <v>4316407</v>
      </c>
      <c r="V288" s="17">
        <v>4316407</v>
      </c>
      <c r="W288" s="17">
        <v>0</v>
      </c>
      <c r="X288" s="17">
        <f t="shared" si="23"/>
        <v>4316407</v>
      </c>
      <c r="Y288" s="18">
        <f t="shared" si="24"/>
        <v>0</v>
      </c>
      <c r="Z288" s="18">
        <f t="shared" si="25"/>
        <v>0</v>
      </c>
      <c r="AA288" s="18">
        <f t="shared" si="26"/>
        <v>0</v>
      </c>
      <c r="AB288" s="18">
        <f t="shared" si="27"/>
        <v>0</v>
      </c>
    </row>
    <row r="289" spans="1:28" hidden="1" outlineLevel="4" x14ac:dyDescent="0.35">
      <c r="A289" s="15" t="s">
        <v>251</v>
      </c>
      <c r="B289" s="15" t="s">
        <v>288</v>
      </c>
      <c r="C289" s="15" t="s">
        <v>81</v>
      </c>
      <c r="D289" s="15" t="s">
        <v>86</v>
      </c>
      <c r="E289" s="15" t="s">
        <v>11</v>
      </c>
      <c r="F289" s="15" t="s">
        <v>83</v>
      </c>
      <c r="G289" s="15" t="s">
        <v>84</v>
      </c>
      <c r="H289" s="15" t="s">
        <v>14</v>
      </c>
      <c r="I289" s="15" t="s">
        <v>9</v>
      </c>
      <c r="J289" s="16" t="s">
        <v>87</v>
      </c>
      <c r="K289" s="17">
        <v>1170775</v>
      </c>
      <c r="L289" s="17">
        <v>1170775</v>
      </c>
      <c r="M289" s="17">
        <v>0</v>
      </c>
      <c r="N289" s="17">
        <v>0</v>
      </c>
      <c r="O289" s="17">
        <f t="shared" si="22"/>
        <v>1170775</v>
      </c>
      <c r="P289" s="17">
        <v>0</v>
      </c>
      <c r="Q289" s="17">
        <v>0</v>
      </c>
      <c r="R289" s="17">
        <v>0</v>
      </c>
      <c r="S289" s="17">
        <v>0</v>
      </c>
      <c r="T289" s="17">
        <v>0</v>
      </c>
      <c r="U289" s="17">
        <v>1170775</v>
      </c>
      <c r="V289" s="17">
        <v>1170775</v>
      </c>
      <c r="W289" s="17">
        <v>0</v>
      </c>
      <c r="X289" s="17">
        <f t="shared" si="23"/>
        <v>1170775</v>
      </c>
      <c r="Y289" s="18">
        <f t="shared" si="24"/>
        <v>0</v>
      </c>
      <c r="Z289" s="18">
        <f t="shared" si="25"/>
        <v>0</v>
      </c>
      <c r="AA289" s="18">
        <f t="shared" si="26"/>
        <v>0</v>
      </c>
      <c r="AB289" s="18">
        <f t="shared" si="27"/>
        <v>0</v>
      </c>
    </row>
    <row r="290" spans="1:28" hidden="1" outlineLevel="4" x14ac:dyDescent="0.35">
      <c r="A290" s="15" t="s">
        <v>251</v>
      </c>
      <c r="B290" s="15" t="s">
        <v>288</v>
      </c>
      <c r="C290" s="15" t="s">
        <v>81</v>
      </c>
      <c r="D290" s="15" t="s">
        <v>88</v>
      </c>
      <c r="E290" s="15" t="s">
        <v>11</v>
      </c>
      <c r="F290" s="15" t="s">
        <v>83</v>
      </c>
      <c r="G290" s="15" t="s">
        <v>84</v>
      </c>
      <c r="H290" s="15" t="s">
        <v>14</v>
      </c>
      <c r="I290" s="15" t="s">
        <v>9</v>
      </c>
      <c r="J290" s="16" t="s">
        <v>89</v>
      </c>
      <c r="K290" s="17">
        <v>1000000</v>
      </c>
      <c r="L290" s="17">
        <v>1000000</v>
      </c>
      <c r="M290" s="17">
        <v>0</v>
      </c>
      <c r="N290" s="17">
        <v>0</v>
      </c>
      <c r="O290" s="17">
        <f t="shared" si="22"/>
        <v>1000000</v>
      </c>
      <c r="P290" s="17">
        <v>0</v>
      </c>
      <c r="Q290" s="17">
        <v>0</v>
      </c>
      <c r="R290" s="17">
        <v>0</v>
      </c>
      <c r="S290" s="17">
        <v>0</v>
      </c>
      <c r="T290" s="17">
        <v>0</v>
      </c>
      <c r="U290" s="17">
        <v>1000000</v>
      </c>
      <c r="V290" s="17">
        <v>1000000</v>
      </c>
      <c r="W290" s="17">
        <v>0</v>
      </c>
      <c r="X290" s="17">
        <f t="shared" si="23"/>
        <v>1000000</v>
      </c>
      <c r="Y290" s="18">
        <f t="shared" si="24"/>
        <v>0</v>
      </c>
      <c r="Z290" s="18">
        <f t="shared" si="25"/>
        <v>0</v>
      </c>
      <c r="AA290" s="18">
        <f t="shared" si="26"/>
        <v>0</v>
      </c>
      <c r="AB290" s="18">
        <f t="shared" si="27"/>
        <v>0</v>
      </c>
    </row>
    <row r="291" spans="1:28" hidden="1" outlineLevel="4" x14ac:dyDescent="0.35">
      <c r="A291" s="15" t="s">
        <v>251</v>
      </c>
      <c r="B291" s="15" t="s">
        <v>288</v>
      </c>
      <c r="C291" s="15" t="s">
        <v>81</v>
      </c>
      <c r="D291" s="15" t="s">
        <v>259</v>
      </c>
      <c r="E291" s="15" t="s">
        <v>11</v>
      </c>
      <c r="F291" s="15" t="s">
        <v>83</v>
      </c>
      <c r="G291" s="15" t="s">
        <v>84</v>
      </c>
      <c r="H291" s="15" t="s">
        <v>14</v>
      </c>
      <c r="I291" s="15" t="s">
        <v>9</v>
      </c>
      <c r="J291" s="16" t="s">
        <v>260</v>
      </c>
      <c r="K291" s="17">
        <v>500000</v>
      </c>
      <c r="L291" s="17">
        <v>500000</v>
      </c>
      <c r="M291" s="17">
        <v>0</v>
      </c>
      <c r="N291" s="17">
        <v>0</v>
      </c>
      <c r="O291" s="17">
        <f t="shared" si="22"/>
        <v>500000</v>
      </c>
      <c r="P291" s="17">
        <v>0</v>
      </c>
      <c r="Q291" s="17">
        <v>0</v>
      </c>
      <c r="R291" s="17">
        <v>0</v>
      </c>
      <c r="S291" s="17">
        <v>0</v>
      </c>
      <c r="T291" s="17">
        <v>0</v>
      </c>
      <c r="U291" s="17">
        <v>500000</v>
      </c>
      <c r="V291" s="17">
        <v>500000</v>
      </c>
      <c r="W291" s="17">
        <v>0</v>
      </c>
      <c r="X291" s="17">
        <f t="shared" si="23"/>
        <v>500000</v>
      </c>
      <c r="Y291" s="18">
        <f t="shared" si="24"/>
        <v>0</v>
      </c>
      <c r="Z291" s="18">
        <f t="shared" si="25"/>
        <v>0</v>
      </c>
      <c r="AA291" s="18">
        <f t="shared" si="26"/>
        <v>0</v>
      </c>
      <c r="AB291" s="18">
        <f t="shared" si="27"/>
        <v>0</v>
      </c>
    </row>
    <row r="292" spans="1:28" hidden="1" outlineLevel="4" x14ac:dyDescent="0.35">
      <c r="A292" s="15" t="s">
        <v>251</v>
      </c>
      <c r="B292" s="15" t="s">
        <v>288</v>
      </c>
      <c r="C292" s="15" t="s">
        <v>81</v>
      </c>
      <c r="D292" s="15" t="s">
        <v>90</v>
      </c>
      <c r="E292" s="15" t="s">
        <v>11</v>
      </c>
      <c r="F292" s="15" t="s">
        <v>83</v>
      </c>
      <c r="G292" s="15" t="s">
        <v>84</v>
      </c>
      <c r="H292" s="15" t="s">
        <v>14</v>
      </c>
      <c r="I292" s="15" t="s">
        <v>9</v>
      </c>
      <c r="J292" s="16" t="s">
        <v>91</v>
      </c>
      <c r="K292" s="17">
        <v>4733617</v>
      </c>
      <c r="L292" s="17">
        <v>4733617</v>
      </c>
      <c r="M292" s="17">
        <v>0</v>
      </c>
      <c r="N292" s="17">
        <v>0</v>
      </c>
      <c r="O292" s="17">
        <f t="shared" si="22"/>
        <v>4733617</v>
      </c>
      <c r="P292" s="17">
        <v>0</v>
      </c>
      <c r="Q292" s="17">
        <v>0</v>
      </c>
      <c r="R292" s="17">
        <v>0</v>
      </c>
      <c r="S292" s="17">
        <v>0</v>
      </c>
      <c r="T292" s="17">
        <v>0</v>
      </c>
      <c r="U292" s="17">
        <v>4733617</v>
      </c>
      <c r="V292" s="17">
        <v>4733617</v>
      </c>
      <c r="W292" s="17">
        <v>0</v>
      </c>
      <c r="X292" s="17">
        <f t="shared" si="23"/>
        <v>4733617</v>
      </c>
      <c r="Y292" s="18">
        <f t="shared" si="24"/>
        <v>0</v>
      </c>
      <c r="Z292" s="18">
        <f t="shared" si="25"/>
        <v>0</v>
      </c>
      <c r="AA292" s="18">
        <f t="shared" si="26"/>
        <v>0</v>
      </c>
      <c r="AB292" s="18">
        <f t="shared" si="27"/>
        <v>0</v>
      </c>
    </row>
    <row r="293" spans="1:28" hidden="1" outlineLevel="4" x14ac:dyDescent="0.35">
      <c r="A293" s="15" t="s">
        <v>251</v>
      </c>
      <c r="B293" s="15" t="s">
        <v>288</v>
      </c>
      <c r="C293" s="15" t="s">
        <v>81</v>
      </c>
      <c r="D293" s="15" t="s">
        <v>92</v>
      </c>
      <c r="E293" s="15" t="s">
        <v>11</v>
      </c>
      <c r="F293" s="15" t="s">
        <v>83</v>
      </c>
      <c r="G293" s="15" t="s">
        <v>93</v>
      </c>
      <c r="H293" s="15" t="s">
        <v>14</v>
      </c>
      <c r="I293" s="15" t="s">
        <v>9</v>
      </c>
      <c r="J293" s="16" t="s">
        <v>94</v>
      </c>
      <c r="K293" s="17">
        <v>47180000</v>
      </c>
      <c r="L293" s="17">
        <v>47180000</v>
      </c>
      <c r="M293" s="17">
        <v>0</v>
      </c>
      <c r="N293" s="17">
        <v>0</v>
      </c>
      <c r="O293" s="17">
        <f t="shared" si="22"/>
        <v>47180000</v>
      </c>
      <c r="P293" s="17">
        <v>0</v>
      </c>
      <c r="Q293" s="17">
        <v>0</v>
      </c>
      <c r="R293" s="17">
        <v>0</v>
      </c>
      <c r="S293" s="17">
        <v>0</v>
      </c>
      <c r="T293" s="17">
        <v>0</v>
      </c>
      <c r="U293" s="17">
        <v>47180000</v>
      </c>
      <c r="V293" s="17">
        <v>47180000</v>
      </c>
      <c r="W293" s="17">
        <v>0</v>
      </c>
      <c r="X293" s="17">
        <f t="shared" si="23"/>
        <v>47180000</v>
      </c>
      <c r="Y293" s="18">
        <f t="shared" si="24"/>
        <v>0</v>
      </c>
      <c r="Z293" s="18">
        <f t="shared" si="25"/>
        <v>0</v>
      </c>
      <c r="AA293" s="18">
        <f t="shared" si="26"/>
        <v>0</v>
      </c>
      <c r="AB293" s="18">
        <f t="shared" si="27"/>
        <v>0</v>
      </c>
    </row>
    <row r="294" spans="1:28" hidden="1" outlineLevel="3" x14ac:dyDescent="0.35">
      <c r="A294" s="19"/>
      <c r="B294" s="19"/>
      <c r="C294" s="19" t="s">
        <v>455</v>
      </c>
      <c r="D294" s="19"/>
      <c r="E294" s="19"/>
      <c r="F294" s="19"/>
      <c r="G294" s="19"/>
      <c r="H294" s="19"/>
      <c r="I294" s="19"/>
      <c r="J294" s="20"/>
      <c r="K294" s="21">
        <f>SUBTOTAL(9,K288:K293)</f>
        <v>58900799</v>
      </c>
      <c r="L294" s="21">
        <v>58900799</v>
      </c>
      <c r="M294" s="21">
        <v>0</v>
      </c>
      <c r="N294" s="21">
        <v>0</v>
      </c>
      <c r="O294" s="21">
        <f>SUBTOTAL(9,O288:O293)</f>
        <v>58900799</v>
      </c>
      <c r="P294" s="21">
        <v>0</v>
      </c>
      <c r="Q294" s="21">
        <v>0</v>
      </c>
      <c r="R294" s="21">
        <v>0</v>
      </c>
      <c r="S294" s="21">
        <v>0</v>
      </c>
      <c r="T294" s="21">
        <v>0</v>
      </c>
      <c r="U294" s="21">
        <v>58900799</v>
      </c>
      <c r="V294" s="21">
        <v>58900799</v>
      </c>
      <c r="W294" s="21">
        <v>0</v>
      </c>
      <c r="X294" s="21">
        <f>SUBTOTAL(9,X288:X293)</f>
        <v>58900799</v>
      </c>
      <c r="Y294" s="22">
        <f t="shared" si="24"/>
        <v>0</v>
      </c>
      <c r="Z294" s="22">
        <f t="shared" si="25"/>
        <v>0</v>
      </c>
      <c r="AA294" s="22">
        <f t="shared" si="26"/>
        <v>0</v>
      </c>
      <c r="AB294" s="22">
        <f t="shared" si="27"/>
        <v>0</v>
      </c>
    </row>
    <row r="295" spans="1:28" ht="58.5" hidden="1" outlineLevel="4" x14ac:dyDescent="0.35">
      <c r="A295" s="15" t="s">
        <v>251</v>
      </c>
      <c r="B295" s="15" t="s">
        <v>288</v>
      </c>
      <c r="C295" s="15" t="s">
        <v>95</v>
      </c>
      <c r="D295" s="15" t="s">
        <v>96</v>
      </c>
      <c r="E295" s="15" t="s">
        <v>33</v>
      </c>
      <c r="F295" s="15" t="s">
        <v>12</v>
      </c>
      <c r="G295" s="15" t="s">
        <v>97</v>
      </c>
      <c r="H295" s="15" t="s">
        <v>14</v>
      </c>
      <c r="I295" s="15" t="s">
        <v>9</v>
      </c>
      <c r="J295" s="16" t="s">
        <v>98</v>
      </c>
      <c r="K295" s="17">
        <v>4981342</v>
      </c>
      <c r="L295" s="17">
        <v>4981342</v>
      </c>
      <c r="M295" s="17">
        <v>0</v>
      </c>
      <c r="N295" s="17">
        <v>0</v>
      </c>
      <c r="O295" s="17">
        <f t="shared" si="22"/>
        <v>4981342</v>
      </c>
      <c r="P295" s="17">
        <v>0</v>
      </c>
      <c r="Q295" s="17">
        <v>2294869.0699999998</v>
      </c>
      <c r="R295" s="17">
        <v>0</v>
      </c>
      <c r="S295" s="17">
        <v>2686472.93</v>
      </c>
      <c r="T295" s="17">
        <v>2686472.93</v>
      </c>
      <c r="U295" s="17">
        <v>0</v>
      </c>
      <c r="V295" s="17">
        <v>0</v>
      </c>
      <c r="W295" s="17">
        <v>0</v>
      </c>
      <c r="X295" s="17">
        <f t="shared" si="23"/>
        <v>0</v>
      </c>
      <c r="Y295" s="18">
        <f t="shared" si="24"/>
        <v>0.53930706424092145</v>
      </c>
      <c r="Z295" s="18">
        <f t="shared" si="25"/>
        <v>0.53930706424092145</v>
      </c>
      <c r="AA295" s="18">
        <f t="shared" si="26"/>
        <v>0.46069293575907855</v>
      </c>
      <c r="AB295" s="18">
        <f t="shared" si="27"/>
        <v>1</v>
      </c>
    </row>
    <row r="296" spans="1:28" ht="58.5" hidden="1" outlineLevel="4" x14ac:dyDescent="0.35">
      <c r="A296" s="15" t="s">
        <v>251</v>
      </c>
      <c r="B296" s="15" t="s">
        <v>288</v>
      </c>
      <c r="C296" s="15" t="s">
        <v>95</v>
      </c>
      <c r="D296" s="15" t="s">
        <v>96</v>
      </c>
      <c r="E296" s="15" t="s">
        <v>99</v>
      </c>
      <c r="F296" s="15" t="s">
        <v>12</v>
      </c>
      <c r="G296" s="15" t="s">
        <v>97</v>
      </c>
      <c r="H296" s="15" t="s">
        <v>14</v>
      </c>
      <c r="I296" s="15" t="s">
        <v>9</v>
      </c>
      <c r="J296" s="16" t="s">
        <v>100</v>
      </c>
      <c r="K296" s="17">
        <v>2569759</v>
      </c>
      <c r="L296" s="17">
        <v>2569759</v>
      </c>
      <c r="M296" s="17">
        <v>0</v>
      </c>
      <c r="N296" s="17">
        <v>750000</v>
      </c>
      <c r="O296" s="17">
        <f t="shared" si="22"/>
        <v>3319759</v>
      </c>
      <c r="P296" s="17">
        <v>0</v>
      </c>
      <c r="Q296" s="17">
        <v>743690.81</v>
      </c>
      <c r="R296" s="17">
        <v>0</v>
      </c>
      <c r="S296" s="17">
        <v>1826068.19</v>
      </c>
      <c r="T296" s="17">
        <v>1826068.19</v>
      </c>
      <c r="U296" s="17">
        <v>0</v>
      </c>
      <c r="V296" s="17">
        <v>0</v>
      </c>
      <c r="W296" s="17">
        <v>0</v>
      </c>
      <c r="X296" s="17">
        <f t="shared" si="23"/>
        <v>750000</v>
      </c>
      <c r="Y296" s="18">
        <f t="shared" si="24"/>
        <v>0.71059900558768352</v>
      </c>
      <c r="Z296" s="18">
        <f t="shared" si="25"/>
        <v>0.55006046824483346</v>
      </c>
      <c r="AA296" s="18">
        <f t="shared" si="26"/>
        <v>0.22401951768185585</v>
      </c>
      <c r="AB296" s="18">
        <f t="shared" si="27"/>
        <v>0.77407998592668936</v>
      </c>
    </row>
    <row r="297" spans="1:28" ht="35.5" hidden="1" outlineLevel="4" x14ac:dyDescent="0.35">
      <c r="A297" s="15" t="s">
        <v>251</v>
      </c>
      <c r="B297" s="15" t="s">
        <v>288</v>
      </c>
      <c r="C297" s="15" t="s">
        <v>95</v>
      </c>
      <c r="D297" s="15" t="s">
        <v>96</v>
      </c>
      <c r="E297" s="15" t="s">
        <v>101</v>
      </c>
      <c r="F297" s="15" t="s">
        <v>12</v>
      </c>
      <c r="G297" s="15" t="s">
        <v>97</v>
      </c>
      <c r="H297" s="15" t="s">
        <v>14</v>
      </c>
      <c r="I297" s="15" t="s">
        <v>9</v>
      </c>
      <c r="J297" s="16" t="s">
        <v>102</v>
      </c>
      <c r="K297" s="17">
        <v>9288474</v>
      </c>
      <c r="L297" s="17">
        <v>9288474</v>
      </c>
      <c r="M297" s="17">
        <v>0</v>
      </c>
      <c r="N297" s="17">
        <v>0</v>
      </c>
      <c r="O297" s="17">
        <f t="shared" ref="O297:O372" si="28">+L297+N297</f>
        <v>9288474</v>
      </c>
      <c r="P297" s="17">
        <v>0</v>
      </c>
      <c r="Q297" s="17">
        <v>2025652.47</v>
      </c>
      <c r="R297" s="17">
        <v>0</v>
      </c>
      <c r="S297" s="17">
        <v>7262821.5300000003</v>
      </c>
      <c r="T297" s="17">
        <v>7262821.5300000003</v>
      </c>
      <c r="U297" s="17">
        <v>0</v>
      </c>
      <c r="V297" s="17">
        <v>0</v>
      </c>
      <c r="W297" s="17">
        <v>0</v>
      </c>
      <c r="X297" s="17">
        <f t="shared" ref="X297:X372" si="29">+O297-P297-Q297-R297-S297-W297</f>
        <v>0</v>
      </c>
      <c r="Y297" s="18">
        <f t="shared" si="24"/>
        <v>0.78191762500492545</v>
      </c>
      <c r="Z297" s="18">
        <f t="shared" si="25"/>
        <v>0.78191762500492545</v>
      </c>
      <c r="AA297" s="18">
        <f t="shared" si="26"/>
        <v>0.21808237499507455</v>
      </c>
      <c r="AB297" s="18">
        <f t="shared" si="27"/>
        <v>1</v>
      </c>
    </row>
    <row r="298" spans="1:28" ht="24" hidden="1" outlineLevel="4" x14ac:dyDescent="0.35">
      <c r="A298" s="15" t="s">
        <v>251</v>
      </c>
      <c r="B298" s="15" t="s">
        <v>288</v>
      </c>
      <c r="C298" s="15" t="s">
        <v>95</v>
      </c>
      <c r="D298" s="15" t="s">
        <v>134</v>
      </c>
      <c r="E298" s="15" t="s">
        <v>11</v>
      </c>
      <c r="F298" s="15" t="s">
        <v>12</v>
      </c>
      <c r="G298" s="15" t="s">
        <v>135</v>
      </c>
      <c r="H298" s="15" t="s">
        <v>14</v>
      </c>
      <c r="I298" s="15" t="s">
        <v>9</v>
      </c>
      <c r="J298" s="16" t="s">
        <v>136</v>
      </c>
      <c r="K298" s="17">
        <v>15027110</v>
      </c>
      <c r="L298" s="17">
        <v>15027110</v>
      </c>
      <c r="M298" s="17">
        <v>0</v>
      </c>
      <c r="N298" s="17">
        <v>-3025000</v>
      </c>
      <c r="O298" s="17">
        <f t="shared" si="28"/>
        <v>12002110</v>
      </c>
      <c r="P298" s="17">
        <v>0</v>
      </c>
      <c r="Q298" s="17">
        <v>0</v>
      </c>
      <c r="R298" s="17">
        <v>0</v>
      </c>
      <c r="S298" s="17">
        <v>253900.54</v>
      </c>
      <c r="T298" s="17">
        <v>253900.54</v>
      </c>
      <c r="U298" s="17">
        <v>11748209.460000001</v>
      </c>
      <c r="V298" s="17">
        <v>14773209.460000001</v>
      </c>
      <c r="W298" s="17">
        <v>0</v>
      </c>
      <c r="X298" s="17">
        <f t="shared" si="29"/>
        <v>11748209.460000001</v>
      </c>
      <c r="Y298" s="18">
        <f t="shared" si="24"/>
        <v>1.6896165663257939E-2</v>
      </c>
      <c r="Z298" s="18">
        <f t="shared" si="25"/>
        <v>2.1154658639189278E-2</v>
      </c>
      <c r="AA298" s="18">
        <f t="shared" si="26"/>
        <v>0</v>
      </c>
      <c r="AB298" s="18">
        <f t="shared" si="27"/>
        <v>2.1154658639189278E-2</v>
      </c>
    </row>
    <row r="299" spans="1:28" ht="58.5" hidden="1" outlineLevel="4" x14ac:dyDescent="0.35">
      <c r="A299" s="15" t="s">
        <v>251</v>
      </c>
      <c r="B299" s="15" t="s">
        <v>288</v>
      </c>
      <c r="C299" s="15" t="s">
        <v>95</v>
      </c>
      <c r="D299" s="15" t="s">
        <v>247</v>
      </c>
      <c r="E299" s="15" t="s">
        <v>11</v>
      </c>
      <c r="F299" s="15" t="s">
        <v>12</v>
      </c>
      <c r="G299" s="15" t="s">
        <v>135</v>
      </c>
      <c r="H299" s="15" t="s">
        <v>14</v>
      </c>
      <c r="I299" s="15" t="s">
        <v>9</v>
      </c>
      <c r="J299" s="16" t="s">
        <v>294</v>
      </c>
      <c r="K299" s="17">
        <v>5000000</v>
      </c>
      <c r="L299" s="17">
        <v>5000000</v>
      </c>
      <c r="M299" s="17">
        <v>0</v>
      </c>
      <c r="N299" s="17">
        <v>0</v>
      </c>
      <c r="O299" s="17">
        <f t="shared" si="28"/>
        <v>5000000</v>
      </c>
      <c r="P299" s="17">
        <v>0</v>
      </c>
      <c r="Q299" s="17">
        <v>0</v>
      </c>
      <c r="R299" s="17">
        <v>0</v>
      </c>
      <c r="S299" s="17">
        <v>2074148.55</v>
      </c>
      <c r="T299" s="17">
        <v>2074148.55</v>
      </c>
      <c r="U299" s="17">
        <v>1774996.45</v>
      </c>
      <c r="V299" s="17">
        <v>2925851.45</v>
      </c>
      <c r="W299" s="17">
        <v>0</v>
      </c>
      <c r="X299" s="17">
        <f t="shared" si="29"/>
        <v>2925851.45</v>
      </c>
      <c r="Y299" s="18">
        <f t="shared" si="24"/>
        <v>0.41482971000000002</v>
      </c>
      <c r="Z299" s="18">
        <f t="shared" si="25"/>
        <v>0.41482971000000002</v>
      </c>
      <c r="AA299" s="18">
        <f t="shared" si="26"/>
        <v>0</v>
      </c>
      <c r="AB299" s="18">
        <f t="shared" si="27"/>
        <v>0.41482971000000002</v>
      </c>
    </row>
    <row r="300" spans="1:28" ht="208" hidden="1" outlineLevel="4" x14ac:dyDescent="0.35">
      <c r="A300" s="15" t="s">
        <v>251</v>
      </c>
      <c r="B300" s="15" t="s">
        <v>288</v>
      </c>
      <c r="C300" s="15" t="s">
        <v>95</v>
      </c>
      <c r="D300" s="15" t="s">
        <v>140</v>
      </c>
      <c r="E300" s="15" t="s">
        <v>101</v>
      </c>
      <c r="F300" s="15" t="s">
        <v>12</v>
      </c>
      <c r="G300" s="15" t="s">
        <v>142</v>
      </c>
      <c r="H300" s="15" t="s">
        <v>143</v>
      </c>
      <c r="I300" s="15" t="s">
        <v>9</v>
      </c>
      <c r="J300" s="16" t="s">
        <v>295</v>
      </c>
      <c r="K300" s="17">
        <v>24828229</v>
      </c>
      <c r="L300" s="17">
        <v>24828229</v>
      </c>
      <c r="M300" s="17">
        <v>0</v>
      </c>
      <c r="N300" s="17">
        <v>0</v>
      </c>
      <c r="O300" s="17">
        <f t="shared" si="28"/>
        <v>24828229</v>
      </c>
      <c r="P300" s="17">
        <v>0</v>
      </c>
      <c r="Q300" s="17">
        <v>0</v>
      </c>
      <c r="R300" s="17">
        <v>0</v>
      </c>
      <c r="S300" s="17">
        <v>0</v>
      </c>
      <c r="T300" s="17">
        <v>0</v>
      </c>
      <c r="U300" s="17">
        <v>18621171</v>
      </c>
      <c r="V300" s="17">
        <v>24828229</v>
      </c>
      <c r="W300" s="17">
        <v>0</v>
      </c>
      <c r="X300" s="17">
        <f t="shared" si="29"/>
        <v>24828229</v>
      </c>
      <c r="Y300" s="18">
        <f t="shared" si="24"/>
        <v>0</v>
      </c>
      <c r="Z300" s="18">
        <f t="shared" si="25"/>
        <v>0</v>
      </c>
      <c r="AA300" s="18">
        <f t="shared" si="26"/>
        <v>0</v>
      </c>
      <c r="AB300" s="18">
        <f t="shared" si="27"/>
        <v>0</v>
      </c>
    </row>
    <row r="301" spans="1:28" hidden="1" outlineLevel="3" x14ac:dyDescent="0.35">
      <c r="A301" s="19"/>
      <c r="B301" s="19"/>
      <c r="C301" s="19" t="s">
        <v>456</v>
      </c>
      <c r="D301" s="19"/>
      <c r="E301" s="19"/>
      <c r="F301" s="19"/>
      <c r="G301" s="19"/>
      <c r="H301" s="19"/>
      <c r="I301" s="19"/>
      <c r="J301" s="20"/>
      <c r="K301" s="21">
        <f>SUBTOTAL(9,K295:K300)</f>
        <v>61694914</v>
      </c>
      <c r="L301" s="21">
        <v>61694914</v>
      </c>
      <c r="M301" s="21">
        <v>0</v>
      </c>
      <c r="N301" s="21">
        <v>-2275000</v>
      </c>
      <c r="O301" s="21">
        <f>SUBTOTAL(9,O295:O300)</f>
        <v>59419914</v>
      </c>
      <c r="P301" s="21">
        <v>0</v>
      </c>
      <c r="Q301" s="21">
        <v>5064212.3499999996</v>
      </c>
      <c r="R301" s="21">
        <v>0</v>
      </c>
      <c r="S301" s="21">
        <v>14103411.74</v>
      </c>
      <c r="T301" s="21">
        <v>14103411.74</v>
      </c>
      <c r="U301" s="21">
        <v>32144376.91</v>
      </c>
      <c r="V301" s="21">
        <v>42527289.909999996</v>
      </c>
      <c r="W301" s="21">
        <v>0</v>
      </c>
      <c r="X301" s="21">
        <f>SUBTOTAL(9,X295:X300)</f>
        <v>40252289.909999996</v>
      </c>
      <c r="Y301" s="22">
        <f t="shared" si="24"/>
        <v>0.22859926087262233</v>
      </c>
      <c r="Z301" s="22">
        <f t="shared" si="25"/>
        <v>0.23735160135034863</v>
      </c>
      <c r="AA301" s="22">
        <f t="shared" si="26"/>
        <v>8.5227527424560051E-2</v>
      </c>
      <c r="AB301" s="22">
        <f t="shared" si="27"/>
        <v>0.32257912877490869</v>
      </c>
    </row>
    <row r="302" spans="1:28" outlineLevel="2" collapsed="1" x14ac:dyDescent="0.35">
      <c r="A302" s="19"/>
      <c r="B302" s="19" t="s">
        <v>449</v>
      </c>
      <c r="C302" s="19"/>
      <c r="D302" s="19"/>
      <c r="E302" s="19"/>
      <c r="F302" s="19"/>
      <c r="G302" s="19"/>
      <c r="H302" s="19"/>
      <c r="I302" s="19"/>
      <c r="J302" s="20"/>
      <c r="K302" s="21">
        <f>SUBTOTAL(9,K252:K300)</f>
        <v>1792866178</v>
      </c>
      <c r="L302" s="21">
        <v>1792866178</v>
      </c>
      <c r="M302" s="21">
        <v>25447765.140000001</v>
      </c>
      <c r="N302" s="21">
        <v>495251</v>
      </c>
      <c r="O302" s="21">
        <f>SUBTOTAL(9,O252:O300)</f>
        <v>1793361429</v>
      </c>
      <c r="P302" s="21">
        <v>0</v>
      </c>
      <c r="Q302" s="21">
        <v>64182619.730000004</v>
      </c>
      <c r="R302" s="21">
        <v>0</v>
      </c>
      <c r="S302" s="21">
        <v>982401810.19999993</v>
      </c>
      <c r="T302" s="21">
        <v>967222604.08999991</v>
      </c>
      <c r="U302" s="21">
        <v>667980282.07000017</v>
      </c>
      <c r="V302" s="21">
        <v>746281748.07000017</v>
      </c>
      <c r="W302" s="21">
        <v>0</v>
      </c>
      <c r="X302" s="21">
        <f>SUBTOTAL(9,X252:X300)</f>
        <v>746776999.07000017</v>
      </c>
      <c r="Y302" s="22">
        <f t="shared" si="24"/>
        <v>0.54795043950011979</v>
      </c>
      <c r="Z302" s="22">
        <f t="shared" si="25"/>
        <v>0.54779911863488617</v>
      </c>
      <c r="AA302" s="22">
        <f t="shared" si="26"/>
        <v>3.5789004208587785E-2</v>
      </c>
      <c r="AB302" s="22">
        <f t="shared" si="27"/>
        <v>0.58358812284347394</v>
      </c>
    </row>
    <row r="303" spans="1:28" outlineLevel="1" x14ac:dyDescent="0.35">
      <c r="A303" s="27" t="s">
        <v>439</v>
      </c>
      <c r="B303" s="27"/>
      <c r="C303" s="27"/>
      <c r="D303" s="27"/>
      <c r="E303" s="27"/>
      <c r="F303" s="27"/>
      <c r="G303" s="27"/>
      <c r="H303" s="27"/>
      <c r="I303" s="27"/>
      <c r="J303" s="28"/>
      <c r="K303" s="29">
        <f>SUBTOTAL(9,K164:K300)</f>
        <v>13525395995</v>
      </c>
      <c r="L303" s="29">
        <v>13525395995</v>
      </c>
      <c r="M303" s="29">
        <v>350542245.78161609</v>
      </c>
      <c r="N303" s="29">
        <v>0</v>
      </c>
      <c r="O303" s="29">
        <f>SUBTOTAL(9,O164:O300)</f>
        <v>13525395995</v>
      </c>
      <c r="P303" s="29">
        <v>20685000</v>
      </c>
      <c r="Q303" s="29">
        <v>1018640786.0799999</v>
      </c>
      <c r="R303" s="29">
        <v>8076768</v>
      </c>
      <c r="S303" s="29">
        <v>8115653259.8100004</v>
      </c>
      <c r="T303" s="29">
        <v>8094849918.6999998</v>
      </c>
      <c r="U303" s="29">
        <v>3727732852.3599997</v>
      </c>
      <c r="V303" s="29">
        <v>4362340181.1099997</v>
      </c>
      <c r="W303" s="29">
        <v>100000000</v>
      </c>
      <c r="X303" s="29">
        <f>SUBTOTAL(9,X164:X300)</f>
        <v>4262340181.1099997</v>
      </c>
      <c r="Y303" s="30">
        <f t="shared" si="24"/>
        <v>0.60003073202515878</v>
      </c>
      <c r="Z303" s="30">
        <f t="shared" si="25"/>
        <v>0.60003073202515878</v>
      </c>
      <c r="AA303" s="30">
        <f t="shared" si="26"/>
        <v>7.7439695996124505E-2</v>
      </c>
      <c r="AB303" s="30">
        <f t="shared" si="27"/>
        <v>0.67747042802128332</v>
      </c>
    </row>
    <row r="304" spans="1:28" hidden="1" outlineLevel="4" x14ac:dyDescent="0.35">
      <c r="A304" s="15" t="s">
        <v>296</v>
      </c>
      <c r="B304" s="15" t="s">
        <v>8</v>
      </c>
      <c r="C304" s="15" t="s">
        <v>9</v>
      </c>
      <c r="D304" s="15" t="s">
        <v>10</v>
      </c>
      <c r="E304" s="15" t="s">
        <v>11</v>
      </c>
      <c r="F304" s="15" t="s">
        <v>12</v>
      </c>
      <c r="G304" s="15" t="s">
        <v>13</v>
      </c>
      <c r="H304" s="15" t="s">
        <v>14</v>
      </c>
      <c r="I304" s="15" t="s">
        <v>9</v>
      </c>
      <c r="J304" s="16" t="s">
        <v>15</v>
      </c>
      <c r="K304" s="17">
        <v>1195584411</v>
      </c>
      <c r="L304" s="17">
        <v>1196584411</v>
      </c>
      <c r="M304" s="17">
        <v>-94340665</v>
      </c>
      <c r="N304" s="17">
        <v>14180144</v>
      </c>
      <c r="O304" s="17">
        <f t="shared" si="28"/>
        <v>1210764555</v>
      </c>
      <c r="P304" s="17">
        <v>0</v>
      </c>
      <c r="Q304" s="17">
        <v>0</v>
      </c>
      <c r="R304" s="17">
        <v>0</v>
      </c>
      <c r="S304" s="17">
        <v>657147345.60000002</v>
      </c>
      <c r="T304" s="17">
        <v>657147345.60000002</v>
      </c>
      <c r="U304" s="17">
        <v>445096400.39999998</v>
      </c>
      <c r="V304" s="17">
        <v>539437065.39999998</v>
      </c>
      <c r="W304" s="17">
        <v>0</v>
      </c>
      <c r="X304" s="17">
        <f t="shared" si="29"/>
        <v>553617209.39999998</v>
      </c>
      <c r="Y304" s="18">
        <f t="shared" si="24"/>
        <v>0.54918594923931363</v>
      </c>
      <c r="Z304" s="18">
        <f t="shared" si="25"/>
        <v>0.54275403329758032</v>
      </c>
      <c r="AA304" s="18">
        <f t="shared" si="26"/>
        <v>0</v>
      </c>
      <c r="AB304" s="18">
        <f t="shared" si="27"/>
        <v>0.54275403329758032</v>
      </c>
    </row>
    <row r="305" spans="1:28" hidden="1" outlineLevel="4" x14ac:dyDescent="0.35">
      <c r="A305" s="15" t="s">
        <v>296</v>
      </c>
      <c r="B305" s="15" t="s">
        <v>8</v>
      </c>
      <c r="C305" s="15" t="s">
        <v>9</v>
      </c>
      <c r="D305" s="15" t="s">
        <v>16</v>
      </c>
      <c r="E305" s="15" t="s">
        <v>11</v>
      </c>
      <c r="F305" s="15" t="s">
        <v>12</v>
      </c>
      <c r="G305" s="15" t="s">
        <v>13</v>
      </c>
      <c r="H305" s="15" t="s">
        <v>14</v>
      </c>
      <c r="I305" s="15" t="s">
        <v>9</v>
      </c>
      <c r="J305" s="16" t="s">
        <v>17</v>
      </c>
      <c r="K305" s="17">
        <v>2511277</v>
      </c>
      <c r="L305" s="17">
        <v>2511277</v>
      </c>
      <c r="M305" s="17">
        <v>0</v>
      </c>
      <c r="N305" s="17">
        <v>0</v>
      </c>
      <c r="O305" s="17">
        <f t="shared" si="28"/>
        <v>2511277</v>
      </c>
      <c r="P305" s="17">
        <v>0</v>
      </c>
      <c r="Q305" s="17">
        <v>0</v>
      </c>
      <c r="R305" s="17">
        <v>0</v>
      </c>
      <c r="S305" s="17">
        <v>0</v>
      </c>
      <c r="T305" s="17">
        <v>0</v>
      </c>
      <c r="U305" s="17">
        <v>2511277</v>
      </c>
      <c r="V305" s="17">
        <v>2511277</v>
      </c>
      <c r="W305" s="17">
        <v>0</v>
      </c>
      <c r="X305" s="17">
        <f t="shared" si="29"/>
        <v>2511277</v>
      </c>
      <c r="Y305" s="18">
        <f t="shared" si="24"/>
        <v>0</v>
      </c>
      <c r="Z305" s="18">
        <f t="shared" si="25"/>
        <v>0</v>
      </c>
      <c r="AA305" s="18">
        <f t="shared" si="26"/>
        <v>0</v>
      </c>
      <c r="AB305" s="18">
        <f t="shared" si="27"/>
        <v>0</v>
      </c>
    </row>
    <row r="306" spans="1:28" hidden="1" outlineLevel="4" x14ac:dyDescent="0.35">
      <c r="A306" s="15" t="s">
        <v>296</v>
      </c>
      <c r="B306" s="15" t="s">
        <v>8</v>
      </c>
      <c r="C306" s="15" t="s">
        <v>9</v>
      </c>
      <c r="D306" s="15" t="s">
        <v>18</v>
      </c>
      <c r="E306" s="15" t="s">
        <v>11</v>
      </c>
      <c r="F306" s="15" t="s">
        <v>12</v>
      </c>
      <c r="G306" s="15" t="s">
        <v>13</v>
      </c>
      <c r="H306" s="15" t="s">
        <v>14</v>
      </c>
      <c r="I306" s="15" t="s">
        <v>9</v>
      </c>
      <c r="J306" s="16" t="s">
        <v>19</v>
      </c>
      <c r="K306" s="17">
        <v>17083456</v>
      </c>
      <c r="L306" s="17">
        <v>17083456</v>
      </c>
      <c r="M306" s="17">
        <v>0</v>
      </c>
      <c r="N306" s="17">
        <v>4540</v>
      </c>
      <c r="O306" s="17">
        <f t="shared" si="28"/>
        <v>17087996</v>
      </c>
      <c r="P306" s="17">
        <v>0</v>
      </c>
      <c r="Q306" s="17">
        <v>0</v>
      </c>
      <c r="R306" s="17">
        <v>0</v>
      </c>
      <c r="S306" s="17">
        <v>8268222.0899999999</v>
      </c>
      <c r="T306" s="17">
        <v>8268222.0899999999</v>
      </c>
      <c r="U306" s="17">
        <v>8815233.9100000001</v>
      </c>
      <c r="V306" s="17">
        <v>8815233.9100000001</v>
      </c>
      <c r="W306" s="17">
        <v>0</v>
      </c>
      <c r="X306" s="17">
        <f t="shared" si="29"/>
        <v>8819773.9100000001</v>
      </c>
      <c r="Y306" s="18">
        <f t="shared" si="24"/>
        <v>0.48399001291073657</v>
      </c>
      <c r="Z306" s="18">
        <f t="shared" si="25"/>
        <v>0.48386142471007132</v>
      </c>
      <c r="AA306" s="18">
        <f t="shared" si="26"/>
        <v>0</v>
      </c>
      <c r="AB306" s="18">
        <f t="shared" si="27"/>
        <v>0.48386142471007132</v>
      </c>
    </row>
    <row r="307" spans="1:28" hidden="1" outlineLevel="4" x14ac:dyDescent="0.35">
      <c r="A307" s="15" t="s">
        <v>296</v>
      </c>
      <c r="B307" s="15" t="s">
        <v>8</v>
      </c>
      <c r="C307" s="15" t="s">
        <v>9</v>
      </c>
      <c r="D307" s="15" t="s">
        <v>22</v>
      </c>
      <c r="E307" s="15" t="s">
        <v>11</v>
      </c>
      <c r="F307" s="15" t="s">
        <v>12</v>
      </c>
      <c r="G307" s="15" t="s">
        <v>13</v>
      </c>
      <c r="H307" s="15" t="s">
        <v>14</v>
      </c>
      <c r="I307" s="15" t="s">
        <v>9</v>
      </c>
      <c r="J307" s="16" t="s">
        <v>23</v>
      </c>
      <c r="K307" s="17">
        <v>195983469</v>
      </c>
      <c r="L307" s="17">
        <v>192983469</v>
      </c>
      <c r="M307" s="17">
        <v>0</v>
      </c>
      <c r="N307" s="17">
        <v>-10711200</v>
      </c>
      <c r="O307" s="17">
        <f t="shared" si="28"/>
        <v>182272269</v>
      </c>
      <c r="P307" s="17">
        <v>0</v>
      </c>
      <c r="Q307" s="17">
        <v>0</v>
      </c>
      <c r="R307" s="17">
        <v>0</v>
      </c>
      <c r="S307" s="17">
        <v>112979297.83</v>
      </c>
      <c r="T307" s="17">
        <v>112979297.83</v>
      </c>
      <c r="U307" s="17">
        <v>69292971.170000002</v>
      </c>
      <c r="V307" s="17">
        <v>80004171.170000002</v>
      </c>
      <c r="W307" s="17">
        <v>0</v>
      </c>
      <c r="X307" s="17">
        <f t="shared" si="29"/>
        <v>69292971.170000002</v>
      </c>
      <c r="Y307" s="18">
        <f t="shared" si="24"/>
        <v>0.5854351070349969</v>
      </c>
      <c r="Z307" s="18">
        <f t="shared" si="25"/>
        <v>0.61983810510418347</v>
      </c>
      <c r="AA307" s="18">
        <f t="shared" si="26"/>
        <v>0</v>
      </c>
      <c r="AB307" s="18">
        <f t="shared" si="27"/>
        <v>0.61983810510418347</v>
      </c>
    </row>
    <row r="308" spans="1:28" hidden="1" outlineLevel="4" x14ac:dyDescent="0.35">
      <c r="A308" s="15" t="s">
        <v>296</v>
      </c>
      <c r="B308" s="15" t="s">
        <v>8</v>
      </c>
      <c r="C308" s="15" t="s">
        <v>9</v>
      </c>
      <c r="D308" s="15" t="s">
        <v>24</v>
      </c>
      <c r="E308" s="15" t="s">
        <v>11</v>
      </c>
      <c r="F308" s="15" t="s">
        <v>12</v>
      </c>
      <c r="G308" s="15" t="s">
        <v>13</v>
      </c>
      <c r="H308" s="15" t="s">
        <v>14</v>
      </c>
      <c r="I308" s="15" t="s">
        <v>9</v>
      </c>
      <c r="J308" s="16" t="s">
        <v>25</v>
      </c>
      <c r="K308" s="17">
        <v>347642176</v>
      </c>
      <c r="L308" s="17">
        <v>347642176</v>
      </c>
      <c r="M308" s="17">
        <v>-51256527</v>
      </c>
      <c r="N308" s="17">
        <v>-8966536</v>
      </c>
      <c r="O308" s="17">
        <f t="shared" si="28"/>
        <v>338675640</v>
      </c>
      <c r="P308" s="17">
        <v>0</v>
      </c>
      <c r="Q308" s="17">
        <v>0</v>
      </c>
      <c r="R308" s="17">
        <v>0</v>
      </c>
      <c r="S308" s="17">
        <v>187647137.66999999</v>
      </c>
      <c r="T308" s="17">
        <v>187647137.66999999</v>
      </c>
      <c r="U308" s="17">
        <v>99771975.329999998</v>
      </c>
      <c r="V308" s="17">
        <v>159995038.33000001</v>
      </c>
      <c r="W308" s="17">
        <v>0</v>
      </c>
      <c r="X308" s="17">
        <f t="shared" si="29"/>
        <v>151028502.33000001</v>
      </c>
      <c r="Y308" s="18">
        <f t="shared" si="24"/>
        <v>0.53977092143733441</v>
      </c>
      <c r="Z308" s="18">
        <f t="shared" si="25"/>
        <v>0.55406151345871812</v>
      </c>
      <c r="AA308" s="18">
        <f t="shared" si="26"/>
        <v>0</v>
      </c>
      <c r="AB308" s="18">
        <f t="shared" si="27"/>
        <v>0.55406151345871812</v>
      </c>
    </row>
    <row r="309" spans="1:28" hidden="1" outlineLevel="4" x14ac:dyDescent="0.35">
      <c r="A309" s="15" t="s">
        <v>296</v>
      </c>
      <c r="B309" s="15" t="s">
        <v>8</v>
      </c>
      <c r="C309" s="15" t="s">
        <v>9</v>
      </c>
      <c r="D309" s="15" t="s">
        <v>26</v>
      </c>
      <c r="E309" s="15" t="s">
        <v>11</v>
      </c>
      <c r="F309" s="15" t="s">
        <v>12</v>
      </c>
      <c r="G309" s="15" t="s">
        <v>13</v>
      </c>
      <c r="H309" s="15" t="s">
        <v>14</v>
      </c>
      <c r="I309" s="15" t="s">
        <v>9</v>
      </c>
      <c r="J309" s="16" t="s">
        <v>27</v>
      </c>
      <c r="K309" s="17">
        <v>160961969</v>
      </c>
      <c r="L309" s="17">
        <v>160961969</v>
      </c>
      <c r="M309" s="17">
        <v>-7858576</v>
      </c>
      <c r="N309" s="17">
        <v>0</v>
      </c>
      <c r="O309" s="17">
        <f t="shared" si="28"/>
        <v>160961969</v>
      </c>
      <c r="P309" s="17">
        <v>0</v>
      </c>
      <c r="Q309" s="17">
        <v>0</v>
      </c>
      <c r="R309" s="17">
        <v>0</v>
      </c>
      <c r="S309" s="17">
        <v>48084.03</v>
      </c>
      <c r="T309" s="17">
        <v>48084.03</v>
      </c>
      <c r="U309" s="17">
        <v>153055308.97</v>
      </c>
      <c r="V309" s="17">
        <v>160913884.97</v>
      </c>
      <c r="W309" s="17">
        <v>0</v>
      </c>
      <c r="X309" s="17">
        <f t="shared" si="29"/>
        <v>160913884.97</v>
      </c>
      <c r="Y309" s="18">
        <f t="shared" si="24"/>
        <v>2.9872913644588927E-4</v>
      </c>
      <c r="Z309" s="18">
        <f t="shared" si="25"/>
        <v>2.9872913644588927E-4</v>
      </c>
      <c r="AA309" s="18">
        <f t="shared" si="26"/>
        <v>0</v>
      </c>
      <c r="AB309" s="18">
        <f t="shared" si="27"/>
        <v>2.9872913644588927E-4</v>
      </c>
    </row>
    <row r="310" spans="1:28" hidden="1" outlineLevel="4" x14ac:dyDescent="0.35">
      <c r="A310" s="15" t="s">
        <v>296</v>
      </c>
      <c r="B310" s="15" t="s">
        <v>8</v>
      </c>
      <c r="C310" s="15" t="s">
        <v>9</v>
      </c>
      <c r="D310" s="15" t="s">
        <v>28</v>
      </c>
      <c r="E310" s="15" t="s">
        <v>11</v>
      </c>
      <c r="F310" s="15" t="s">
        <v>12</v>
      </c>
      <c r="G310" s="15" t="s">
        <v>13</v>
      </c>
      <c r="H310" s="15" t="s">
        <v>14</v>
      </c>
      <c r="I310" s="15" t="s">
        <v>9</v>
      </c>
      <c r="J310" s="16" t="s">
        <v>29</v>
      </c>
      <c r="K310" s="17">
        <v>128804082</v>
      </c>
      <c r="L310" s="17">
        <v>128804082</v>
      </c>
      <c r="M310" s="17">
        <v>0</v>
      </c>
      <c r="N310" s="17">
        <v>-9593752</v>
      </c>
      <c r="O310" s="17">
        <f t="shared" si="28"/>
        <v>119210330</v>
      </c>
      <c r="P310" s="17">
        <v>0</v>
      </c>
      <c r="Q310" s="17">
        <v>0</v>
      </c>
      <c r="R310" s="17">
        <v>0</v>
      </c>
      <c r="S310" s="17">
        <v>108957656.23</v>
      </c>
      <c r="T310" s="17">
        <v>108957656.23</v>
      </c>
      <c r="U310" s="17">
        <v>10252673.77</v>
      </c>
      <c r="V310" s="17">
        <v>19846425.77</v>
      </c>
      <c r="W310" s="17">
        <v>0</v>
      </c>
      <c r="X310" s="17">
        <f t="shared" si="29"/>
        <v>10252673.769999996</v>
      </c>
      <c r="Y310" s="18">
        <f t="shared" si="24"/>
        <v>0.84591772666024667</v>
      </c>
      <c r="Z310" s="18">
        <f t="shared" si="25"/>
        <v>0.91399508943562191</v>
      </c>
      <c r="AA310" s="18">
        <f t="shared" si="26"/>
        <v>0</v>
      </c>
      <c r="AB310" s="18">
        <f t="shared" si="27"/>
        <v>0.91399508943562191</v>
      </c>
    </row>
    <row r="311" spans="1:28" hidden="1" outlineLevel="4" x14ac:dyDescent="0.35">
      <c r="A311" s="15" t="s">
        <v>296</v>
      </c>
      <c r="B311" s="15" t="s">
        <v>8</v>
      </c>
      <c r="C311" s="15" t="s">
        <v>9</v>
      </c>
      <c r="D311" s="15" t="s">
        <v>30</v>
      </c>
      <c r="E311" s="15" t="s">
        <v>11</v>
      </c>
      <c r="F311" s="15" t="s">
        <v>12</v>
      </c>
      <c r="G311" s="15" t="s">
        <v>13</v>
      </c>
      <c r="H311" s="15" t="s">
        <v>14</v>
      </c>
      <c r="I311" s="15" t="s">
        <v>9</v>
      </c>
      <c r="J311" s="16" t="s">
        <v>31</v>
      </c>
      <c r="K311" s="17">
        <v>68039209</v>
      </c>
      <c r="L311" s="17">
        <v>68039209</v>
      </c>
      <c r="M311" s="17">
        <v>0</v>
      </c>
      <c r="N311" s="17">
        <v>-113196</v>
      </c>
      <c r="O311" s="17">
        <f t="shared" si="28"/>
        <v>67926013</v>
      </c>
      <c r="P311" s="17">
        <v>0</v>
      </c>
      <c r="Q311" s="17">
        <v>0</v>
      </c>
      <c r="R311" s="17">
        <v>0</v>
      </c>
      <c r="S311" s="17">
        <v>34508951.18</v>
      </c>
      <c r="T311" s="17">
        <v>34508951.18</v>
      </c>
      <c r="U311" s="17">
        <v>33417061.82</v>
      </c>
      <c r="V311" s="17">
        <v>33530257.82</v>
      </c>
      <c r="W311" s="17">
        <v>0</v>
      </c>
      <c r="X311" s="17">
        <f t="shared" si="29"/>
        <v>33417061.82</v>
      </c>
      <c r="Y311" s="18">
        <f t="shared" si="24"/>
        <v>0.50719212770389499</v>
      </c>
      <c r="Z311" s="18">
        <f t="shared" si="25"/>
        <v>0.50803734321930538</v>
      </c>
      <c r="AA311" s="18">
        <f t="shared" si="26"/>
        <v>0</v>
      </c>
      <c r="AB311" s="18">
        <f t="shared" si="27"/>
        <v>0.50803734321930538</v>
      </c>
    </row>
    <row r="312" spans="1:28" ht="58.5" hidden="1" outlineLevel="4" x14ac:dyDescent="0.35">
      <c r="A312" s="15" t="s">
        <v>296</v>
      </c>
      <c r="B312" s="15" t="s">
        <v>8</v>
      </c>
      <c r="C312" s="15" t="s">
        <v>9</v>
      </c>
      <c r="D312" s="15" t="s">
        <v>32</v>
      </c>
      <c r="E312" s="15" t="s">
        <v>33</v>
      </c>
      <c r="F312" s="15" t="s">
        <v>12</v>
      </c>
      <c r="G312" s="15" t="s">
        <v>34</v>
      </c>
      <c r="H312" s="15" t="s">
        <v>14</v>
      </c>
      <c r="I312" s="15" t="s">
        <v>9</v>
      </c>
      <c r="J312" s="16" t="s">
        <v>35</v>
      </c>
      <c r="K312" s="17">
        <v>169413669</v>
      </c>
      <c r="L312" s="17">
        <v>169413669</v>
      </c>
      <c r="M312" s="17">
        <v>-8726518</v>
      </c>
      <c r="N312" s="17">
        <v>2500000</v>
      </c>
      <c r="O312" s="17">
        <f t="shared" si="28"/>
        <v>171913669</v>
      </c>
      <c r="P312" s="17">
        <v>0</v>
      </c>
      <c r="Q312" s="17">
        <v>59782802</v>
      </c>
      <c r="R312" s="17">
        <v>0</v>
      </c>
      <c r="S312" s="17">
        <v>100904349</v>
      </c>
      <c r="T312" s="17">
        <v>100904349</v>
      </c>
      <c r="U312" s="17">
        <v>0</v>
      </c>
      <c r="V312" s="17">
        <v>8726518</v>
      </c>
      <c r="W312" s="17">
        <v>0</v>
      </c>
      <c r="X312" s="17">
        <f t="shared" si="29"/>
        <v>11226518</v>
      </c>
      <c r="Y312" s="18">
        <f t="shared" si="24"/>
        <v>0.5956092539380633</v>
      </c>
      <c r="Z312" s="18">
        <f t="shared" si="25"/>
        <v>0.58694779529136798</v>
      </c>
      <c r="AA312" s="18">
        <f t="shared" si="26"/>
        <v>0.34774897393412041</v>
      </c>
      <c r="AB312" s="18">
        <f t="shared" si="27"/>
        <v>0.93469676922548839</v>
      </c>
    </row>
    <row r="313" spans="1:28" ht="35.5" hidden="1" outlineLevel="4" x14ac:dyDescent="0.35">
      <c r="A313" s="15" t="s">
        <v>296</v>
      </c>
      <c r="B313" s="15" t="s">
        <v>8</v>
      </c>
      <c r="C313" s="15" t="s">
        <v>9</v>
      </c>
      <c r="D313" s="15" t="s">
        <v>36</v>
      </c>
      <c r="E313" s="15" t="s">
        <v>33</v>
      </c>
      <c r="F313" s="15" t="s">
        <v>12</v>
      </c>
      <c r="G313" s="15" t="s">
        <v>34</v>
      </c>
      <c r="H313" s="15" t="s">
        <v>14</v>
      </c>
      <c r="I313" s="15" t="s">
        <v>9</v>
      </c>
      <c r="J313" s="16" t="s">
        <v>37</v>
      </c>
      <c r="K313" s="17">
        <v>9157502</v>
      </c>
      <c r="L313" s="17">
        <v>9157502</v>
      </c>
      <c r="M313" s="17">
        <v>-471704</v>
      </c>
      <c r="N313" s="17">
        <v>1900000</v>
      </c>
      <c r="O313" s="17">
        <f t="shared" si="28"/>
        <v>11057502</v>
      </c>
      <c r="P313" s="17">
        <v>0</v>
      </c>
      <c r="Q313" s="17">
        <v>3231964</v>
      </c>
      <c r="R313" s="17">
        <v>0</v>
      </c>
      <c r="S313" s="17">
        <v>5453834</v>
      </c>
      <c r="T313" s="17">
        <v>5453834</v>
      </c>
      <c r="U313" s="17">
        <v>0</v>
      </c>
      <c r="V313" s="17">
        <v>471704</v>
      </c>
      <c r="W313" s="17">
        <v>0</v>
      </c>
      <c r="X313" s="17">
        <f t="shared" si="29"/>
        <v>2371704</v>
      </c>
      <c r="Y313" s="18">
        <f t="shared" si="24"/>
        <v>0.59555913828902252</v>
      </c>
      <c r="Z313" s="18">
        <f t="shared" si="25"/>
        <v>0.49322478078683596</v>
      </c>
      <c r="AA313" s="18">
        <f t="shared" si="26"/>
        <v>0.2922869921253462</v>
      </c>
      <c r="AB313" s="18">
        <f t="shared" si="27"/>
        <v>0.7855117729121821</v>
      </c>
    </row>
    <row r="314" spans="1:28" ht="58.5" hidden="1" outlineLevel="4" x14ac:dyDescent="0.35">
      <c r="A314" s="15" t="s">
        <v>296</v>
      </c>
      <c r="B314" s="15" t="s">
        <v>8</v>
      </c>
      <c r="C314" s="15" t="s">
        <v>9</v>
      </c>
      <c r="D314" s="15" t="s">
        <v>38</v>
      </c>
      <c r="E314" s="15" t="s">
        <v>33</v>
      </c>
      <c r="F314" s="15" t="s">
        <v>12</v>
      </c>
      <c r="G314" s="15" t="s">
        <v>34</v>
      </c>
      <c r="H314" s="15" t="s">
        <v>14</v>
      </c>
      <c r="I314" s="15" t="s">
        <v>9</v>
      </c>
      <c r="J314" s="16" t="s">
        <v>39</v>
      </c>
      <c r="K314" s="17">
        <v>31593969</v>
      </c>
      <c r="L314" s="17">
        <v>31593969</v>
      </c>
      <c r="M314" s="17">
        <v>-1876016</v>
      </c>
      <c r="N314" s="17">
        <v>3500000</v>
      </c>
      <c r="O314" s="17">
        <f t="shared" si="28"/>
        <v>35093969</v>
      </c>
      <c r="P314" s="17">
        <v>0</v>
      </c>
      <c r="Q314" s="17">
        <v>12903639</v>
      </c>
      <c r="R314" s="17">
        <v>0</v>
      </c>
      <c r="S314" s="17">
        <v>16814314</v>
      </c>
      <c r="T314" s="17">
        <v>16814314</v>
      </c>
      <c r="U314" s="17">
        <v>0</v>
      </c>
      <c r="V314" s="17">
        <v>1876016</v>
      </c>
      <c r="W314" s="17">
        <v>0</v>
      </c>
      <c r="X314" s="17">
        <f t="shared" si="29"/>
        <v>5376016</v>
      </c>
      <c r="Y314" s="18">
        <f t="shared" si="24"/>
        <v>0.53220011705398584</v>
      </c>
      <c r="Z314" s="18">
        <f t="shared" si="25"/>
        <v>0.47912260935775031</v>
      </c>
      <c r="AA314" s="18">
        <f t="shared" si="26"/>
        <v>0.36768822016113367</v>
      </c>
      <c r="AB314" s="18">
        <f t="shared" si="27"/>
        <v>0.84681082951888398</v>
      </c>
    </row>
    <row r="315" spans="1:28" ht="47" hidden="1" outlineLevel="4" x14ac:dyDescent="0.35">
      <c r="A315" s="15" t="s">
        <v>296</v>
      </c>
      <c r="B315" s="15" t="s">
        <v>8</v>
      </c>
      <c r="C315" s="15" t="s">
        <v>9</v>
      </c>
      <c r="D315" s="15" t="s">
        <v>40</v>
      </c>
      <c r="E315" s="15" t="s">
        <v>33</v>
      </c>
      <c r="F315" s="15" t="s">
        <v>12</v>
      </c>
      <c r="G315" s="15" t="s">
        <v>34</v>
      </c>
      <c r="H315" s="15" t="s">
        <v>14</v>
      </c>
      <c r="I315" s="15" t="s">
        <v>9</v>
      </c>
      <c r="J315" s="16" t="s">
        <v>41</v>
      </c>
      <c r="K315" s="17">
        <v>54944975</v>
      </c>
      <c r="L315" s="17">
        <v>54944975</v>
      </c>
      <c r="M315" s="17">
        <v>-2830220</v>
      </c>
      <c r="N315" s="17">
        <v>1500000</v>
      </c>
      <c r="O315" s="17">
        <f t="shared" si="28"/>
        <v>56444975</v>
      </c>
      <c r="P315" s="17">
        <v>0</v>
      </c>
      <c r="Q315" s="17">
        <v>19391493</v>
      </c>
      <c r="R315" s="17">
        <v>0</v>
      </c>
      <c r="S315" s="17">
        <v>32723262</v>
      </c>
      <c r="T315" s="17">
        <v>32723262</v>
      </c>
      <c r="U315" s="17">
        <v>0</v>
      </c>
      <c r="V315" s="17">
        <v>2830220</v>
      </c>
      <c r="W315" s="17">
        <v>0</v>
      </c>
      <c r="X315" s="17">
        <f t="shared" si="29"/>
        <v>4330220</v>
      </c>
      <c r="Y315" s="18">
        <f t="shared" si="24"/>
        <v>0.59556423494596189</v>
      </c>
      <c r="Z315" s="18">
        <f t="shared" si="25"/>
        <v>0.57973738140551923</v>
      </c>
      <c r="AA315" s="18">
        <f t="shared" si="26"/>
        <v>0.34354684362957022</v>
      </c>
      <c r="AB315" s="18">
        <f t="shared" si="27"/>
        <v>0.92328422503508945</v>
      </c>
    </row>
    <row r="316" spans="1:28" ht="47" hidden="1" outlineLevel="4" x14ac:dyDescent="0.35">
      <c r="A316" s="15" t="s">
        <v>296</v>
      </c>
      <c r="B316" s="15" t="s">
        <v>8</v>
      </c>
      <c r="C316" s="15" t="s">
        <v>9</v>
      </c>
      <c r="D316" s="15" t="s">
        <v>42</v>
      </c>
      <c r="E316" s="15" t="s">
        <v>33</v>
      </c>
      <c r="F316" s="15" t="s">
        <v>12</v>
      </c>
      <c r="G316" s="15" t="s">
        <v>34</v>
      </c>
      <c r="H316" s="15" t="s">
        <v>14</v>
      </c>
      <c r="I316" s="15" t="s">
        <v>9</v>
      </c>
      <c r="J316" s="16" t="s">
        <v>43</v>
      </c>
      <c r="K316" s="17">
        <v>27472498</v>
      </c>
      <c r="L316" s="17">
        <v>27472498</v>
      </c>
      <c r="M316" s="17">
        <v>-1415112</v>
      </c>
      <c r="N316" s="17">
        <v>1500000</v>
      </c>
      <c r="O316" s="17">
        <f t="shared" si="28"/>
        <v>28972498</v>
      </c>
      <c r="P316" s="17">
        <v>0</v>
      </c>
      <c r="Q316" s="17">
        <v>9695788</v>
      </c>
      <c r="R316" s="17">
        <v>0</v>
      </c>
      <c r="S316" s="17">
        <v>16361598</v>
      </c>
      <c r="T316" s="17">
        <v>16361598</v>
      </c>
      <c r="U316" s="17">
        <v>0</v>
      </c>
      <c r="V316" s="17">
        <v>1415112</v>
      </c>
      <c r="W316" s="17">
        <v>0</v>
      </c>
      <c r="X316" s="17">
        <f t="shared" si="29"/>
        <v>2915112</v>
      </c>
      <c r="Y316" s="18">
        <f t="shared" si="24"/>
        <v>0.59556280611977841</v>
      </c>
      <c r="Z316" s="18">
        <f t="shared" si="25"/>
        <v>0.56472859192189784</v>
      </c>
      <c r="AA316" s="18">
        <f t="shared" si="26"/>
        <v>0.33465488547104222</v>
      </c>
      <c r="AB316" s="18">
        <f t="shared" si="27"/>
        <v>0.89938347739294011</v>
      </c>
    </row>
    <row r="317" spans="1:28" ht="35.5" hidden="1" outlineLevel="4" x14ac:dyDescent="0.35">
      <c r="A317" s="15" t="s">
        <v>296</v>
      </c>
      <c r="B317" s="15" t="s">
        <v>8</v>
      </c>
      <c r="C317" s="15" t="s">
        <v>9</v>
      </c>
      <c r="D317" s="15" t="s">
        <v>44</v>
      </c>
      <c r="E317" s="15" t="s">
        <v>33</v>
      </c>
      <c r="F317" s="15" t="s">
        <v>12</v>
      </c>
      <c r="G317" s="15" t="s">
        <v>34</v>
      </c>
      <c r="H317" s="15" t="s">
        <v>14</v>
      </c>
      <c r="I317" s="15" t="s">
        <v>9</v>
      </c>
      <c r="J317" s="16" t="s">
        <v>45</v>
      </c>
      <c r="K317" s="17">
        <v>74026596</v>
      </c>
      <c r="L317" s="17">
        <v>74026596</v>
      </c>
      <c r="M317" s="17">
        <v>362512.88999999966</v>
      </c>
      <c r="N317" s="17">
        <v>0</v>
      </c>
      <c r="O317" s="17">
        <f t="shared" si="28"/>
        <v>74026596</v>
      </c>
      <c r="P317" s="17">
        <v>0</v>
      </c>
      <c r="Q317" s="17">
        <v>24037670.23</v>
      </c>
      <c r="R317" s="17">
        <v>0</v>
      </c>
      <c r="S317" s="17">
        <v>45569449.770000003</v>
      </c>
      <c r="T317" s="17">
        <v>45569449.770000003</v>
      </c>
      <c r="U317" s="17">
        <v>0</v>
      </c>
      <c r="V317" s="17">
        <v>4419476</v>
      </c>
      <c r="W317" s="17">
        <v>0</v>
      </c>
      <c r="X317" s="17">
        <f t="shared" si="29"/>
        <v>4419475.9999999925</v>
      </c>
      <c r="Y317" s="18">
        <f t="shared" si="24"/>
        <v>0.61558213172465748</v>
      </c>
      <c r="Z317" s="18">
        <f t="shared" si="25"/>
        <v>0.61558213172465748</v>
      </c>
      <c r="AA317" s="18">
        <f t="shared" si="26"/>
        <v>0.32471667655770636</v>
      </c>
      <c r="AB317" s="18">
        <f t="shared" si="27"/>
        <v>0.94029880828236378</v>
      </c>
    </row>
    <row r="318" spans="1:28" hidden="1" outlineLevel="3" x14ac:dyDescent="0.35">
      <c r="A318" s="19"/>
      <c r="B318" s="19"/>
      <c r="C318" s="19" t="s">
        <v>452</v>
      </c>
      <c r="D318" s="19"/>
      <c r="E318" s="19"/>
      <c r="F318" s="19"/>
      <c r="G318" s="19"/>
      <c r="H318" s="19"/>
      <c r="I318" s="19"/>
      <c r="J318" s="20"/>
      <c r="K318" s="21">
        <f>SUBTOTAL(9,K304:K317)</f>
        <v>2483219258</v>
      </c>
      <c r="L318" s="21">
        <v>2481219258</v>
      </c>
      <c r="M318" s="21">
        <v>-168412825.11000001</v>
      </c>
      <c r="N318" s="21">
        <v>-4300000</v>
      </c>
      <c r="O318" s="21">
        <f>SUBTOTAL(9,O304:O317)</f>
        <v>2476919258</v>
      </c>
      <c r="P318" s="21">
        <v>0</v>
      </c>
      <c r="Q318" s="21">
        <v>129043356.23</v>
      </c>
      <c r="R318" s="21">
        <v>0</v>
      </c>
      <c r="S318" s="21">
        <v>1327383501.4000001</v>
      </c>
      <c r="T318" s="21">
        <v>1327383501.4000001</v>
      </c>
      <c r="U318" s="21">
        <v>822212902.37000012</v>
      </c>
      <c r="V318" s="21">
        <v>1024792400.37</v>
      </c>
      <c r="W318" s="21">
        <v>0</v>
      </c>
      <c r="X318" s="21">
        <f>SUBTOTAL(9,X304:X317)</f>
        <v>1020492400.37</v>
      </c>
      <c r="Y318" s="22">
        <f t="shared" si="24"/>
        <v>0.53497227103982126</v>
      </c>
      <c r="Z318" s="22">
        <f t="shared" si="25"/>
        <v>0.5359009976254947</v>
      </c>
      <c r="AA318" s="22">
        <f t="shared" si="26"/>
        <v>5.2098329734896837E-2</v>
      </c>
      <c r="AB318" s="22">
        <f t="shared" si="27"/>
        <v>0.58799932736039151</v>
      </c>
    </row>
    <row r="319" spans="1:28" ht="116" hidden="1" outlineLevel="4" x14ac:dyDescent="0.35">
      <c r="A319" s="15" t="s">
        <v>296</v>
      </c>
      <c r="B319" s="15" t="s">
        <v>8</v>
      </c>
      <c r="C319" s="15" t="s">
        <v>46</v>
      </c>
      <c r="D319" s="15" t="s">
        <v>183</v>
      </c>
      <c r="E319" s="15" t="s">
        <v>11</v>
      </c>
      <c r="F319" s="15" t="s">
        <v>12</v>
      </c>
      <c r="G319" s="15" t="s">
        <v>48</v>
      </c>
      <c r="H319" s="15" t="s">
        <v>14</v>
      </c>
      <c r="I319" s="15" t="s">
        <v>9</v>
      </c>
      <c r="J319" s="16" t="s">
        <v>297</v>
      </c>
      <c r="K319" s="17">
        <v>140088093</v>
      </c>
      <c r="L319" s="17">
        <v>140088093</v>
      </c>
      <c r="M319" s="17">
        <v>38282144</v>
      </c>
      <c r="N319" s="17">
        <v>0</v>
      </c>
      <c r="O319" s="17">
        <f t="shared" si="28"/>
        <v>140088093</v>
      </c>
      <c r="P319" s="17">
        <v>0</v>
      </c>
      <c r="Q319" s="17">
        <v>59126966.600000001</v>
      </c>
      <c r="R319" s="17">
        <v>0</v>
      </c>
      <c r="S319" s="17">
        <v>32744962.41</v>
      </c>
      <c r="T319" s="17">
        <v>32744962.41</v>
      </c>
      <c r="U319" s="17">
        <v>43716163.990000002</v>
      </c>
      <c r="V319" s="17">
        <v>48216163.990000002</v>
      </c>
      <c r="W319" s="17">
        <v>0</v>
      </c>
      <c r="X319" s="17">
        <f t="shared" si="29"/>
        <v>48216163.99000001</v>
      </c>
      <c r="Y319" s="18">
        <f t="shared" si="24"/>
        <v>0.23374550762140792</v>
      </c>
      <c r="Z319" s="18">
        <f t="shared" si="25"/>
        <v>0.23374550762140792</v>
      </c>
      <c r="AA319" s="18">
        <f t="shared" si="26"/>
        <v>0.42206989426289071</v>
      </c>
      <c r="AB319" s="18">
        <f t="shared" si="27"/>
        <v>0.65581540188429865</v>
      </c>
    </row>
    <row r="320" spans="1:28" hidden="1" outlineLevel="4" x14ac:dyDescent="0.35">
      <c r="A320" s="15" t="s">
        <v>296</v>
      </c>
      <c r="B320" s="15" t="s">
        <v>8</v>
      </c>
      <c r="C320" s="15" t="s">
        <v>46</v>
      </c>
      <c r="D320" s="15" t="s">
        <v>58</v>
      </c>
      <c r="E320" s="15" t="s">
        <v>11</v>
      </c>
      <c r="F320" s="15" t="s">
        <v>12</v>
      </c>
      <c r="G320" s="15" t="s">
        <v>48</v>
      </c>
      <c r="H320" s="15" t="s">
        <v>14</v>
      </c>
      <c r="I320" s="15" t="s">
        <v>9</v>
      </c>
      <c r="J320" s="16" t="s">
        <v>59</v>
      </c>
      <c r="K320" s="17">
        <v>1056484</v>
      </c>
      <c r="L320" s="17">
        <v>1056484</v>
      </c>
      <c r="M320" s="17">
        <v>0</v>
      </c>
      <c r="N320" s="17">
        <v>0</v>
      </c>
      <c r="O320" s="17">
        <f t="shared" si="28"/>
        <v>1056484</v>
      </c>
      <c r="P320" s="17">
        <v>0</v>
      </c>
      <c r="Q320" s="17">
        <v>684745.68</v>
      </c>
      <c r="R320" s="17">
        <v>0</v>
      </c>
      <c r="S320" s="17">
        <v>65505.32</v>
      </c>
      <c r="T320" s="17">
        <v>65505.32</v>
      </c>
      <c r="U320" s="17">
        <v>42112</v>
      </c>
      <c r="V320" s="17">
        <v>306233</v>
      </c>
      <c r="W320" s="17">
        <v>0</v>
      </c>
      <c r="X320" s="17">
        <f t="shared" si="29"/>
        <v>306232.99999999994</v>
      </c>
      <c r="Y320" s="18">
        <f t="shared" si="24"/>
        <v>6.2003134926794913E-2</v>
      </c>
      <c r="Z320" s="18">
        <f t="shared" si="25"/>
        <v>6.2003134926794913E-2</v>
      </c>
      <c r="AA320" s="18">
        <f t="shared" si="26"/>
        <v>0.6481363465987181</v>
      </c>
      <c r="AB320" s="18">
        <f t="shared" si="27"/>
        <v>0.71013948152551298</v>
      </c>
    </row>
    <row r="321" spans="1:28" hidden="1" outlineLevel="4" x14ac:dyDescent="0.35">
      <c r="A321" s="15" t="s">
        <v>296</v>
      </c>
      <c r="B321" s="15" t="s">
        <v>8</v>
      </c>
      <c r="C321" s="15" t="s">
        <v>46</v>
      </c>
      <c r="D321" s="15" t="s">
        <v>60</v>
      </c>
      <c r="E321" s="15" t="s">
        <v>11</v>
      </c>
      <c r="F321" s="15" t="s">
        <v>12</v>
      </c>
      <c r="G321" s="15" t="s">
        <v>48</v>
      </c>
      <c r="H321" s="15" t="s">
        <v>14</v>
      </c>
      <c r="I321" s="15" t="s">
        <v>9</v>
      </c>
      <c r="J321" s="16" t="s">
        <v>61</v>
      </c>
      <c r="K321" s="17">
        <v>26150808</v>
      </c>
      <c r="L321" s="17">
        <v>26150808</v>
      </c>
      <c r="M321" s="17">
        <v>0</v>
      </c>
      <c r="N321" s="17">
        <v>0</v>
      </c>
      <c r="O321" s="17">
        <f t="shared" si="28"/>
        <v>26150808</v>
      </c>
      <c r="P321" s="17">
        <v>0</v>
      </c>
      <c r="Q321" s="17">
        <v>6511306</v>
      </c>
      <c r="R321" s="17">
        <v>0</v>
      </c>
      <c r="S321" s="17">
        <v>17308300</v>
      </c>
      <c r="T321" s="17">
        <v>17308300</v>
      </c>
      <c r="U321" s="17">
        <v>293500</v>
      </c>
      <c r="V321" s="17">
        <v>2331202</v>
      </c>
      <c r="W321" s="17">
        <v>0</v>
      </c>
      <c r="X321" s="17">
        <f t="shared" si="29"/>
        <v>2331202</v>
      </c>
      <c r="Y321" s="18">
        <f t="shared" si="24"/>
        <v>0.66186482650937595</v>
      </c>
      <c r="Z321" s="18">
        <f t="shared" si="25"/>
        <v>0.66186482650937595</v>
      </c>
      <c r="AA321" s="18">
        <f t="shared" si="26"/>
        <v>0.24899062392259544</v>
      </c>
      <c r="AB321" s="18">
        <f t="shared" si="27"/>
        <v>0.91085545043197136</v>
      </c>
    </row>
    <row r="322" spans="1:28" ht="70" hidden="1" outlineLevel="4" x14ac:dyDescent="0.35">
      <c r="A322" s="23" t="s">
        <v>296</v>
      </c>
      <c r="B322" s="23" t="s">
        <v>8</v>
      </c>
      <c r="C322" s="23" t="s">
        <v>46</v>
      </c>
      <c r="D322" s="23" t="s">
        <v>72</v>
      </c>
      <c r="E322" s="23" t="s">
        <v>11</v>
      </c>
      <c r="F322" s="23" t="s">
        <v>12</v>
      </c>
      <c r="G322" s="23" t="s">
        <v>48</v>
      </c>
      <c r="H322" s="23" t="s">
        <v>14</v>
      </c>
      <c r="I322" s="23" t="s">
        <v>9</v>
      </c>
      <c r="J322" s="24" t="s">
        <v>73</v>
      </c>
      <c r="K322" s="25">
        <v>0</v>
      </c>
      <c r="L322" s="25">
        <v>0</v>
      </c>
      <c r="M322" s="25">
        <v>1012832.2270289117</v>
      </c>
      <c r="N322" s="25">
        <v>0</v>
      </c>
      <c r="O322" s="25">
        <f t="shared" si="28"/>
        <v>0</v>
      </c>
      <c r="P322" s="25">
        <v>0</v>
      </c>
      <c r="Q322" s="25">
        <v>0</v>
      </c>
      <c r="R322" s="25">
        <v>0</v>
      </c>
      <c r="S322" s="25">
        <v>0</v>
      </c>
      <c r="T322" s="25">
        <v>0</v>
      </c>
      <c r="U322" s="25">
        <v>0</v>
      </c>
      <c r="V322" s="25">
        <v>0</v>
      </c>
      <c r="W322" s="25">
        <v>0</v>
      </c>
      <c r="X322" s="25">
        <f t="shared" si="29"/>
        <v>0</v>
      </c>
      <c r="Y322" s="26">
        <f t="shared" si="24"/>
        <v>0</v>
      </c>
      <c r="Z322" s="26">
        <f t="shared" si="25"/>
        <v>0</v>
      </c>
      <c r="AA322" s="26">
        <f t="shared" si="26"/>
        <v>0</v>
      </c>
      <c r="AB322" s="26">
        <f t="shared" si="27"/>
        <v>0</v>
      </c>
    </row>
    <row r="323" spans="1:28" hidden="1" outlineLevel="3" x14ac:dyDescent="0.35">
      <c r="A323" s="19"/>
      <c r="B323" s="19"/>
      <c r="C323" s="19" t="s">
        <v>453</v>
      </c>
      <c r="D323" s="19"/>
      <c r="E323" s="19"/>
      <c r="F323" s="19"/>
      <c r="G323" s="19"/>
      <c r="H323" s="19"/>
      <c r="I323" s="19"/>
      <c r="J323" s="20"/>
      <c r="K323" s="21">
        <f>SUBTOTAL(9,K319:K322)</f>
        <v>167295385</v>
      </c>
      <c r="L323" s="21">
        <v>167295385</v>
      </c>
      <c r="M323" s="21">
        <v>39294976.227028914</v>
      </c>
      <c r="N323" s="21">
        <v>0</v>
      </c>
      <c r="O323" s="21">
        <f>SUBTOTAL(9,O319:O322)</f>
        <v>167295385</v>
      </c>
      <c r="P323" s="21">
        <v>0</v>
      </c>
      <c r="Q323" s="21">
        <v>66323018.280000001</v>
      </c>
      <c r="R323" s="21">
        <v>0</v>
      </c>
      <c r="S323" s="21">
        <v>50118767.730000004</v>
      </c>
      <c r="T323" s="21">
        <v>50118767.730000004</v>
      </c>
      <c r="U323" s="21">
        <v>44051775.990000002</v>
      </c>
      <c r="V323" s="21">
        <v>50853598.990000002</v>
      </c>
      <c r="W323" s="21">
        <v>0</v>
      </c>
      <c r="X323" s="21">
        <f>SUBTOTAL(9,X319:X322)</f>
        <v>50853598.99000001</v>
      </c>
      <c r="Y323" s="22">
        <f t="shared" si="24"/>
        <v>0.29958248836332219</v>
      </c>
      <c r="Z323" s="22">
        <f t="shared" si="25"/>
        <v>0.29958248836332219</v>
      </c>
      <c r="AA323" s="22">
        <f t="shared" si="26"/>
        <v>0.39644260527569247</v>
      </c>
      <c r="AB323" s="22">
        <f t="shared" si="27"/>
        <v>0.69602509363901466</v>
      </c>
    </row>
    <row r="324" spans="1:28" ht="24" hidden="1" outlineLevel="4" x14ac:dyDescent="0.35">
      <c r="A324" s="15" t="s">
        <v>296</v>
      </c>
      <c r="B324" s="15" t="s">
        <v>8</v>
      </c>
      <c r="C324" s="15" t="s">
        <v>74</v>
      </c>
      <c r="D324" s="15" t="s">
        <v>77</v>
      </c>
      <c r="E324" s="15" t="s">
        <v>11</v>
      </c>
      <c r="F324" s="15" t="s">
        <v>12</v>
      </c>
      <c r="G324" s="15" t="s">
        <v>48</v>
      </c>
      <c r="H324" s="15" t="s">
        <v>14</v>
      </c>
      <c r="I324" s="15" t="s">
        <v>9</v>
      </c>
      <c r="J324" s="16" t="s">
        <v>78</v>
      </c>
      <c r="K324" s="17">
        <v>1382100</v>
      </c>
      <c r="L324" s="17">
        <v>1382100</v>
      </c>
      <c r="M324" s="17">
        <v>0</v>
      </c>
      <c r="N324" s="17">
        <v>0</v>
      </c>
      <c r="O324" s="17">
        <f t="shared" si="28"/>
        <v>1382100</v>
      </c>
      <c r="P324" s="17">
        <v>1381960</v>
      </c>
      <c r="Q324" s="17">
        <v>0</v>
      </c>
      <c r="R324" s="17">
        <v>0</v>
      </c>
      <c r="S324" s="17">
        <v>0</v>
      </c>
      <c r="T324" s="17">
        <v>0</v>
      </c>
      <c r="U324" s="17">
        <v>0</v>
      </c>
      <c r="V324" s="17">
        <v>140</v>
      </c>
      <c r="W324" s="17">
        <v>0</v>
      </c>
      <c r="X324" s="17">
        <f t="shared" si="29"/>
        <v>140</v>
      </c>
      <c r="Y324" s="18">
        <f t="shared" si="24"/>
        <v>0</v>
      </c>
      <c r="Z324" s="18">
        <f t="shared" si="25"/>
        <v>0</v>
      </c>
      <c r="AA324" s="18">
        <f t="shared" si="26"/>
        <v>0.99989870486940169</v>
      </c>
      <c r="AB324" s="18">
        <f t="shared" si="27"/>
        <v>0.99989870486940169</v>
      </c>
    </row>
    <row r="325" spans="1:28" hidden="1" outlineLevel="4" x14ac:dyDescent="0.35">
      <c r="A325" s="15" t="s">
        <v>296</v>
      </c>
      <c r="B325" s="15" t="s">
        <v>8</v>
      </c>
      <c r="C325" s="15" t="s">
        <v>74</v>
      </c>
      <c r="D325" s="15" t="s">
        <v>79</v>
      </c>
      <c r="E325" s="15" t="s">
        <v>11</v>
      </c>
      <c r="F325" s="15" t="s">
        <v>12</v>
      </c>
      <c r="G325" s="15" t="s">
        <v>48</v>
      </c>
      <c r="H325" s="15" t="s">
        <v>14</v>
      </c>
      <c r="I325" s="15" t="s">
        <v>9</v>
      </c>
      <c r="J325" s="16" t="s">
        <v>80</v>
      </c>
      <c r="K325" s="17">
        <v>1034372</v>
      </c>
      <c r="L325" s="17">
        <v>1034372</v>
      </c>
      <c r="M325" s="17">
        <v>0</v>
      </c>
      <c r="N325" s="17">
        <v>0</v>
      </c>
      <c r="O325" s="17">
        <f t="shared" si="28"/>
        <v>1034372</v>
      </c>
      <c r="P325" s="17">
        <v>0</v>
      </c>
      <c r="Q325" s="17">
        <v>0.01</v>
      </c>
      <c r="R325" s="17">
        <v>0</v>
      </c>
      <c r="S325" s="17">
        <v>759372.35</v>
      </c>
      <c r="T325" s="17">
        <v>759372.35</v>
      </c>
      <c r="U325" s="17">
        <v>0</v>
      </c>
      <c r="V325" s="17">
        <v>274999.64</v>
      </c>
      <c r="W325" s="17">
        <v>0</v>
      </c>
      <c r="X325" s="17">
        <f t="shared" si="29"/>
        <v>274999.64</v>
      </c>
      <c r="Y325" s="18">
        <f t="shared" si="24"/>
        <v>0.73413854009969337</v>
      </c>
      <c r="Z325" s="18">
        <f t="shared" si="25"/>
        <v>0.73413854009969337</v>
      </c>
      <c r="AA325" s="18">
        <f t="shared" si="26"/>
        <v>9.6677017552679305E-9</v>
      </c>
      <c r="AB325" s="18">
        <f t="shared" si="27"/>
        <v>0.73413854976739512</v>
      </c>
    </row>
    <row r="326" spans="1:28" hidden="1" outlineLevel="3" x14ac:dyDescent="0.35">
      <c r="A326" s="19"/>
      <c r="B326" s="19"/>
      <c r="C326" s="19" t="s">
        <v>454</v>
      </c>
      <c r="D326" s="19"/>
      <c r="E326" s="19"/>
      <c r="F326" s="19"/>
      <c r="G326" s="19"/>
      <c r="H326" s="19"/>
      <c r="I326" s="19"/>
      <c r="J326" s="20"/>
      <c r="K326" s="21">
        <f>SUBTOTAL(9,K324:K325)</f>
        <v>2416472</v>
      </c>
      <c r="L326" s="21">
        <v>2416472</v>
      </c>
      <c r="M326" s="21">
        <v>0</v>
      </c>
      <c r="N326" s="21">
        <v>0</v>
      </c>
      <c r="O326" s="21">
        <f>SUBTOTAL(9,O324:O325)</f>
        <v>2416472</v>
      </c>
      <c r="P326" s="21">
        <v>1381960</v>
      </c>
      <c r="Q326" s="21">
        <v>0.01</v>
      </c>
      <c r="R326" s="21">
        <v>0</v>
      </c>
      <c r="S326" s="21">
        <v>759372.35</v>
      </c>
      <c r="T326" s="21">
        <v>759372.35</v>
      </c>
      <c r="U326" s="21">
        <v>0</v>
      </c>
      <c r="V326" s="21">
        <v>275139.64</v>
      </c>
      <c r="W326" s="21">
        <v>0</v>
      </c>
      <c r="X326" s="21">
        <f>SUBTOTAL(9,X324:X325)</f>
        <v>275139.64</v>
      </c>
      <c r="Y326" s="22">
        <f t="shared" si="24"/>
        <v>0.31424835462608297</v>
      </c>
      <c r="Z326" s="22">
        <f t="shared" si="25"/>
        <v>0.31424835462608297</v>
      </c>
      <c r="AA326" s="22">
        <f t="shared" si="26"/>
        <v>0.57189158823276243</v>
      </c>
      <c r="AB326" s="22">
        <f t="shared" si="27"/>
        <v>0.88613994285884545</v>
      </c>
    </row>
    <row r="327" spans="1:28" hidden="1" outlineLevel="4" x14ac:dyDescent="0.35">
      <c r="A327" s="15" t="s">
        <v>296</v>
      </c>
      <c r="B327" s="15" t="s">
        <v>8</v>
      </c>
      <c r="C327" s="15" t="s">
        <v>81</v>
      </c>
      <c r="D327" s="15" t="s">
        <v>82</v>
      </c>
      <c r="E327" s="15" t="s">
        <v>11</v>
      </c>
      <c r="F327" s="15" t="s">
        <v>83</v>
      </c>
      <c r="G327" s="15" t="s">
        <v>84</v>
      </c>
      <c r="H327" s="15" t="s">
        <v>14</v>
      </c>
      <c r="I327" s="15" t="s">
        <v>9</v>
      </c>
      <c r="J327" s="16" t="s">
        <v>85</v>
      </c>
      <c r="K327" s="17">
        <v>731200</v>
      </c>
      <c r="L327" s="17">
        <v>731200</v>
      </c>
      <c r="M327" s="17">
        <v>0</v>
      </c>
      <c r="N327" s="17">
        <v>0</v>
      </c>
      <c r="O327" s="17">
        <f t="shared" si="28"/>
        <v>731200</v>
      </c>
      <c r="P327" s="17">
        <v>0</v>
      </c>
      <c r="Q327" s="17">
        <v>614832.4</v>
      </c>
      <c r="R327" s="17">
        <v>0</v>
      </c>
      <c r="S327" s="17">
        <v>0</v>
      </c>
      <c r="T327" s="17">
        <v>0</v>
      </c>
      <c r="U327" s="17">
        <v>0.1</v>
      </c>
      <c r="V327" s="17">
        <v>116367.6</v>
      </c>
      <c r="W327" s="17">
        <v>0</v>
      </c>
      <c r="X327" s="17">
        <f t="shared" si="29"/>
        <v>116367.59999999998</v>
      </c>
      <c r="Y327" s="18">
        <f t="shared" si="24"/>
        <v>0</v>
      </c>
      <c r="Z327" s="18">
        <f t="shared" si="25"/>
        <v>0</v>
      </c>
      <c r="AA327" s="18">
        <f t="shared" si="26"/>
        <v>0.84085393873085346</v>
      </c>
      <c r="AB327" s="18">
        <f t="shared" si="27"/>
        <v>0.84085393873085346</v>
      </c>
    </row>
    <row r="328" spans="1:28" hidden="1" outlineLevel="4" x14ac:dyDescent="0.35">
      <c r="A328" s="15" t="s">
        <v>296</v>
      </c>
      <c r="B328" s="15" t="s">
        <v>8</v>
      </c>
      <c r="C328" s="15" t="s">
        <v>81</v>
      </c>
      <c r="D328" s="15" t="s">
        <v>88</v>
      </c>
      <c r="E328" s="15" t="s">
        <v>11</v>
      </c>
      <c r="F328" s="15" t="s">
        <v>83</v>
      </c>
      <c r="G328" s="15" t="s">
        <v>84</v>
      </c>
      <c r="H328" s="15" t="s">
        <v>14</v>
      </c>
      <c r="I328" s="15" t="s">
        <v>9</v>
      </c>
      <c r="J328" s="16" t="s">
        <v>89</v>
      </c>
      <c r="K328" s="17">
        <v>3400000</v>
      </c>
      <c r="L328" s="17">
        <v>3400000</v>
      </c>
      <c r="M328" s="17">
        <v>0</v>
      </c>
      <c r="N328" s="17">
        <v>0</v>
      </c>
      <c r="O328" s="17">
        <f t="shared" si="28"/>
        <v>3400000</v>
      </c>
      <c r="P328" s="17">
        <v>0</v>
      </c>
      <c r="Q328" s="17">
        <v>0</v>
      </c>
      <c r="R328" s="17">
        <v>0</v>
      </c>
      <c r="S328" s="17">
        <v>0</v>
      </c>
      <c r="T328" s="17">
        <v>0</v>
      </c>
      <c r="U328" s="17">
        <v>3400000</v>
      </c>
      <c r="V328" s="17">
        <v>3400000</v>
      </c>
      <c r="W328" s="17">
        <v>0</v>
      </c>
      <c r="X328" s="17">
        <f t="shared" si="29"/>
        <v>3400000</v>
      </c>
      <c r="Y328" s="18">
        <f t="shared" si="24"/>
        <v>0</v>
      </c>
      <c r="Z328" s="18">
        <f t="shared" si="25"/>
        <v>0</v>
      </c>
      <c r="AA328" s="18">
        <f t="shared" si="26"/>
        <v>0</v>
      </c>
      <c r="AB328" s="18">
        <f t="shared" si="27"/>
        <v>0</v>
      </c>
    </row>
    <row r="329" spans="1:28" hidden="1" outlineLevel="4" x14ac:dyDescent="0.35">
      <c r="A329" s="15" t="s">
        <v>296</v>
      </c>
      <c r="B329" s="15" t="s">
        <v>8</v>
      </c>
      <c r="C329" s="15" t="s">
        <v>81</v>
      </c>
      <c r="D329" s="15" t="s">
        <v>259</v>
      </c>
      <c r="E329" s="15" t="s">
        <v>11</v>
      </c>
      <c r="F329" s="15" t="s">
        <v>83</v>
      </c>
      <c r="G329" s="15" t="s">
        <v>84</v>
      </c>
      <c r="H329" s="15" t="s">
        <v>14</v>
      </c>
      <c r="I329" s="15" t="s">
        <v>9</v>
      </c>
      <c r="J329" s="16" t="s">
        <v>260</v>
      </c>
      <c r="K329" s="17">
        <v>3849702390</v>
      </c>
      <c r="L329" s="17">
        <v>2649702390</v>
      </c>
      <c r="M329" s="17">
        <v>0</v>
      </c>
      <c r="N329" s="17">
        <v>0</v>
      </c>
      <c r="O329" s="17">
        <f t="shared" si="28"/>
        <v>2649702390</v>
      </c>
      <c r="P329" s="17">
        <v>0</v>
      </c>
      <c r="Q329" s="17">
        <v>1525571837.1900001</v>
      </c>
      <c r="R329" s="17">
        <v>271713085.06999999</v>
      </c>
      <c r="S329" s="17">
        <v>846576069.78999996</v>
      </c>
      <c r="T329" s="17">
        <v>822743089.59000003</v>
      </c>
      <c r="U329" s="17">
        <v>5841397.9500000002</v>
      </c>
      <c r="V329" s="17">
        <v>5841397.9500000002</v>
      </c>
      <c r="W329" s="17">
        <v>0</v>
      </c>
      <c r="X329" s="17">
        <f t="shared" si="29"/>
        <v>5841397.9500000477</v>
      </c>
      <c r="Y329" s="18">
        <f t="shared" si="24"/>
        <v>0.31949854934085636</v>
      </c>
      <c r="Z329" s="18">
        <f t="shared" si="25"/>
        <v>0.31949854934085636</v>
      </c>
      <c r="AA329" s="18">
        <f t="shared" si="26"/>
        <v>0.67829690196263892</v>
      </c>
      <c r="AB329" s="18">
        <f t="shared" si="27"/>
        <v>0.99779545130349523</v>
      </c>
    </row>
    <row r="330" spans="1:28" hidden="1" outlineLevel="4" x14ac:dyDescent="0.35">
      <c r="A330" s="15" t="s">
        <v>296</v>
      </c>
      <c r="B330" s="15" t="s">
        <v>8</v>
      </c>
      <c r="C330" s="15" t="s">
        <v>81</v>
      </c>
      <c r="D330" s="15" t="s">
        <v>90</v>
      </c>
      <c r="E330" s="15" t="s">
        <v>11</v>
      </c>
      <c r="F330" s="15" t="s">
        <v>83</v>
      </c>
      <c r="G330" s="15" t="s">
        <v>84</v>
      </c>
      <c r="H330" s="15" t="s">
        <v>14</v>
      </c>
      <c r="I330" s="15" t="s">
        <v>9</v>
      </c>
      <c r="J330" s="16" t="s">
        <v>91</v>
      </c>
      <c r="K330" s="17">
        <v>250800</v>
      </c>
      <c r="L330" s="17">
        <v>250800</v>
      </c>
      <c r="M330" s="17">
        <v>0</v>
      </c>
      <c r="N330" s="17">
        <v>0</v>
      </c>
      <c r="O330" s="17">
        <f t="shared" si="28"/>
        <v>250800</v>
      </c>
      <c r="P330" s="17">
        <v>0</v>
      </c>
      <c r="Q330" s="17">
        <v>0</v>
      </c>
      <c r="R330" s="17">
        <v>0</v>
      </c>
      <c r="S330" s="17">
        <v>247686.96</v>
      </c>
      <c r="T330" s="17">
        <v>247686.96</v>
      </c>
      <c r="U330" s="17">
        <v>0</v>
      </c>
      <c r="V330" s="17">
        <v>3113.04</v>
      </c>
      <c r="W330" s="17">
        <v>0</v>
      </c>
      <c r="X330" s="17">
        <f t="shared" si="29"/>
        <v>3113.0400000000081</v>
      </c>
      <c r="Y330" s="18">
        <f t="shared" ref="Y330:Y391" si="30">+IF(L330=0,0,S330/L330)</f>
        <v>0.98758755980861246</v>
      </c>
      <c r="Z330" s="18">
        <f t="shared" ref="Z330:Z391" si="31">+IF(O330=0,0,S330/O330)</f>
        <v>0.98758755980861246</v>
      </c>
      <c r="AA330" s="18">
        <f t="shared" ref="AA330:AA391" si="32">+IF(O330=0,0,(P330+Q330+R330)/O330)</f>
        <v>0</v>
      </c>
      <c r="AB330" s="18">
        <f t="shared" ref="AB330:AB391" si="33">+Z330+AA330</f>
        <v>0.98758755980861246</v>
      </c>
    </row>
    <row r="331" spans="1:28" ht="24" hidden="1" outlineLevel="4" x14ac:dyDescent="0.35">
      <c r="A331" s="15" t="s">
        <v>296</v>
      </c>
      <c r="B331" s="15" t="s">
        <v>8</v>
      </c>
      <c r="C331" s="15" t="s">
        <v>81</v>
      </c>
      <c r="D331" s="15" t="s">
        <v>242</v>
      </c>
      <c r="E331" s="15" t="s">
        <v>11</v>
      </c>
      <c r="F331" s="15" t="s">
        <v>83</v>
      </c>
      <c r="G331" s="15" t="s">
        <v>243</v>
      </c>
      <c r="H331" s="15" t="s">
        <v>14</v>
      </c>
      <c r="I331" s="15" t="s">
        <v>9</v>
      </c>
      <c r="J331" s="16" t="s">
        <v>298</v>
      </c>
      <c r="K331" s="17">
        <v>4000000000</v>
      </c>
      <c r="L331" s="17">
        <v>1000000000</v>
      </c>
      <c r="M331" s="17">
        <v>0</v>
      </c>
      <c r="N331" s="17">
        <v>0</v>
      </c>
      <c r="O331" s="17">
        <f t="shared" si="28"/>
        <v>1000000000</v>
      </c>
      <c r="P331" s="17">
        <v>0</v>
      </c>
      <c r="Q331" s="17">
        <v>0</v>
      </c>
      <c r="R331" s="17">
        <v>0</v>
      </c>
      <c r="S331" s="17">
        <v>383431668.24000001</v>
      </c>
      <c r="T331" s="17">
        <v>383431668.24000001</v>
      </c>
      <c r="U331" s="17">
        <v>616568330.97000003</v>
      </c>
      <c r="V331" s="17">
        <v>616568331.75999999</v>
      </c>
      <c r="W331" s="17">
        <v>0</v>
      </c>
      <c r="X331" s="17">
        <f t="shared" si="29"/>
        <v>616568331.75999999</v>
      </c>
      <c r="Y331" s="18">
        <f t="shared" si="30"/>
        <v>0.38343166824000002</v>
      </c>
      <c r="Z331" s="18">
        <f t="shared" si="31"/>
        <v>0.38343166824000002</v>
      </c>
      <c r="AA331" s="18">
        <f t="shared" si="32"/>
        <v>0</v>
      </c>
      <c r="AB331" s="18">
        <f t="shared" si="33"/>
        <v>0.38343166824000002</v>
      </c>
    </row>
    <row r="332" spans="1:28" hidden="1" outlineLevel="4" x14ac:dyDescent="0.35">
      <c r="A332" s="15" t="s">
        <v>296</v>
      </c>
      <c r="B332" s="15" t="s">
        <v>8</v>
      </c>
      <c r="C332" s="15" t="s">
        <v>81</v>
      </c>
      <c r="D332" s="15" t="s">
        <v>92</v>
      </c>
      <c r="E332" s="15" t="s">
        <v>11</v>
      </c>
      <c r="F332" s="15" t="s">
        <v>83</v>
      </c>
      <c r="G332" s="15" t="s">
        <v>93</v>
      </c>
      <c r="H332" s="15" t="s">
        <v>14</v>
      </c>
      <c r="I332" s="15" t="s">
        <v>9</v>
      </c>
      <c r="J332" s="16" t="s">
        <v>94</v>
      </c>
      <c r="K332" s="17">
        <v>125000000</v>
      </c>
      <c r="L332" s="17">
        <v>125000000</v>
      </c>
      <c r="M332" s="17">
        <v>0</v>
      </c>
      <c r="N332" s="17">
        <v>0</v>
      </c>
      <c r="O332" s="17">
        <f t="shared" si="28"/>
        <v>125000000</v>
      </c>
      <c r="P332" s="17">
        <v>92281267</v>
      </c>
      <c r="Q332" s="17">
        <v>0</v>
      </c>
      <c r="R332" s="17">
        <v>0</v>
      </c>
      <c r="S332" s="17">
        <v>0</v>
      </c>
      <c r="T332" s="17">
        <v>0</v>
      </c>
      <c r="U332" s="17">
        <v>32718733</v>
      </c>
      <c r="V332" s="17">
        <v>32718733</v>
      </c>
      <c r="W332" s="17">
        <v>0</v>
      </c>
      <c r="X332" s="17">
        <f t="shared" si="29"/>
        <v>32718733</v>
      </c>
      <c r="Y332" s="18">
        <f t="shared" si="30"/>
        <v>0</v>
      </c>
      <c r="Z332" s="18">
        <f t="shared" si="31"/>
        <v>0</v>
      </c>
      <c r="AA332" s="18">
        <f t="shared" si="32"/>
        <v>0.738250136</v>
      </c>
      <c r="AB332" s="18">
        <f t="shared" si="33"/>
        <v>0.738250136</v>
      </c>
    </row>
    <row r="333" spans="1:28" hidden="1" outlineLevel="3" x14ac:dyDescent="0.35">
      <c r="A333" s="19"/>
      <c r="B333" s="19"/>
      <c r="C333" s="19" t="s">
        <v>455</v>
      </c>
      <c r="D333" s="19"/>
      <c r="E333" s="19"/>
      <c r="F333" s="19"/>
      <c r="G333" s="19"/>
      <c r="H333" s="19"/>
      <c r="I333" s="19"/>
      <c r="J333" s="20"/>
      <c r="K333" s="21">
        <f>SUBTOTAL(9,K327:K332)</f>
        <v>7979084390</v>
      </c>
      <c r="L333" s="21">
        <v>3779084390</v>
      </c>
      <c r="M333" s="21">
        <v>0</v>
      </c>
      <c r="N333" s="21">
        <v>0</v>
      </c>
      <c r="O333" s="21">
        <f>SUBTOTAL(9,O327:O332)</f>
        <v>3779084390</v>
      </c>
      <c r="P333" s="21">
        <v>92281267</v>
      </c>
      <c r="Q333" s="21">
        <v>1526186669.5900002</v>
      </c>
      <c r="R333" s="21">
        <v>271713085.06999999</v>
      </c>
      <c r="S333" s="21">
        <v>1230255424.99</v>
      </c>
      <c r="T333" s="21">
        <v>1206422444.79</v>
      </c>
      <c r="U333" s="21">
        <v>658528462.01999998</v>
      </c>
      <c r="V333" s="21">
        <v>658647943.35000002</v>
      </c>
      <c r="W333" s="21">
        <v>0</v>
      </c>
      <c r="X333" s="21">
        <f>SUBTOTAL(9,X327:X332)</f>
        <v>658647943.35000002</v>
      </c>
      <c r="Y333" s="22">
        <f t="shared" si="30"/>
        <v>0.32554325281685492</v>
      </c>
      <c r="Z333" s="22">
        <f t="shared" si="31"/>
        <v>0.32554325281685492</v>
      </c>
      <c r="AA333" s="22">
        <f t="shared" si="32"/>
        <v>0.50016904270825246</v>
      </c>
      <c r="AB333" s="22">
        <f t="shared" si="33"/>
        <v>0.82571229552510739</v>
      </c>
    </row>
    <row r="334" spans="1:28" ht="58.5" hidden="1" outlineLevel="4" x14ac:dyDescent="0.35">
      <c r="A334" s="15" t="s">
        <v>296</v>
      </c>
      <c r="B334" s="15" t="s">
        <v>8</v>
      </c>
      <c r="C334" s="15" t="s">
        <v>95</v>
      </c>
      <c r="D334" s="15" t="s">
        <v>96</v>
      </c>
      <c r="E334" s="15" t="s">
        <v>33</v>
      </c>
      <c r="F334" s="15" t="s">
        <v>12</v>
      </c>
      <c r="G334" s="15" t="s">
        <v>97</v>
      </c>
      <c r="H334" s="15" t="s">
        <v>14</v>
      </c>
      <c r="I334" s="15" t="s">
        <v>9</v>
      </c>
      <c r="J334" s="16" t="s">
        <v>98</v>
      </c>
      <c r="K334" s="17">
        <v>9151759</v>
      </c>
      <c r="L334" s="17">
        <v>9151759</v>
      </c>
      <c r="M334" s="17">
        <v>-527907</v>
      </c>
      <c r="N334" s="17">
        <v>1500000</v>
      </c>
      <c r="O334" s="17">
        <f t="shared" si="28"/>
        <v>10651759</v>
      </c>
      <c r="P334" s="17">
        <v>0</v>
      </c>
      <c r="Q334" s="17">
        <v>3763253.61</v>
      </c>
      <c r="R334" s="17">
        <v>0</v>
      </c>
      <c r="S334" s="17">
        <v>4860598.3899999997</v>
      </c>
      <c r="T334" s="17">
        <v>4860598.3899999997</v>
      </c>
      <c r="U334" s="17">
        <v>0</v>
      </c>
      <c r="V334" s="17">
        <v>527907</v>
      </c>
      <c r="W334" s="17">
        <v>0</v>
      </c>
      <c r="X334" s="17">
        <f t="shared" si="29"/>
        <v>2027907.0000000009</v>
      </c>
      <c r="Y334" s="18">
        <f t="shared" si="30"/>
        <v>0.53111083781817237</v>
      </c>
      <c r="Z334" s="18">
        <f t="shared" si="31"/>
        <v>0.45631884743167767</v>
      </c>
      <c r="AA334" s="18">
        <f t="shared" si="32"/>
        <v>0.3532987941240503</v>
      </c>
      <c r="AB334" s="18">
        <f t="shared" si="33"/>
        <v>0.80961764155572791</v>
      </c>
    </row>
    <row r="335" spans="1:28" ht="58.5" hidden="1" outlineLevel="4" x14ac:dyDescent="0.35">
      <c r="A335" s="15" t="s">
        <v>296</v>
      </c>
      <c r="B335" s="15" t="s">
        <v>8</v>
      </c>
      <c r="C335" s="15" t="s">
        <v>95</v>
      </c>
      <c r="D335" s="15" t="s">
        <v>96</v>
      </c>
      <c r="E335" s="15" t="s">
        <v>99</v>
      </c>
      <c r="F335" s="15" t="s">
        <v>12</v>
      </c>
      <c r="G335" s="15" t="s">
        <v>97</v>
      </c>
      <c r="H335" s="15" t="s">
        <v>14</v>
      </c>
      <c r="I335" s="15" t="s">
        <v>9</v>
      </c>
      <c r="J335" s="16" t="s">
        <v>100</v>
      </c>
      <c r="K335" s="17">
        <v>4578751</v>
      </c>
      <c r="L335" s="17">
        <v>4578751</v>
      </c>
      <c r="M335" s="17">
        <v>-235853</v>
      </c>
      <c r="N335" s="17">
        <v>800000</v>
      </c>
      <c r="O335" s="17">
        <f t="shared" si="28"/>
        <v>5378751</v>
      </c>
      <c r="P335" s="17">
        <v>0</v>
      </c>
      <c r="Q335" s="17">
        <v>1615961.02</v>
      </c>
      <c r="R335" s="17">
        <v>0</v>
      </c>
      <c r="S335" s="17">
        <v>2726936.98</v>
      </c>
      <c r="T335" s="17">
        <v>2726936.98</v>
      </c>
      <c r="U335" s="17">
        <v>0</v>
      </c>
      <c r="V335" s="17">
        <v>235853</v>
      </c>
      <c r="W335" s="17">
        <v>0</v>
      </c>
      <c r="X335" s="17">
        <f t="shared" si="29"/>
        <v>1035853</v>
      </c>
      <c r="Y335" s="18">
        <f t="shared" si="30"/>
        <v>0.59556350192443308</v>
      </c>
      <c r="Z335" s="18">
        <f t="shared" si="31"/>
        <v>0.50698330895034927</v>
      </c>
      <c r="AA335" s="18">
        <f t="shared" si="32"/>
        <v>0.30043424951257269</v>
      </c>
      <c r="AB335" s="18">
        <f t="shared" si="33"/>
        <v>0.80741755846292196</v>
      </c>
    </row>
    <row r="336" spans="1:28" ht="35.5" hidden="1" outlineLevel="4" x14ac:dyDescent="0.35">
      <c r="A336" s="15" t="s">
        <v>296</v>
      </c>
      <c r="B336" s="15" t="s">
        <v>8</v>
      </c>
      <c r="C336" s="15" t="s">
        <v>95</v>
      </c>
      <c r="D336" s="15" t="s">
        <v>96</v>
      </c>
      <c r="E336" s="15" t="s">
        <v>101</v>
      </c>
      <c r="F336" s="15" t="s">
        <v>12</v>
      </c>
      <c r="G336" s="15" t="s">
        <v>97</v>
      </c>
      <c r="H336" s="15" t="s">
        <v>14</v>
      </c>
      <c r="I336" s="15" t="s">
        <v>9</v>
      </c>
      <c r="J336" s="16" t="s">
        <v>102</v>
      </c>
      <c r="K336" s="17">
        <v>17182371</v>
      </c>
      <c r="L336" s="17">
        <v>17182371</v>
      </c>
      <c r="M336" s="17">
        <v>2637766.21</v>
      </c>
      <c r="N336" s="17">
        <v>0</v>
      </c>
      <c r="O336" s="17">
        <f t="shared" si="28"/>
        <v>17182371</v>
      </c>
      <c r="P336" s="17">
        <v>0</v>
      </c>
      <c r="Q336" s="17">
        <v>5555315.5300000003</v>
      </c>
      <c r="R336" s="17">
        <v>0</v>
      </c>
      <c r="S336" s="17">
        <v>10599116.470000001</v>
      </c>
      <c r="T336" s="17">
        <v>10599116.470000001</v>
      </c>
      <c r="U336" s="17">
        <v>0</v>
      </c>
      <c r="V336" s="17">
        <v>1027939</v>
      </c>
      <c r="W336" s="17">
        <v>0</v>
      </c>
      <c r="X336" s="17">
        <f t="shared" si="29"/>
        <v>1027938.9999999981</v>
      </c>
      <c r="Y336" s="18">
        <f t="shared" si="30"/>
        <v>0.61685994732624505</v>
      </c>
      <c r="Z336" s="18">
        <f t="shared" si="31"/>
        <v>0.61685994732624505</v>
      </c>
      <c r="AA336" s="18">
        <f t="shared" si="32"/>
        <v>0.3233148399600963</v>
      </c>
      <c r="AB336" s="18">
        <f t="shared" si="33"/>
        <v>0.9401747872863413</v>
      </c>
    </row>
    <row r="337" spans="1:28" ht="24" hidden="1" outlineLevel="4" x14ac:dyDescent="0.35">
      <c r="A337" s="15" t="s">
        <v>296</v>
      </c>
      <c r="B337" s="15" t="s">
        <v>8</v>
      </c>
      <c r="C337" s="15" t="s">
        <v>95</v>
      </c>
      <c r="D337" s="15" t="s">
        <v>134</v>
      </c>
      <c r="E337" s="15" t="s">
        <v>11</v>
      </c>
      <c r="F337" s="15" t="s">
        <v>12</v>
      </c>
      <c r="G337" s="15" t="s">
        <v>135</v>
      </c>
      <c r="H337" s="15" t="s">
        <v>14</v>
      </c>
      <c r="I337" s="15" t="s">
        <v>9</v>
      </c>
      <c r="J337" s="16" t="s">
        <v>136</v>
      </c>
      <c r="K337" s="17">
        <v>10798377</v>
      </c>
      <c r="L337" s="17">
        <v>12798377</v>
      </c>
      <c r="M337" s="17">
        <v>4000000</v>
      </c>
      <c r="N337" s="17">
        <v>2000000</v>
      </c>
      <c r="O337" s="17">
        <f t="shared" si="28"/>
        <v>14798377</v>
      </c>
      <c r="P337" s="17">
        <v>0</v>
      </c>
      <c r="Q337" s="17">
        <v>0</v>
      </c>
      <c r="R337" s="17">
        <v>0</v>
      </c>
      <c r="S337" s="17">
        <v>10211182.17</v>
      </c>
      <c r="T337" s="17">
        <v>10211182.17</v>
      </c>
      <c r="U337" s="17">
        <v>2587194.83</v>
      </c>
      <c r="V337" s="17">
        <v>2587194.83</v>
      </c>
      <c r="W337" s="17">
        <v>0</v>
      </c>
      <c r="X337" s="17">
        <f t="shared" si="29"/>
        <v>4587194.83</v>
      </c>
      <c r="Y337" s="18">
        <f t="shared" si="30"/>
        <v>0.79784977188904493</v>
      </c>
      <c r="Z337" s="18">
        <f t="shared" si="31"/>
        <v>0.69002041034635087</v>
      </c>
      <c r="AA337" s="18">
        <f t="shared" si="32"/>
        <v>0</v>
      </c>
      <c r="AB337" s="18">
        <f t="shared" si="33"/>
        <v>0.69002041034635087</v>
      </c>
    </row>
    <row r="338" spans="1:28" hidden="1" outlineLevel="3" x14ac:dyDescent="0.35">
      <c r="A338" s="19"/>
      <c r="B338" s="19"/>
      <c r="C338" s="19" t="s">
        <v>456</v>
      </c>
      <c r="D338" s="19"/>
      <c r="E338" s="19"/>
      <c r="F338" s="19"/>
      <c r="G338" s="19"/>
      <c r="H338" s="19"/>
      <c r="I338" s="19"/>
      <c r="J338" s="20"/>
      <c r="K338" s="21">
        <f>SUBTOTAL(9,K334:K337)</f>
        <v>41711258</v>
      </c>
      <c r="L338" s="21">
        <v>43711258</v>
      </c>
      <c r="M338" s="21">
        <v>5874006.21</v>
      </c>
      <c r="N338" s="21">
        <v>4300000</v>
      </c>
      <c r="O338" s="21">
        <f>SUBTOTAL(9,O334:O337)</f>
        <v>48011258</v>
      </c>
      <c r="P338" s="21">
        <v>0</v>
      </c>
      <c r="Q338" s="21">
        <v>10934530.16</v>
      </c>
      <c r="R338" s="21">
        <v>0</v>
      </c>
      <c r="S338" s="21">
        <v>28397834.009999998</v>
      </c>
      <c r="T338" s="21">
        <v>28397834.009999998</v>
      </c>
      <c r="U338" s="21">
        <v>2587194.83</v>
      </c>
      <c r="V338" s="21">
        <v>4378893.83</v>
      </c>
      <c r="W338" s="21">
        <v>0</v>
      </c>
      <c r="X338" s="21">
        <f>SUBTOTAL(9,X334:X337)</f>
        <v>8678893.8299999982</v>
      </c>
      <c r="Y338" s="22">
        <f t="shared" si="30"/>
        <v>0.64966865080844838</v>
      </c>
      <c r="Z338" s="22">
        <f t="shared" si="31"/>
        <v>0.59148281450988016</v>
      </c>
      <c r="AA338" s="22">
        <f t="shared" si="32"/>
        <v>0.22774929496744284</v>
      </c>
      <c r="AB338" s="22">
        <f t="shared" si="33"/>
        <v>0.81923210947732295</v>
      </c>
    </row>
    <row r="339" spans="1:28" ht="58.5" hidden="1" outlineLevel="4" x14ac:dyDescent="0.35">
      <c r="A339" s="15" t="s">
        <v>296</v>
      </c>
      <c r="B339" s="15" t="s">
        <v>8</v>
      </c>
      <c r="C339" s="15" t="s">
        <v>160</v>
      </c>
      <c r="D339" s="15" t="s">
        <v>161</v>
      </c>
      <c r="E339" s="15" t="s">
        <v>299</v>
      </c>
      <c r="F339" s="15" t="s">
        <v>83</v>
      </c>
      <c r="G339" s="15" t="s">
        <v>162</v>
      </c>
      <c r="H339" s="15" t="s">
        <v>14</v>
      </c>
      <c r="I339" s="15" t="s">
        <v>9</v>
      </c>
      <c r="J339" s="16" t="s">
        <v>300</v>
      </c>
      <c r="K339" s="17">
        <v>11388409060</v>
      </c>
      <c r="L339" s="17">
        <v>15588409060</v>
      </c>
      <c r="M339" s="17">
        <v>16848218.050000001</v>
      </c>
      <c r="N339" s="17">
        <v>0</v>
      </c>
      <c r="O339" s="17">
        <f t="shared" si="28"/>
        <v>15588409060</v>
      </c>
      <c r="P339" s="17">
        <v>0</v>
      </c>
      <c r="Q339" s="17">
        <v>2248738413.7600002</v>
      </c>
      <c r="R339" s="17">
        <v>0</v>
      </c>
      <c r="S339" s="17">
        <v>13319580604.24</v>
      </c>
      <c r="T339" s="17">
        <v>13319580604.24</v>
      </c>
      <c r="U339" s="17">
        <v>20090042</v>
      </c>
      <c r="V339" s="17">
        <v>20090042</v>
      </c>
      <c r="W339" s="17">
        <v>0</v>
      </c>
      <c r="X339" s="17">
        <f t="shared" si="29"/>
        <v>20090042</v>
      </c>
      <c r="Y339" s="18">
        <f t="shared" si="30"/>
        <v>0.85445413659423175</v>
      </c>
      <c r="Z339" s="18">
        <f t="shared" si="31"/>
        <v>0.85445413659423175</v>
      </c>
      <c r="AA339" s="18">
        <f t="shared" si="32"/>
        <v>0.14425708262495393</v>
      </c>
      <c r="AB339" s="18">
        <f t="shared" si="33"/>
        <v>0.99871121921918571</v>
      </c>
    </row>
    <row r="340" spans="1:28" hidden="1" outlineLevel="3" x14ac:dyDescent="0.35">
      <c r="A340" s="19"/>
      <c r="B340" s="19"/>
      <c r="C340" s="19" t="s">
        <v>457</v>
      </c>
      <c r="D340" s="19"/>
      <c r="E340" s="19"/>
      <c r="F340" s="19"/>
      <c r="G340" s="19"/>
      <c r="H340" s="19"/>
      <c r="I340" s="19"/>
      <c r="J340" s="20"/>
      <c r="K340" s="21">
        <f>SUBTOTAL(9,K339:K339)</f>
        <v>11388409060</v>
      </c>
      <c r="L340" s="21">
        <v>15588409060</v>
      </c>
      <c r="M340" s="21">
        <v>16848218.050000001</v>
      </c>
      <c r="N340" s="21">
        <v>0</v>
      </c>
      <c r="O340" s="21">
        <f>SUBTOTAL(9,O339:O339)</f>
        <v>15588409060</v>
      </c>
      <c r="P340" s="21">
        <v>0</v>
      </c>
      <c r="Q340" s="21">
        <v>2248738413.7600002</v>
      </c>
      <c r="R340" s="21">
        <v>0</v>
      </c>
      <c r="S340" s="21">
        <v>13319580604.24</v>
      </c>
      <c r="T340" s="21">
        <v>13319580604.24</v>
      </c>
      <c r="U340" s="21">
        <v>20090042</v>
      </c>
      <c r="V340" s="21">
        <v>20090042</v>
      </c>
      <c r="W340" s="21">
        <v>0</v>
      </c>
      <c r="X340" s="21">
        <f>SUBTOTAL(9,X339:X339)</f>
        <v>20090042</v>
      </c>
      <c r="Y340" s="22">
        <f t="shared" si="30"/>
        <v>0.85445413659423175</v>
      </c>
      <c r="Z340" s="22">
        <f t="shared" si="31"/>
        <v>0.85445413659423175</v>
      </c>
      <c r="AA340" s="22">
        <f t="shared" si="32"/>
        <v>0.14425708262495393</v>
      </c>
      <c r="AB340" s="22">
        <f t="shared" si="33"/>
        <v>0.99871121921918571</v>
      </c>
    </row>
    <row r="341" spans="1:28" outlineLevel="1" collapsed="1" x14ac:dyDescent="0.35">
      <c r="A341" s="27" t="s">
        <v>440</v>
      </c>
      <c r="B341" s="27"/>
      <c r="C341" s="27"/>
      <c r="D341" s="27"/>
      <c r="E341" s="27"/>
      <c r="F341" s="27"/>
      <c r="G341" s="27"/>
      <c r="H341" s="27"/>
      <c r="I341" s="27"/>
      <c r="J341" s="28"/>
      <c r="K341" s="29">
        <f>SUBTOTAL(9,K304:K339)</f>
        <v>22062135823</v>
      </c>
      <c r="L341" s="29">
        <v>22062135823</v>
      </c>
      <c r="M341" s="29">
        <v>-106395624.62297112</v>
      </c>
      <c r="N341" s="29">
        <v>0</v>
      </c>
      <c r="O341" s="29">
        <f>SUBTOTAL(9,O304:O339)</f>
        <v>22062135823</v>
      </c>
      <c r="P341" s="29">
        <v>93663227</v>
      </c>
      <c r="Q341" s="29">
        <v>3981225988.0300002</v>
      </c>
      <c r="R341" s="29">
        <v>271713085.06999999</v>
      </c>
      <c r="S341" s="29">
        <v>15956495504.719999</v>
      </c>
      <c r="T341" s="29">
        <v>15932662524.52</v>
      </c>
      <c r="U341" s="29">
        <v>1547470377.21</v>
      </c>
      <c r="V341" s="29">
        <v>1759038018.1800001</v>
      </c>
      <c r="W341" s="29">
        <v>0</v>
      </c>
      <c r="X341" s="29">
        <f>SUBTOTAL(9,X304:X339)</f>
        <v>1759038018.1799998</v>
      </c>
      <c r="Y341" s="30">
        <f t="shared" si="30"/>
        <v>0.72325252789374961</v>
      </c>
      <c r="Z341" s="30">
        <f t="shared" si="31"/>
        <v>0.72325252789374961</v>
      </c>
      <c r="AA341" s="30">
        <f t="shared" si="32"/>
        <v>0.19701638748722702</v>
      </c>
      <c r="AB341" s="30">
        <f t="shared" si="33"/>
        <v>0.92026891538097666</v>
      </c>
    </row>
    <row r="342" spans="1:28" hidden="1" outlineLevel="4" x14ac:dyDescent="0.35">
      <c r="A342" s="15" t="s">
        <v>301</v>
      </c>
      <c r="B342" s="15" t="s">
        <v>8</v>
      </c>
      <c r="C342" s="15" t="s">
        <v>9</v>
      </c>
      <c r="D342" s="15" t="s">
        <v>10</v>
      </c>
      <c r="E342" s="15" t="s">
        <v>11</v>
      </c>
      <c r="F342" s="15" t="s">
        <v>12</v>
      </c>
      <c r="G342" s="15" t="s">
        <v>13</v>
      </c>
      <c r="H342" s="15" t="s">
        <v>14</v>
      </c>
      <c r="I342" s="15" t="s">
        <v>9</v>
      </c>
      <c r="J342" s="16" t="s">
        <v>15</v>
      </c>
      <c r="K342" s="17">
        <v>2691783948</v>
      </c>
      <c r="L342" s="17">
        <v>2691783948</v>
      </c>
      <c r="M342" s="17">
        <v>-39666424</v>
      </c>
      <c r="N342" s="17">
        <v>16020199</v>
      </c>
      <c r="O342" s="17">
        <f t="shared" si="28"/>
        <v>2707804147</v>
      </c>
      <c r="P342" s="17">
        <v>0</v>
      </c>
      <c r="Q342" s="17">
        <v>0</v>
      </c>
      <c r="R342" s="17">
        <v>0</v>
      </c>
      <c r="S342" s="17">
        <v>1666875388.1500001</v>
      </c>
      <c r="T342" s="17">
        <v>1666875388.1500001</v>
      </c>
      <c r="U342" s="17">
        <v>985242135.85000002</v>
      </c>
      <c r="V342" s="17">
        <v>1024908559.85</v>
      </c>
      <c r="W342" s="17">
        <v>0</v>
      </c>
      <c r="X342" s="17">
        <f t="shared" si="29"/>
        <v>1040928758.8499999</v>
      </c>
      <c r="Y342" s="18">
        <f t="shared" si="30"/>
        <v>0.61924560824745656</v>
      </c>
      <c r="Z342" s="18">
        <f t="shared" si="31"/>
        <v>0.61558196149331779</v>
      </c>
      <c r="AA342" s="18">
        <f t="shared" si="32"/>
        <v>0</v>
      </c>
      <c r="AB342" s="18">
        <f t="shared" si="33"/>
        <v>0.61558196149331779</v>
      </c>
    </row>
    <row r="343" spans="1:28" hidden="1" outlineLevel="4" x14ac:dyDescent="0.35">
      <c r="A343" s="15" t="s">
        <v>301</v>
      </c>
      <c r="B343" s="15" t="s">
        <v>8</v>
      </c>
      <c r="C343" s="15" t="s">
        <v>9</v>
      </c>
      <c r="D343" s="15" t="s">
        <v>16</v>
      </c>
      <c r="E343" s="15" t="s">
        <v>11</v>
      </c>
      <c r="F343" s="15" t="s">
        <v>12</v>
      </c>
      <c r="G343" s="15" t="s">
        <v>13</v>
      </c>
      <c r="H343" s="15" t="s">
        <v>14</v>
      </c>
      <c r="I343" s="15" t="s">
        <v>9</v>
      </c>
      <c r="J343" s="16" t="s">
        <v>17</v>
      </c>
      <c r="K343" s="17">
        <v>572625</v>
      </c>
      <c r="L343" s="17">
        <v>1572625</v>
      </c>
      <c r="M343" s="17">
        <v>0</v>
      </c>
      <c r="N343" s="17">
        <v>0</v>
      </c>
      <c r="O343" s="17">
        <f t="shared" si="28"/>
        <v>1572625</v>
      </c>
      <c r="P343" s="17">
        <v>0</v>
      </c>
      <c r="Q343" s="17">
        <v>0</v>
      </c>
      <c r="R343" s="17">
        <v>0</v>
      </c>
      <c r="S343" s="17">
        <v>353625</v>
      </c>
      <c r="T343" s="17">
        <v>353625</v>
      </c>
      <c r="U343" s="17">
        <v>1219000</v>
      </c>
      <c r="V343" s="17">
        <v>1219000</v>
      </c>
      <c r="W343" s="17">
        <v>0</v>
      </c>
      <c r="X343" s="17">
        <f t="shared" si="29"/>
        <v>1219000</v>
      </c>
      <c r="Y343" s="18">
        <f t="shared" si="30"/>
        <v>0.22486288848263253</v>
      </c>
      <c r="Z343" s="18">
        <f t="shared" si="31"/>
        <v>0.22486288848263253</v>
      </c>
      <c r="AA343" s="18">
        <f t="shared" si="32"/>
        <v>0</v>
      </c>
      <c r="AB343" s="18">
        <f t="shared" si="33"/>
        <v>0.22486288848263253</v>
      </c>
    </row>
    <row r="344" spans="1:28" hidden="1" outlineLevel="4" x14ac:dyDescent="0.35">
      <c r="A344" s="15" t="s">
        <v>301</v>
      </c>
      <c r="B344" s="15" t="s">
        <v>8</v>
      </c>
      <c r="C344" s="15" t="s">
        <v>9</v>
      </c>
      <c r="D344" s="15" t="s">
        <v>18</v>
      </c>
      <c r="E344" s="15" t="s">
        <v>11</v>
      </c>
      <c r="F344" s="15" t="s">
        <v>12</v>
      </c>
      <c r="G344" s="15" t="s">
        <v>13</v>
      </c>
      <c r="H344" s="15" t="s">
        <v>14</v>
      </c>
      <c r="I344" s="15" t="s">
        <v>9</v>
      </c>
      <c r="J344" s="16" t="s">
        <v>19</v>
      </c>
      <c r="K344" s="17">
        <v>5136112</v>
      </c>
      <c r="L344" s="17">
        <v>5136112</v>
      </c>
      <c r="M344" s="17">
        <v>0</v>
      </c>
      <c r="N344" s="17">
        <v>10271</v>
      </c>
      <c r="O344" s="17">
        <f t="shared" si="28"/>
        <v>5146383</v>
      </c>
      <c r="P344" s="17">
        <v>0</v>
      </c>
      <c r="Q344" s="17">
        <v>0</v>
      </c>
      <c r="R344" s="17">
        <v>0</v>
      </c>
      <c r="S344" s="17">
        <v>2967208.82</v>
      </c>
      <c r="T344" s="17">
        <v>2967208.82</v>
      </c>
      <c r="U344" s="17">
        <v>2168903.1800000002</v>
      </c>
      <c r="V344" s="17">
        <v>2168903.1800000002</v>
      </c>
      <c r="W344" s="17">
        <v>0</v>
      </c>
      <c r="X344" s="17">
        <f t="shared" si="29"/>
        <v>2179174.1800000002</v>
      </c>
      <c r="Y344" s="18">
        <f t="shared" si="30"/>
        <v>0.57771497584164833</v>
      </c>
      <c r="Z344" s="18">
        <f t="shared" si="31"/>
        <v>0.57656198926508184</v>
      </c>
      <c r="AA344" s="18">
        <f t="shared" si="32"/>
        <v>0</v>
      </c>
      <c r="AB344" s="18">
        <f t="shared" si="33"/>
        <v>0.57656198926508184</v>
      </c>
    </row>
    <row r="345" spans="1:28" hidden="1" outlineLevel="4" x14ac:dyDescent="0.35">
      <c r="A345" s="15" t="s">
        <v>301</v>
      </c>
      <c r="B345" s="15" t="s">
        <v>8</v>
      </c>
      <c r="C345" s="15" t="s">
        <v>9</v>
      </c>
      <c r="D345" s="15" t="s">
        <v>22</v>
      </c>
      <c r="E345" s="15" t="s">
        <v>11</v>
      </c>
      <c r="F345" s="15" t="s">
        <v>12</v>
      </c>
      <c r="G345" s="15" t="s">
        <v>13</v>
      </c>
      <c r="H345" s="15" t="s">
        <v>14</v>
      </c>
      <c r="I345" s="15" t="s">
        <v>9</v>
      </c>
      <c r="J345" s="16" t="s">
        <v>23</v>
      </c>
      <c r="K345" s="17">
        <v>812274913</v>
      </c>
      <c r="L345" s="17">
        <v>812274913</v>
      </c>
      <c r="M345" s="17">
        <v>-10000000</v>
      </c>
      <c r="N345" s="17">
        <v>-14628787</v>
      </c>
      <c r="O345" s="17">
        <f t="shared" si="28"/>
        <v>797646126</v>
      </c>
      <c r="P345" s="17">
        <v>0</v>
      </c>
      <c r="Q345" s="17">
        <v>0</v>
      </c>
      <c r="R345" s="17">
        <v>0</v>
      </c>
      <c r="S345" s="17">
        <v>516300532.44999999</v>
      </c>
      <c r="T345" s="17">
        <v>516300532.44999999</v>
      </c>
      <c r="U345" s="17">
        <v>271345593.55000001</v>
      </c>
      <c r="V345" s="17">
        <v>295974380.55000001</v>
      </c>
      <c r="W345" s="17">
        <v>0</v>
      </c>
      <c r="X345" s="17">
        <f t="shared" si="29"/>
        <v>281345593.55000001</v>
      </c>
      <c r="Y345" s="18">
        <f t="shared" si="30"/>
        <v>0.63562289587786391</v>
      </c>
      <c r="Z345" s="18">
        <f t="shared" si="31"/>
        <v>0.6472801855618866</v>
      </c>
      <c r="AA345" s="18">
        <f t="shared" si="32"/>
        <v>0</v>
      </c>
      <c r="AB345" s="18">
        <f t="shared" si="33"/>
        <v>0.6472801855618866</v>
      </c>
    </row>
    <row r="346" spans="1:28" hidden="1" outlineLevel="4" x14ac:dyDescent="0.35">
      <c r="A346" s="15" t="s">
        <v>301</v>
      </c>
      <c r="B346" s="15" t="s">
        <v>8</v>
      </c>
      <c r="C346" s="15" t="s">
        <v>9</v>
      </c>
      <c r="D346" s="15" t="s">
        <v>24</v>
      </c>
      <c r="E346" s="15" t="s">
        <v>11</v>
      </c>
      <c r="F346" s="15" t="s">
        <v>12</v>
      </c>
      <c r="G346" s="15" t="s">
        <v>13</v>
      </c>
      <c r="H346" s="15" t="s">
        <v>14</v>
      </c>
      <c r="I346" s="15" t="s">
        <v>9</v>
      </c>
      <c r="J346" s="16" t="s">
        <v>25</v>
      </c>
      <c r="K346" s="17">
        <v>1125334379</v>
      </c>
      <c r="L346" s="17">
        <v>1125334379</v>
      </c>
      <c r="M346" s="17">
        <v>-4959162</v>
      </c>
      <c r="N346" s="17">
        <v>-9591039</v>
      </c>
      <c r="O346" s="17">
        <f t="shared" si="28"/>
        <v>1115743340</v>
      </c>
      <c r="P346" s="17">
        <v>0</v>
      </c>
      <c r="Q346" s="17">
        <v>0</v>
      </c>
      <c r="R346" s="17">
        <v>0</v>
      </c>
      <c r="S346" s="17">
        <v>732535940.44000006</v>
      </c>
      <c r="T346" s="17">
        <v>732535940.44000006</v>
      </c>
      <c r="U346" s="17">
        <v>378248237.56</v>
      </c>
      <c r="V346" s="17">
        <v>392798438.56</v>
      </c>
      <c r="W346" s="17">
        <v>0</v>
      </c>
      <c r="X346" s="17">
        <f t="shared" si="29"/>
        <v>383207399.55999994</v>
      </c>
      <c r="Y346" s="18">
        <f t="shared" si="30"/>
        <v>0.65094957917392482</v>
      </c>
      <c r="Z346" s="18">
        <f t="shared" si="31"/>
        <v>0.65654520549502005</v>
      </c>
      <c r="AA346" s="18">
        <f t="shared" si="32"/>
        <v>0</v>
      </c>
      <c r="AB346" s="18">
        <f t="shared" si="33"/>
        <v>0.65654520549502005</v>
      </c>
    </row>
    <row r="347" spans="1:28" hidden="1" outlineLevel="4" x14ac:dyDescent="0.35">
      <c r="A347" s="15" t="s">
        <v>301</v>
      </c>
      <c r="B347" s="15" t="s">
        <v>8</v>
      </c>
      <c r="C347" s="15" t="s">
        <v>9</v>
      </c>
      <c r="D347" s="15" t="s">
        <v>26</v>
      </c>
      <c r="E347" s="15" t="s">
        <v>11</v>
      </c>
      <c r="F347" s="15" t="s">
        <v>12</v>
      </c>
      <c r="G347" s="15" t="s">
        <v>13</v>
      </c>
      <c r="H347" s="15" t="s">
        <v>14</v>
      </c>
      <c r="I347" s="15" t="s">
        <v>9</v>
      </c>
      <c r="J347" s="16" t="s">
        <v>27</v>
      </c>
      <c r="K347" s="17">
        <v>456843410</v>
      </c>
      <c r="L347" s="17">
        <v>456843410</v>
      </c>
      <c r="M347" s="17">
        <v>-1326008</v>
      </c>
      <c r="N347" s="17">
        <v>0</v>
      </c>
      <c r="O347" s="17">
        <f t="shared" si="28"/>
        <v>456843410</v>
      </c>
      <c r="P347" s="17">
        <v>0</v>
      </c>
      <c r="Q347" s="17">
        <v>0</v>
      </c>
      <c r="R347" s="17">
        <v>0</v>
      </c>
      <c r="S347" s="17">
        <v>253010.65</v>
      </c>
      <c r="T347" s="17">
        <v>253010.65</v>
      </c>
      <c r="U347" s="17">
        <v>455264391.35000002</v>
      </c>
      <c r="V347" s="17">
        <v>456590399.35000002</v>
      </c>
      <c r="W347" s="17">
        <v>0</v>
      </c>
      <c r="X347" s="17">
        <f t="shared" si="29"/>
        <v>456590399.35000002</v>
      </c>
      <c r="Y347" s="18">
        <f t="shared" si="30"/>
        <v>5.538235738149315E-4</v>
      </c>
      <c r="Z347" s="18">
        <f t="shared" si="31"/>
        <v>5.538235738149315E-4</v>
      </c>
      <c r="AA347" s="18">
        <f t="shared" si="32"/>
        <v>0</v>
      </c>
      <c r="AB347" s="18">
        <f t="shared" si="33"/>
        <v>5.538235738149315E-4</v>
      </c>
    </row>
    <row r="348" spans="1:28" hidden="1" outlineLevel="4" x14ac:dyDescent="0.35">
      <c r="A348" s="15" t="s">
        <v>301</v>
      </c>
      <c r="B348" s="15" t="s">
        <v>8</v>
      </c>
      <c r="C348" s="15" t="s">
        <v>9</v>
      </c>
      <c r="D348" s="15" t="s">
        <v>28</v>
      </c>
      <c r="E348" s="15" t="s">
        <v>11</v>
      </c>
      <c r="F348" s="15" t="s">
        <v>12</v>
      </c>
      <c r="G348" s="15" t="s">
        <v>13</v>
      </c>
      <c r="H348" s="15" t="s">
        <v>14</v>
      </c>
      <c r="I348" s="15" t="s">
        <v>9</v>
      </c>
      <c r="J348" s="16" t="s">
        <v>29</v>
      </c>
      <c r="K348" s="17">
        <v>410728831</v>
      </c>
      <c r="L348" s="17">
        <v>409728831</v>
      </c>
      <c r="M348" s="17">
        <v>0</v>
      </c>
      <c r="N348" s="17">
        <v>-18820662</v>
      </c>
      <c r="O348" s="17">
        <f t="shared" si="28"/>
        <v>390908169</v>
      </c>
      <c r="P348" s="17">
        <v>0</v>
      </c>
      <c r="Q348" s="17">
        <v>266843.43</v>
      </c>
      <c r="R348" s="17">
        <v>0</v>
      </c>
      <c r="S348" s="17">
        <v>380975441.62</v>
      </c>
      <c r="T348" s="17">
        <v>380975441.62</v>
      </c>
      <c r="U348" s="17">
        <v>9665883.9499999993</v>
      </c>
      <c r="V348" s="17">
        <v>28486545.949999999</v>
      </c>
      <c r="W348" s="17">
        <v>0</v>
      </c>
      <c r="X348" s="17">
        <f t="shared" si="29"/>
        <v>9665883.9499999881</v>
      </c>
      <c r="Y348" s="18">
        <f t="shared" si="30"/>
        <v>0.92982336803142862</v>
      </c>
      <c r="Z348" s="18">
        <f t="shared" si="31"/>
        <v>0.97459063747526853</v>
      </c>
      <c r="AA348" s="18">
        <f t="shared" si="32"/>
        <v>6.8262433778916497E-4</v>
      </c>
      <c r="AB348" s="18">
        <f t="shared" si="33"/>
        <v>0.97527326181305773</v>
      </c>
    </row>
    <row r="349" spans="1:28" hidden="1" outlineLevel="4" x14ac:dyDescent="0.35">
      <c r="A349" s="15" t="s">
        <v>301</v>
      </c>
      <c r="B349" s="15" t="s">
        <v>8</v>
      </c>
      <c r="C349" s="15" t="s">
        <v>9</v>
      </c>
      <c r="D349" s="15" t="s">
        <v>30</v>
      </c>
      <c r="E349" s="15" t="s">
        <v>11</v>
      </c>
      <c r="F349" s="15" t="s">
        <v>12</v>
      </c>
      <c r="G349" s="15" t="s">
        <v>13</v>
      </c>
      <c r="H349" s="15" t="s">
        <v>14</v>
      </c>
      <c r="I349" s="15" t="s">
        <v>9</v>
      </c>
      <c r="J349" s="16" t="s">
        <v>31</v>
      </c>
      <c r="K349" s="17">
        <v>492811183</v>
      </c>
      <c r="L349" s="17">
        <v>492811183</v>
      </c>
      <c r="M349" s="17">
        <v>-17000000</v>
      </c>
      <c r="N349" s="17">
        <v>-10207267</v>
      </c>
      <c r="O349" s="17">
        <f t="shared" si="28"/>
        <v>482603916</v>
      </c>
      <c r="P349" s="17">
        <v>0</v>
      </c>
      <c r="Q349" s="17">
        <v>0</v>
      </c>
      <c r="R349" s="17">
        <v>0</v>
      </c>
      <c r="S349" s="17">
        <v>288016553.74000001</v>
      </c>
      <c r="T349" s="17">
        <v>288016553.74000001</v>
      </c>
      <c r="U349" s="17">
        <v>177587362.25999999</v>
      </c>
      <c r="V349" s="17">
        <v>204794629.25999999</v>
      </c>
      <c r="W349" s="17">
        <v>0</v>
      </c>
      <c r="X349" s="17">
        <f t="shared" si="29"/>
        <v>194587362.25999999</v>
      </c>
      <c r="Y349" s="18">
        <f t="shared" si="30"/>
        <v>0.58443591313551835</v>
      </c>
      <c r="Z349" s="18">
        <f t="shared" si="31"/>
        <v>0.59679696784723146</v>
      </c>
      <c r="AA349" s="18">
        <f t="shared" si="32"/>
        <v>0</v>
      </c>
      <c r="AB349" s="18">
        <f t="shared" si="33"/>
        <v>0.59679696784723146</v>
      </c>
    </row>
    <row r="350" spans="1:28" ht="58.5" hidden="1" outlineLevel="4" x14ac:dyDescent="0.35">
      <c r="A350" s="15" t="s">
        <v>301</v>
      </c>
      <c r="B350" s="15" t="s">
        <v>8</v>
      </c>
      <c r="C350" s="15" t="s">
        <v>9</v>
      </c>
      <c r="D350" s="15" t="s">
        <v>32</v>
      </c>
      <c r="E350" s="15" t="s">
        <v>33</v>
      </c>
      <c r="F350" s="15" t="s">
        <v>12</v>
      </c>
      <c r="G350" s="15" t="s">
        <v>34</v>
      </c>
      <c r="H350" s="15" t="s">
        <v>14</v>
      </c>
      <c r="I350" s="15" t="s">
        <v>9</v>
      </c>
      <c r="J350" s="16" t="s">
        <v>35</v>
      </c>
      <c r="K350" s="17">
        <v>475474793</v>
      </c>
      <c r="L350" s="17">
        <v>475474793</v>
      </c>
      <c r="M350" s="17">
        <v>-1472458</v>
      </c>
      <c r="N350" s="17">
        <v>20129302</v>
      </c>
      <c r="O350" s="17">
        <f t="shared" si="28"/>
        <v>495604095</v>
      </c>
      <c r="P350" s="17">
        <v>0</v>
      </c>
      <c r="Q350" s="17">
        <v>139025783</v>
      </c>
      <c r="R350" s="17">
        <v>0</v>
      </c>
      <c r="S350" s="17">
        <v>334976552</v>
      </c>
      <c r="T350" s="17">
        <v>334976552</v>
      </c>
      <c r="U350" s="17">
        <v>0</v>
      </c>
      <c r="V350" s="17">
        <v>1472458</v>
      </c>
      <c r="W350" s="17">
        <v>0</v>
      </c>
      <c r="X350" s="17">
        <f t="shared" si="29"/>
        <v>21601760</v>
      </c>
      <c r="Y350" s="18">
        <f t="shared" si="30"/>
        <v>0.70450959111096345</v>
      </c>
      <c r="Z350" s="18">
        <f t="shared" si="31"/>
        <v>0.67589544836186233</v>
      </c>
      <c r="AA350" s="18">
        <f t="shared" si="32"/>
        <v>0.28051782542272979</v>
      </c>
      <c r="AB350" s="18">
        <f t="shared" si="33"/>
        <v>0.95641327378459207</v>
      </c>
    </row>
    <row r="351" spans="1:28" ht="35.5" hidden="1" outlineLevel="4" x14ac:dyDescent="0.35">
      <c r="A351" s="15" t="s">
        <v>301</v>
      </c>
      <c r="B351" s="15" t="s">
        <v>8</v>
      </c>
      <c r="C351" s="15" t="s">
        <v>9</v>
      </c>
      <c r="D351" s="15" t="s">
        <v>36</v>
      </c>
      <c r="E351" s="15" t="s">
        <v>33</v>
      </c>
      <c r="F351" s="15" t="s">
        <v>12</v>
      </c>
      <c r="G351" s="15" t="s">
        <v>34</v>
      </c>
      <c r="H351" s="15" t="s">
        <v>14</v>
      </c>
      <c r="I351" s="15" t="s">
        <v>9</v>
      </c>
      <c r="J351" s="16" t="s">
        <v>37</v>
      </c>
      <c r="K351" s="17">
        <v>25701340</v>
      </c>
      <c r="L351" s="17">
        <v>25701340</v>
      </c>
      <c r="M351" s="17">
        <v>-79592</v>
      </c>
      <c r="N351" s="17">
        <v>2982665</v>
      </c>
      <c r="O351" s="17">
        <f t="shared" si="28"/>
        <v>28684005</v>
      </c>
      <c r="P351" s="17">
        <v>0</v>
      </c>
      <c r="Q351" s="17">
        <v>7515053</v>
      </c>
      <c r="R351" s="17">
        <v>0</v>
      </c>
      <c r="S351" s="17">
        <v>18106695</v>
      </c>
      <c r="T351" s="17">
        <v>18106695</v>
      </c>
      <c r="U351" s="17">
        <v>0</v>
      </c>
      <c r="V351" s="17">
        <v>79592</v>
      </c>
      <c r="W351" s="17">
        <v>0</v>
      </c>
      <c r="X351" s="17">
        <f t="shared" si="29"/>
        <v>3062257</v>
      </c>
      <c r="Y351" s="18">
        <f t="shared" si="30"/>
        <v>0.7045039285889374</v>
      </c>
      <c r="Z351" s="18">
        <f t="shared" si="31"/>
        <v>0.63124710095399861</v>
      </c>
      <c r="AA351" s="18">
        <f t="shared" si="32"/>
        <v>0.2619945506215049</v>
      </c>
      <c r="AB351" s="18">
        <f t="shared" si="33"/>
        <v>0.8932416515755035</v>
      </c>
    </row>
    <row r="352" spans="1:28" ht="58.5" hidden="1" outlineLevel="4" x14ac:dyDescent="0.35">
      <c r="A352" s="15" t="s">
        <v>301</v>
      </c>
      <c r="B352" s="15" t="s">
        <v>8</v>
      </c>
      <c r="C352" s="15" t="s">
        <v>9</v>
      </c>
      <c r="D352" s="15" t="s">
        <v>38</v>
      </c>
      <c r="E352" s="15" t="s">
        <v>33</v>
      </c>
      <c r="F352" s="15" t="s">
        <v>12</v>
      </c>
      <c r="G352" s="15" t="s">
        <v>34</v>
      </c>
      <c r="H352" s="15" t="s">
        <v>14</v>
      </c>
      <c r="I352" s="15" t="s">
        <v>9</v>
      </c>
      <c r="J352" s="16" t="s">
        <v>39</v>
      </c>
      <c r="K352" s="17">
        <v>90456757</v>
      </c>
      <c r="L352" s="17">
        <v>90456757</v>
      </c>
      <c r="M352" s="17">
        <v>-4749503</v>
      </c>
      <c r="N352" s="17">
        <v>0</v>
      </c>
      <c r="O352" s="17">
        <f t="shared" si="28"/>
        <v>90456757</v>
      </c>
      <c r="P352" s="17">
        <v>0</v>
      </c>
      <c r="Q352" s="17">
        <v>34480275</v>
      </c>
      <c r="R352" s="17">
        <v>0</v>
      </c>
      <c r="S352" s="17">
        <v>51226979</v>
      </c>
      <c r="T352" s="17">
        <v>51226979</v>
      </c>
      <c r="U352" s="17">
        <v>0</v>
      </c>
      <c r="V352" s="17">
        <v>4749503</v>
      </c>
      <c r="W352" s="17">
        <v>0</v>
      </c>
      <c r="X352" s="17">
        <f t="shared" si="29"/>
        <v>4749503</v>
      </c>
      <c r="Y352" s="18">
        <f t="shared" si="30"/>
        <v>0.56631456509103018</v>
      </c>
      <c r="Z352" s="18">
        <f t="shared" si="31"/>
        <v>0.56631456509103018</v>
      </c>
      <c r="AA352" s="18">
        <f t="shared" si="32"/>
        <v>0.38117965029411788</v>
      </c>
      <c r="AB352" s="18">
        <f t="shared" si="33"/>
        <v>0.947494215385148</v>
      </c>
    </row>
    <row r="353" spans="1:28" ht="47" hidden="1" outlineLevel="4" x14ac:dyDescent="0.35">
      <c r="A353" s="15" t="s">
        <v>301</v>
      </c>
      <c r="B353" s="15" t="s">
        <v>8</v>
      </c>
      <c r="C353" s="15" t="s">
        <v>9</v>
      </c>
      <c r="D353" s="15" t="s">
        <v>40</v>
      </c>
      <c r="E353" s="15" t="s">
        <v>33</v>
      </c>
      <c r="F353" s="15" t="s">
        <v>12</v>
      </c>
      <c r="G353" s="15" t="s">
        <v>34</v>
      </c>
      <c r="H353" s="15" t="s">
        <v>14</v>
      </c>
      <c r="I353" s="15" t="s">
        <v>9</v>
      </c>
      <c r="J353" s="16" t="s">
        <v>41</v>
      </c>
      <c r="K353" s="17">
        <v>154208041</v>
      </c>
      <c r="L353" s="17">
        <v>154208041</v>
      </c>
      <c r="M353" s="17">
        <v>-477555</v>
      </c>
      <c r="N353" s="17">
        <v>7495990</v>
      </c>
      <c r="O353" s="17">
        <f t="shared" si="28"/>
        <v>161704031</v>
      </c>
      <c r="P353" s="17">
        <v>0</v>
      </c>
      <c r="Q353" s="17">
        <v>45090540</v>
      </c>
      <c r="R353" s="17">
        <v>0</v>
      </c>
      <c r="S353" s="17">
        <v>108639946</v>
      </c>
      <c r="T353" s="17">
        <v>108639946</v>
      </c>
      <c r="U353" s="17">
        <v>0</v>
      </c>
      <c r="V353" s="17">
        <v>477555</v>
      </c>
      <c r="W353" s="17">
        <v>0</v>
      </c>
      <c r="X353" s="17">
        <f t="shared" si="29"/>
        <v>7973545</v>
      </c>
      <c r="Y353" s="18">
        <f t="shared" si="30"/>
        <v>0.70450247143727085</v>
      </c>
      <c r="Z353" s="18">
        <f t="shared" si="31"/>
        <v>0.6718443895811107</v>
      </c>
      <c r="AA353" s="18">
        <f t="shared" si="32"/>
        <v>0.27884610990309822</v>
      </c>
      <c r="AB353" s="18">
        <f t="shared" si="33"/>
        <v>0.95069049948420892</v>
      </c>
    </row>
    <row r="354" spans="1:28" ht="47" hidden="1" outlineLevel="4" x14ac:dyDescent="0.35">
      <c r="A354" s="15" t="s">
        <v>301</v>
      </c>
      <c r="B354" s="15" t="s">
        <v>8</v>
      </c>
      <c r="C354" s="15" t="s">
        <v>9</v>
      </c>
      <c r="D354" s="15" t="s">
        <v>42</v>
      </c>
      <c r="E354" s="15" t="s">
        <v>33</v>
      </c>
      <c r="F354" s="15" t="s">
        <v>12</v>
      </c>
      <c r="G354" s="15" t="s">
        <v>34</v>
      </c>
      <c r="H354" s="15" t="s">
        <v>14</v>
      </c>
      <c r="I354" s="15" t="s">
        <v>9</v>
      </c>
      <c r="J354" s="16" t="s">
        <v>43</v>
      </c>
      <c r="K354" s="17">
        <v>77104020</v>
      </c>
      <c r="L354" s="17">
        <v>77104020</v>
      </c>
      <c r="M354" s="17">
        <v>-238777</v>
      </c>
      <c r="N354" s="17">
        <v>4847995</v>
      </c>
      <c r="O354" s="17">
        <f t="shared" si="28"/>
        <v>81952015</v>
      </c>
      <c r="P354" s="17">
        <v>0</v>
      </c>
      <c r="Q354" s="17">
        <v>22545115</v>
      </c>
      <c r="R354" s="17">
        <v>0</v>
      </c>
      <c r="S354" s="17">
        <v>54320128</v>
      </c>
      <c r="T354" s="17">
        <v>54320128</v>
      </c>
      <c r="U354" s="17">
        <v>0</v>
      </c>
      <c r="V354" s="17">
        <v>238777</v>
      </c>
      <c r="W354" s="17">
        <v>0</v>
      </c>
      <c r="X354" s="17">
        <f t="shared" si="29"/>
        <v>5086772</v>
      </c>
      <c r="Y354" s="18">
        <f t="shared" si="30"/>
        <v>0.70450448627710982</v>
      </c>
      <c r="Z354" s="18">
        <f t="shared" si="31"/>
        <v>0.66282846126480233</v>
      </c>
      <c r="AA354" s="18">
        <f t="shared" si="32"/>
        <v>0.27510141147841211</v>
      </c>
      <c r="AB354" s="18">
        <f t="shared" si="33"/>
        <v>0.93792987274321438</v>
      </c>
    </row>
    <row r="355" spans="1:28" ht="35.5" hidden="1" outlineLevel="4" x14ac:dyDescent="0.35">
      <c r="A355" s="15" t="s">
        <v>301</v>
      </c>
      <c r="B355" s="15" t="s">
        <v>8</v>
      </c>
      <c r="C355" s="15" t="s">
        <v>9</v>
      </c>
      <c r="D355" s="15" t="s">
        <v>44</v>
      </c>
      <c r="E355" s="15" t="s">
        <v>33</v>
      </c>
      <c r="F355" s="15" t="s">
        <v>12</v>
      </c>
      <c r="G355" s="15" t="s">
        <v>34</v>
      </c>
      <c r="H355" s="15" t="s">
        <v>14</v>
      </c>
      <c r="I355" s="15" t="s">
        <v>9</v>
      </c>
      <c r="J355" s="16" t="s">
        <v>45</v>
      </c>
      <c r="K355" s="17">
        <v>195684855</v>
      </c>
      <c r="L355" s="17">
        <v>195684855</v>
      </c>
      <c r="M355" s="17">
        <v>16573060.559999999</v>
      </c>
      <c r="N355" s="17">
        <v>0</v>
      </c>
      <c r="O355" s="17">
        <f t="shared" si="28"/>
        <v>195684855</v>
      </c>
      <c r="P355" s="17">
        <v>0</v>
      </c>
      <c r="Q355" s="17">
        <v>35497552.200000003</v>
      </c>
      <c r="R355" s="17">
        <v>0</v>
      </c>
      <c r="S355" s="17">
        <v>159389169.80000001</v>
      </c>
      <c r="T355" s="17">
        <v>159389169.80000001</v>
      </c>
      <c r="U355" s="17">
        <v>0</v>
      </c>
      <c r="V355" s="17">
        <v>798133</v>
      </c>
      <c r="W355" s="17">
        <v>0</v>
      </c>
      <c r="X355" s="17">
        <f t="shared" si="29"/>
        <v>798133</v>
      </c>
      <c r="Y355" s="18">
        <f t="shared" si="30"/>
        <v>0.81451970209958258</v>
      </c>
      <c r="Z355" s="18">
        <f t="shared" si="31"/>
        <v>0.81451970209958258</v>
      </c>
      <c r="AA355" s="18">
        <f t="shared" si="32"/>
        <v>0.18140163274260546</v>
      </c>
      <c r="AB355" s="18">
        <f t="shared" si="33"/>
        <v>0.99592133484218803</v>
      </c>
    </row>
    <row r="356" spans="1:28" hidden="1" outlineLevel="3" x14ac:dyDescent="0.35">
      <c r="A356" s="19"/>
      <c r="B356" s="19"/>
      <c r="C356" s="19" t="s">
        <v>452</v>
      </c>
      <c r="D356" s="19"/>
      <c r="E356" s="19"/>
      <c r="F356" s="19"/>
      <c r="G356" s="19"/>
      <c r="H356" s="19"/>
      <c r="I356" s="19"/>
      <c r="J356" s="20"/>
      <c r="K356" s="21">
        <f>SUBTOTAL(9,K342:K355)</f>
        <v>7014115207</v>
      </c>
      <c r="L356" s="21">
        <v>7014115207</v>
      </c>
      <c r="M356" s="21">
        <v>-63396418.439999998</v>
      </c>
      <c r="N356" s="21">
        <v>-1761333</v>
      </c>
      <c r="O356" s="21">
        <f>SUBTOTAL(9,O342:O355)</f>
        <v>7012353874</v>
      </c>
      <c r="P356" s="21">
        <v>0</v>
      </c>
      <c r="Q356" s="21">
        <v>284421161.63</v>
      </c>
      <c r="R356" s="21">
        <v>0</v>
      </c>
      <c r="S356" s="21">
        <v>4314937170.6700001</v>
      </c>
      <c r="T356" s="21">
        <v>4314937170.6700001</v>
      </c>
      <c r="U356" s="21">
        <v>2280741507.6999998</v>
      </c>
      <c r="V356" s="21">
        <v>2414756874.6999998</v>
      </c>
      <c r="W356" s="21">
        <v>0</v>
      </c>
      <c r="X356" s="21">
        <f>SUBTOTAL(9,X342:X355)</f>
        <v>2412995541.6999998</v>
      </c>
      <c r="Y356" s="22">
        <f t="shared" si="30"/>
        <v>0.61517911287852045</v>
      </c>
      <c r="Z356" s="22">
        <f t="shared" si="31"/>
        <v>0.61533363093221438</v>
      </c>
      <c r="AA356" s="22">
        <f t="shared" si="32"/>
        <v>4.05600126206637E-2</v>
      </c>
      <c r="AB356" s="22">
        <f t="shared" si="33"/>
        <v>0.65589364355287805</v>
      </c>
    </row>
    <row r="357" spans="1:28" hidden="1" outlineLevel="4" x14ac:dyDescent="0.35">
      <c r="A357" s="15" t="s">
        <v>301</v>
      </c>
      <c r="B357" s="15" t="s">
        <v>8</v>
      </c>
      <c r="C357" s="15" t="s">
        <v>46</v>
      </c>
      <c r="D357" s="15" t="s">
        <v>302</v>
      </c>
      <c r="E357" s="15" t="s">
        <v>11</v>
      </c>
      <c r="F357" s="15" t="s">
        <v>12</v>
      </c>
      <c r="G357" s="15" t="s">
        <v>48</v>
      </c>
      <c r="H357" s="15" t="s">
        <v>14</v>
      </c>
      <c r="I357" s="15" t="s">
        <v>9</v>
      </c>
      <c r="J357" s="16" t="s">
        <v>303</v>
      </c>
      <c r="K357" s="17">
        <v>4982606496</v>
      </c>
      <c r="L357" s="17">
        <v>2019431252</v>
      </c>
      <c r="M357" s="17">
        <v>-54700000</v>
      </c>
      <c r="N357" s="17">
        <v>0</v>
      </c>
      <c r="O357" s="17">
        <f t="shared" si="28"/>
        <v>2019431252</v>
      </c>
      <c r="P357" s="17">
        <v>0</v>
      </c>
      <c r="Q357" s="17">
        <v>249232490.31</v>
      </c>
      <c r="R357" s="17">
        <v>119372587.19</v>
      </c>
      <c r="S357" s="17">
        <v>710831945.23000002</v>
      </c>
      <c r="T357" s="17">
        <v>710831945.23000002</v>
      </c>
      <c r="U357" s="17">
        <v>42000000</v>
      </c>
      <c r="V357" s="17">
        <v>939994229.26999998</v>
      </c>
      <c r="W357" s="17">
        <v>0</v>
      </c>
      <c r="X357" s="17">
        <f t="shared" si="29"/>
        <v>939994229.26999998</v>
      </c>
      <c r="Y357" s="18">
        <f t="shared" si="30"/>
        <v>0.35199611005623876</v>
      </c>
      <c r="Z357" s="18">
        <f t="shared" si="31"/>
        <v>0.35199611005623876</v>
      </c>
      <c r="AA357" s="18">
        <f t="shared" si="32"/>
        <v>0.18252915375799086</v>
      </c>
      <c r="AB357" s="18">
        <f t="shared" si="33"/>
        <v>0.5345252638142296</v>
      </c>
    </row>
    <row r="358" spans="1:28" hidden="1" outlineLevel="4" x14ac:dyDescent="0.35">
      <c r="A358" s="15" t="s">
        <v>301</v>
      </c>
      <c r="B358" s="15" t="s">
        <v>8</v>
      </c>
      <c r="C358" s="15" t="s">
        <v>46</v>
      </c>
      <c r="D358" s="15" t="s">
        <v>175</v>
      </c>
      <c r="E358" s="15" t="s">
        <v>11</v>
      </c>
      <c r="F358" s="15" t="s">
        <v>12</v>
      </c>
      <c r="G358" s="15" t="s">
        <v>48</v>
      </c>
      <c r="H358" s="15" t="s">
        <v>14</v>
      </c>
      <c r="I358" s="15" t="s">
        <v>9</v>
      </c>
      <c r="J358" s="16" t="s">
        <v>176</v>
      </c>
      <c r="K358" s="17">
        <v>15314982035</v>
      </c>
      <c r="L358" s="17">
        <v>17314982035</v>
      </c>
      <c r="M358" s="17">
        <v>-1218178296</v>
      </c>
      <c r="N358" s="17">
        <v>0</v>
      </c>
      <c r="O358" s="17">
        <f t="shared" si="28"/>
        <v>17314982035</v>
      </c>
      <c r="P358" s="17">
        <v>222723298.77000001</v>
      </c>
      <c r="Q358" s="17">
        <v>3325623511.0100002</v>
      </c>
      <c r="R358" s="17">
        <v>1310614599.05</v>
      </c>
      <c r="S358" s="17">
        <v>6597068732.6999998</v>
      </c>
      <c r="T358" s="17">
        <v>6597068732.6999998</v>
      </c>
      <c r="U358" s="17">
        <v>560401377.75999999</v>
      </c>
      <c r="V358" s="17">
        <v>5858951893.4700003</v>
      </c>
      <c r="W358" s="17">
        <v>0</v>
      </c>
      <c r="X358" s="17">
        <f t="shared" si="29"/>
        <v>5858951893.4700003</v>
      </c>
      <c r="Y358" s="18">
        <f t="shared" si="30"/>
        <v>0.38100349855199833</v>
      </c>
      <c r="Z358" s="18">
        <f t="shared" si="31"/>
        <v>0.38100349855199833</v>
      </c>
      <c r="AA358" s="18">
        <f t="shared" si="32"/>
        <v>0.2806217990297788</v>
      </c>
      <c r="AB358" s="18">
        <f t="shared" si="33"/>
        <v>0.66162529758177713</v>
      </c>
    </row>
    <row r="359" spans="1:28" hidden="1" outlineLevel="4" x14ac:dyDescent="0.35">
      <c r="A359" s="15" t="s">
        <v>301</v>
      </c>
      <c r="B359" s="15" t="s">
        <v>8</v>
      </c>
      <c r="C359" s="15" t="s">
        <v>46</v>
      </c>
      <c r="D359" s="15" t="s">
        <v>177</v>
      </c>
      <c r="E359" s="15" t="s">
        <v>11</v>
      </c>
      <c r="F359" s="15" t="s">
        <v>12</v>
      </c>
      <c r="G359" s="15" t="s">
        <v>48</v>
      </c>
      <c r="H359" s="15" t="s">
        <v>14</v>
      </c>
      <c r="I359" s="15" t="s">
        <v>9</v>
      </c>
      <c r="J359" s="16" t="s">
        <v>178</v>
      </c>
      <c r="K359" s="17">
        <v>0</v>
      </c>
      <c r="L359" s="17">
        <v>2162182</v>
      </c>
      <c r="M359" s="17">
        <v>0</v>
      </c>
      <c r="N359" s="17">
        <v>0</v>
      </c>
      <c r="O359" s="17">
        <f t="shared" si="28"/>
        <v>2162182</v>
      </c>
      <c r="P359" s="17">
        <v>0</v>
      </c>
      <c r="Q359" s="17">
        <v>0</v>
      </c>
      <c r="R359" s="17">
        <v>0</v>
      </c>
      <c r="S359" s="17">
        <v>0</v>
      </c>
      <c r="T359" s="17">
        <v>0</v>
      </c>
      <c r="U359" s="17">
        <v>0</v>
      </c>
      <c r="V359" s="17">
        <v>2162182</v>
      </c>
      <c r="W359" s="17">
        <v>0</v>
      </c>
      <c r="X359" s="17">
        <f t="shared" si="29"/>
        <v>2162182</v>
      </c>
      <c r="Y359" s="18">
        <f t="shared" si="30"/>
        <v>0</v>
      </c>
      <c r="Z359" s="18">
        <f t="shared" si="31"/>
        <v>0</v>
      </c>
      <c r="AA359" s="18">
        <f t="shared" si="32"/>
        <v>0</v>
      </c>
      <c r="AB359" s="18">
        <f t="shared" si="33"/>
        <v>0</v>
      </c>
    </row>
    <row r="360" spans="1:28" hidden="1" outlineLevel="4" x14ac:dyDescent="0.35">
      <c r="A360" s="15" t="s">
        <v>301</v>
      </c>
      <c r="B360" s="15" t="s">
        <v>8</v>
      </c>
      <c r="C360" s="15" t="s">
        <v>46</v>
      </c>
      <c r="D360" s="15" t="s">
        <v>54</v>
      </c>
      <c r="E360" s="15" t="s">
        <v>11</v>
      </c>
      <c r="F360" s="15" t="s">
        <v>12</v>
      </c>
      <c r="G360" s="15" t="s">
        <v>48</v>
      </c>
      <c r="H360" s="15" t="s">
        <v>14</v>
      </c>
      <c r="I360" s="15" t="s">
        <v>9</v>
      </c>
      <c r="J360" s="16" t="s">
        <v>55</v>
      </c>
      <c r="K360" s="17">
        <v>0</v>
      </c>
      <c r="L360" s="17">
        <v>60000000</v>
      </c>
      <c r="M360" s="17">
        <v>0</v>
      </c>
      <c r="N360" s="17">
        <v>0</v>
      </c>
      <c r="O360" s="17">
        <f t="shared" si="28"/>
        <v>60000000</v>
      </c>
      <c r="P360" s="17">
        <v>0</v>
      </c>
      <c r="Q360" s="17">
        <v>0</v>
      </c>
      <c r="R360" s="17">
        <v>0</v>
      </c>
      <c r="S360" s="17">
        <v>0</v>
      </c>
      <c r="T360" s="17">
        <v>0</v>
      </c>
      <c r="U360" s="17">
        <v>60000000</v>
      </c>
      <c r="V360" s="17">
        <v>60000000</v>
      </c>
      <c r="W360" s="17">
        <v>0</v>
      </c>
      <c r="X360" s="17">
        <f t="shared" si="29"/>
        <v>60000000</v>
      </c>
      <c r="Y360" s="18">
        <f t="shared" si="30"/>
        <v>0</v>
      </c>
      <c r="Z360" s="18">
        <f t="shared" si="31"/>
        <v>0</v>
      </c>
      <c r="AA360" s="18">
        <f t="shared" si="32"/>
        <v>0</v>
      </c>
      <c r="AB360" s="18">
        <f t="shared" si="33"/>
        <v>0</v>
      </c>
    </row>
    <row r="361" spans="1:28" ht="117.75" hidden="1" customHeight="1" outlineLevel="4" x14ac:dyDescent="0.35">
      <c r="A361" s="15" t="s">
        <v>301</v>
      </c>
      <c r="B361" s="15" t="s">
        <v>8</v>
      </c>
      <c r="C361" s="15" t="s">
        <v>46</v>
      </c>
      <c r="D361" s="15" t="s">
        <v>304</v>
      </c>
      <c r="E361" s="15" t="s">
        <v>11</v>
      </c>
      <c r="F361" s="15" t="s">
        <v>12</v>
      </c>
      <c r="G361" s="15" t="s">
        <v>48</v>
      </c>
      <c r="H361" s="15" t="s">
        <v>14</v>
      </c>
      <c r="I361" s="15" t="s">
        <v>9</v>
      </c>
      <c r="J361" s="39" t="s">
        <v>588</v>
      </c>
      <c r="K361" s="17">
        <v>200000000</v>
      </c>
      <c r="L361" s="17">
        <v>953658211</v>
      </c>
      <c r="M361" s="17">
        <v>-19908106</v>
      </c>
      <c r="N361" s="17">
        <v>0</v>
      </c>
      <c r="O361" s="17">
        <f t="shared" si="28"/>
        <v>953658211</v>
      </c>
      <c r="P361" s="17">
        <v>0</v>
      </c>
      <c r="Q361" s="17">
        <v>0</v>
      </c>
      <c r="R361" s="17">
        <v>0</v>
      </c>
      <c r="S361" s="17">
        <v>0</v>
      </c>
      <c r="T361" s="17">
        <v>0</v>
      </c>
      <c r="U361" s="17">
        <v>0</v>
      </c>
      <c r="V361" s="17">
        <v>953658211</v>
      </c>
      <c r="W361" s="17">
        <v>0</v>
      </c>
      <c r="X361" s="17">
        <f t="shared" si="29"/>
        <v>953658211</v>
      </c>
      <c r="Y361" s="18">
        <f t="shared" si="30"/>
        <v>0</v>
      </c>
      <c r="Z361" s="18">
        <f t="shared" si="31"/>
        <v>0</v>
      </c>
      <c r="AA361" s="18">
        <f t="shared" si="32"/>
        <v>0</v>
      </c>
      <c r="AB361" s="18">
        <f t="shared" si="33"/>
        <v>0</v>
      </c>
    </row>
    <row r="362" spans="1:28" hidden="1" outlineLevel="4" x14ac:dyDescent="0.35">
      <c r="A362" s="15" t="s">
        <v>301</v>
      </c>
      <c r="B362" s="15" t="s">
        <v>8</v>
      </c>
      <c r="C362" s="15" t="s">
        <v>46</v>
      </c>
      <c r="D362" s="15" t="s">
        <v>58</v>
      </c>
      <c r="E362" s="15" t="s">
        <v>11</v>
      </c>
      <c r="F362" s="15" t="s">
        <v>12</v>
      </c>
      <c r="G362" s="15" t="s">
        <v>48</v>
      </c>
      <c r="H362" s="15" t="s">
        <v>14</v>
      </c>
      <c r="I362" s="15" t="s">
        <v>9</v>
      </c>
      <c r="J362" s="16" t="s">
        <v>59</v>
      </c>
      <c r="K362" s="17">
        <v>2500000</v>
      </c>
      <c r="L362" s="17">
        <v>5187958</v>
      </c>
      <c r="M362" s="17">
        <v>0</v>
      </c>
      <c r="N362" s="17">
        <v>0</v>
      </c>
      <c r="O362" s="17">
        <f t="shared" si="28"/>
        <v>5187958</v>
      </c>
      <c r="P362" s="17">
        <v>0</v>
      </c>
      <c r="Q362" s="17">
        <v>2699196.34</v>
      </c>
      <c r="R362" s="17">
        <v>0</v>
      </c>
      <c r="S362" s="17">
        <v>404492.66</v>
      </c>
      <c r="T362" s="17">
        <v>404492.66</v>
      </c>
      <c r="U362" s="17">
        <v>115290</v>
      </c>
      <c r="V362" s="17">
        <v>2084269</v>
      </c>
      <c r="W362" s="17">
        <v>0</v>
      </c>
      <c r="X362" s="17">
        <f t="shared" si="29"/>
        <v>2084269.0000000002</v>
      </c>
      <c r="Y362" s="18">
        <f t="shared" si="30"/>
        <v>7.7967604980610866E-2</v>
      </c>
      <c r="Z362" s="18">
        <f t="shared" si="31"/>
        <v>7.7967604980610866E-2</v>
      </c>
      <c r="AA362" s="18">
        <f t="shared" si="32"/>
        <v>0.52028107012431479</v>
      </c>
      <c r="AB362" s="18">
        <f t="shared" si="33"/>
        <v>0.59824867510492563</v>
      </c>
    </row>
    <row r="363" spans="1:28" hidden="1" outlineLevel="4" x14ac:dyDescent="0.35">
      <c r="A363" s="15" t="s">
        <v>301</v>
      </c>
      <c r="B363" s="15" t="s">
        <v>8</v>
      </c>
      <c r="C363" s="15" t="s">
        <v>46</v>
      </c>
      <c r="D363" s="15" t="s">
        <v>60</v>
      </c>
      <c r="E363" s="15" t="s">
        <v>11</v>
      </c>
      <c r="F363" s="15" t="s">
        <v>12</v>
      </c>
      <c r="G363" s="15" t="s">
        <v>48</v>
      </c>
      <c r="H363" s="15" t="s">
        <v>14</v>
      </c>
      <c r="I363" s="15" t="s">
        <v>9</v>
      </c>
      <c r="J363" s="16" t="s">
        <v>61</v>
      </c>
      <c r="K363" s="17">
        <v>45000000</v>
      </c>
      <c r="L363" s="17">
        <v>51623210</v>
      </c>
      <c r="M363" s="17">
        <v>0</v>
      </c>
      <c r="N363" s="17">
        <v>0</v>
      </c>
      <c r="O363" s="17">
        <f t="shared" si="28"/>
        <v>51623210</v>
      </c>
      <c r="P363" s="17">
        <v>0</v>
      </c>
      <c r="Q363" s="17">
        <v>21050704.600000001</v>
      </c>
      <c r="R363" s="17">
        <v>0</v>
      </c>
      <c r="S363" s="17">
        <v>11221600.4</v>
      </c>
      <c r="T363" s="17">
        <v>11221600.4</v>
      </c>
      <c r="U363" s="17">
        <v>4789300</v>
      </c>
      <c r="V363" s="17">
        <v>19350905</v>
      </c>
      <c r="W363" s="17">
        <v>0</v>
      </c>
      <c r="X363" s="17">
        <f t="shared" si="29"/>
        <v>19350905</v>
      </c>
      <c r="Y363" s="18">
        <f t="shared" si="30"/>
        <v>0.21737509930126392</v>
      </c>
      <c r="Z363" s="18">
        <f t="shared" si="31"/>
        <v>0.21737509930126392</v>
      </c>
      <c r="AA363" s="18">
        <f t="shared" si="32"/>
        <v>0.40777597131212884</v>
      </c>
      <c r="AB363" s="18">
        <f t="shared" si="33"/>
        <v>0.6251510706133927</v>
      </c>
    </row>
    <row r="364" spans="1:28" hidden="1" outlineLevel="4" x14ac:dyDescent="0.35">
      <c r="A364" s="15" t="s">
        <v>301</v>
      </c>
      <c r="B364" s="15" t="s">
        <v>8</v>
      </c>
      <c r="C364" s="15" t="s">
        <v>46</v>
      </c>
      <c r="D364" s="15" t="s">
        <v>66</v>
      </c>
      <c r="E364" s="15" t="s">
        <v>11</v>
      </c>
      <c r="F364" s="15" t="s">
        <v>12</v>
      </c>
      <c r="G364" s="15" t="s">
        <v>48</v>
      </c>
      <c r="H364" s="15" t="s">
        <v>14</v>
      </c>
      <c r="I364" s="15" t="s">
        <v>9</v>
      </c>
      <c r="J364" s="16" t="s">
        <v>67</v>
      </c>
      <c r="K364" s="17">
        <v>6623210</v>
      </c>
      <c r="L364" s="17">
        <v>0</v>
      </c>
      <c r="M364" s="17">
        <v>0</v>
      </c>
      <c r="N364" s="17">
        <v>0</v>
      </c>
      <c r="O364" s="17">
        <f t="shared" si="28"/>
        <v>0</v>
      </c>
      <c r="P364" s="17">
        <v>0</v>
      </c>
      <c r="Q364" s="17">
        <v>0</v>
      </c>
      <c r="R364" s="17">
        <v>0</v>
      </c>
      <c r="S364" s="17">
        <v>0</v>
      </c>
      <c r="T364" s="17">
        <v>0</v>
      </c>
      <c r="U364" s="17">
        <v>0</v>
      </c>
      <c r="V364" s="17">
        <v>0</v>
      </c>
      <c r="W364" s="17">
        <v>0</v>
      </c>
      <c r="X364" s="17">
        <f t="shared" si="29"/>
        <v>0</v>
      </c>
      <c r="Y364" s="18">
        <f t="shared" si="30"/>
        <v>0</v>
      </c>
      <c r="Z364" s="18">
        <f t="shared" si="31"/>
        <v>0</v>
      </c>
      <c r="AA364" s="18">
        <f t="shared" si="32"/>
        <v>0</v>
      </c>
      <c r="AB364" s="18">
        <f t="shared" si="33"/>
        <v>0</v>
      </c>
    </row>
    <row r="365" spans="1:28" ht="70" hidden="1" outlineLevel="4" x14ac:dyDescent="0.35">
      <c r="A365" s="15" t="s">
        <v>301</v>
      </c>
      <c r="B365" s="15" t="s">
        <v>8</v>
      </c>
      <c r="C365" s="15" t="s">
        <v>46</v>
      </c>
      <c r="D365" s="15" t="s">
        <v>68</v>
      </c>
      <c r="E365" s="15" t="s">
        <v>11</v>
      </c>
      <c r="F365" s="15" t="s">
        <v>12</v>
      </c>
      <c r="G365" s="15" t="s">
        <v>48</v>
      </c>
      <c r="H365" s="15" t="s">
        <v>14</v>
      </c>
      <c r="I365" s="15" t="s">
        <v>9</v>
      </c>
      <c r="J365" s="16" t="s">
        <v>305</v>
      </c>
      <c r="K365" s="17">
        <v>6500000</v>
      </c>
      <c r="L365" s="17">
        <v>13000000</v>
      </c>
      <c r="M365" s="17">
        <v>0</v>
      </c>
      <c r="N365" s="17">
        <v>0</v>
      </c>
      <c r="O365" s="17">
        <f t="shared" si="28"/>
        <v>13000000</v>
      </c>
      <c r="P365" s="17">
        <v>0</v>
      </c>
      <c r="Q365" s="17">
        <v>0</v>
      </c>
      <c r="R365" s="17">
        <v>0</v>
      </c>
      <c r="S365" s="17">
        <v>0</v>
      </c>
      <c r="T365" s="17">
        <v>0</v>
      </c>
      <c r="U365" s="17">
        <v>13000000</v>
      </c>
      <c r="V365" s="17">
        <v>13000000</v>
      </c>
      <c r="W365" s="17">
        <v>0</v>
      </c>
      <c r="X365" s="17">
        <f t="shared" si="29"/>
        <v>13000000</v>
      </c>
      <c r="Y365" s="18">
        <f t="shared" si="30"/>
        <v>0</v>
      </c>
      <c r="Z365" s="18">
        <f t="shared" si="31"/>
        <v>0</v>
      </c>
      <c r="AA365" s="18">
        <f t="shared" si="32"/>
        <v>0</v>
      </c>
      <c r="AB365" s="18">
        <f t="shared" si="33"/>
        <v>0</v>
      </c>
    </row>
    <row r="366" spans="1:28" hidden="1" outlineLevel="4" x14ac:dyDescent="0.35">
      <c r="A366" s="15" t="s">
        <v>301</v>
      </c>
      <c r="B366" s="15" t="s">
        <v>8</v>
      </c>
      <c r="C366" s="15" t="s">
        <v>46</v>
      </c>
      <c r="D366" s="15" t="s">
        <v>189</v>
      </c>
      <c r="E366" s="15" t="s">
        <v>11</v>
      </c>
      <c r="F366" s="15" t="s">
        <v>12</v>
      </c>
      <c r="G366" s="15" t="s">
        <v>48</v>
      </c>
      <c r="H366" s="15" t="s">
        <v>14</v>
      </c>
      <c r="I366" s="15" t="s">
        <v>9</v>
      </c>
      <c r="J366" s="16" t="s">
        <v>190</v>
      </c>
      <c r="K366" s="17">
        <v>27664499</v>
      </c>
      <c r="L366" s="17">
        <v>27664499</v>
      </c>
      <c r="M366" s="17">
        <v>0</v>
      </c>
      <c r="N366" s="17">
        <v>0</v>
      </c>
      <c r="O366" s="17">
        <f t="shared" si="28"/>
        <v>27664499</v>
      </c>
      <c r="P366" s="17">
        <v>17402429.149999999</v>
      </c>
      <c r="Q366" s="17">
        <v>5566967.5999999996</v>
      </c>
      <c r="R366" s="17">
        <v>0</v>
      </c>
      <c r="S366" s="17">
        <v>209502</v>
      </c>
      <c r="T366" s="17">
        <v>209502</v>
      </c>
      <c r="U366" s="17">
        <v>4485600.25</v>
      </c>
      <c r="V366" s="17">
        <v>4485600.25</v>
      </c>
      <c r="W366" s="17">
        <v>0</v>
      </c>
      <c r="X366" s="17">
        <f t="shared" si="29"/>
        <v>4485600.2500000019</v>
      </c>
      <c r="Y366" s="18">
        <f t="shared" si="30"/>
        <v>7.5729547822282993E-3</v>
      </c>
      <c r="Z366" s="18">
        <f t="shared" si="31"/>
        <v>7.5729547822282993E-3</v>
      </c>
      <c r="AA366" s="18">
        <f t="shared" si="32"/>
        <v>0.8302842119063859</v>
      </c>
      <c r="AB366" s="18">
        <f t="shared" si="33"/>
        <v>0.83785716668861421</v>
      </c>
    </row>
    <row r="367" spans="1:28" hidden="1" outlineLevel="4" x14ac:dyDescent="0.35">
      <c r="A367" s="15" t="s">
        <v>301</v>
      </c>
      <c r="B367" s="15" t="s">
        <v>8</v>
      </c>
      <c r="C367" s="15" t="s">
        <v>46</v>
      </c>
      <c r="D367" s="15" t="s">
        <v>195</v>
      </c>
      <c r="E367" s="15" t="s">
        <v>11</v>
      </c>
      <c r="F367" s="15" t="s">
        <v>12</v>
      </c>
      <c r="G367" s="15" t="s">
        <v>48</v>
      </c>
      <c r="H367" s="15" t="s">
        <v>14</v>
      </c>
      <c r="I367" s="15" t="s">
        <v>9</v>
      </c>
      <c r="J367" s="16" t="s">
        <v>196</v>
      </c>
      <c r="K367" s="17">
        <v>146042365</v>
      </c>
      <c r="L367" s="17">
        <v>146042365</v>
      </c>
      <c r="M367" s="17">
        <v>0</v>
      </c>
      <c r="N367" s="17">
        <v>0</v>
      </c>
      <c r="O367" s="17">
        <f t="shared" si="28"/>
        <v>146042365</v>
      </c>
      <c r="P367" s="17">
        <v>0</v>
      </c>
      <c r="Q367" s="17">
        <v>9947204.3200000003</v>
      </c>
      <c r="R367" s="17">
        <v>0</v>
      </c>
      <c r="S367" s="17">
        <v>57352969.359999999</v>
      </c>
      <c r="T367" s="17">
        <v>57352969.359999999</v>
      </c>
      <c r="U367" s="17">
        <v>0</v>
      </c>
      <c r="V367" s="17">
        <v>78742191.319999993</v>
      </c>
      <c r="W367" s="17">
        <v>0</v>
      </c>
      <c r="X367" s="17">
        <f t="shared" si="29"/>
        <v>78742191.320000008</v>
      </c>
      <c r="Y367" s="18">
        <f t="shared" si="30"/>
        <v>0.39271460277981668</v>
      </c>
      <c r="Z367" s="18">
        <f t="shared" si="31"/>
        <v>0.39271460277981668</v>
      </c>
      <c r="AA367" s="18">
        <f t="shared" si="32"/>
        <v>6.8111772361396636E-2</v>
      </c>
      <c r="AB367" s="18">
        <f t="shared" si="33"/>
        <v>0.46082637514121333</v>
      </c>
    </row>
    <row r="368" spans="1:28" ht="24" hidden="1" outlineLevel="4" x14ac:dyDescent="0.35">
      <c r="A368" s="15" t="s">
        <v>301</v>
      </c>
      <c r="B368" s="15" t="s">
        <v>8</v>
      </c>
      <c r="C368" s="15" t="s">
        <v>46</v>
      </c>
      <c r="D368" s="15" t="s">
        <v>197</v>
      </c>
      <c r="E368" s="15" t="s">
        <v>11</v>
      </c>
      <c r="F368" s="15" t="s">
        <v>12</v>
      </c>
      <c r="G368" s="15" t="s">
        <v>48</v>
      </c>
      <c r="H368" s="15" t="s">
        <v>14</v>
      </c>
      <c r="I368" s="15" t="s">
        <v>9</v>
      </c>
      <c r="J368" s="16" t="s">
        <v>198</v>
      </c>
      <c r="K368" s="17">
        <v>25000000</v>
      </c>
      <c r="L368" s="17">
        <v>22312042</v>
      </c>
      <c r="M368" s="17">
        <v>0</v>
      </c>
      <c r="N368" s="17">
        <v>0</v>
      </c>
      <c r="O368" s="17">
        <f t="shared" si="28"/>
        <v>22312042</v>
      </c>
      <c r="P368" s="17">
        <v>0</v>
      </c>
      <c r="Q368" s="17">
        <v>3531438.77</v>
      </c>
      <c r="R368" s="17">
        <v>1993775.74</v>
      </c>
      <c r="S368" s="17">
        <v>8304534.1699999999</v>
      </c>
      <c r="T368" s="17">
        <v>8304534.1699999999</v>
      </c>
      <c r="U368" s="17">
        <v>0</v>
      </c>
      <c r="V368" s="17">
        <v>8482293.3200000003</v>
      </c>
      <c r="W368" s="17">
        <v>0</v>
      </c>
      <c r="X368" s="17">
        <f t="shared" si="29"/>
        <v>8482293.3200000022</v>
      </c>
      <c r="Y368" s="18">
        <f t="shared" si="30"/>
        <v>0.37219964761629615</v>
      </c>
      <c r="Z368" s="18">
        <f t="shared" si="31"/>
        <v>0.37219964761629615</v>
      </c>
      <c r="AA368" s="18">
        <f t="shared" si="32"/>
        <v>0.2476337445940627</v>
      </c>
      <c r="AB368" s="18">
        <f t="shared" si="33"/>
        <v>0.61983339221035882</v>
      </c>
    </row>
    <row r="369" spans="1:28" ht="24" hidden="1" outlineLevel="4" x14ac:dyDescent="0.35">
      <c r="A369" s="15" t="s">
        <v>301</v>
      </c>
      <c r="B369" s="15" t="s">
        <v>8</v>
      </c>
      <c r="C369" s="15" t="s">
        <v>46</v>
      </c>
      <c r="D369" s="15" t="s">
        <v>70</v>
      </c>
      <c r="E369" s="15" t="s">
        <v>11</v>
      </c>
      <c r="F369" s="15" t="s">
        <v>12</v>
      </c>
      <c r="G369" s="15" t="s">
        <v>48</v>
      </c>
      <c r="H369" s="15" t="s">
        <v>14</v>
      </c>
      <c r="I369" s="15" t="s">
        <v>9</v>
      </c>
      <c r="J369" s="16" t="s">
        <v>71</v>
      </c>
      <c r="K369" s="17">
        <v>175000000</v>
      </c>
      <c r="L369" s="17">
        <v>315854851</v>
      </c>
      <c r="M369" s="17">
        <v>0</v>
      </c>
      <c r="N369" s="17">
        <v>0</v>
      </c>
      <c r="O369" s="17">
        <f t="shared" si="28"/>
        <v>315854851</v>
      </c>
      <c r="P369" s="17">
        <v>0</v>
      </c>
      <c r="Q369" s="17">
        <v>69896170.120000005</v>
      </c>
      <c r="R369" s="17">
        <v>0</v>
      </c>
      <c r="S369" s="17">
        <v>142173503.59999999</v>
      </c>
      <c r="T369" s="17">
        <v>142173503.59999999</v>
      </c>
      <c r="U369" s="17">
        <v>20950411.280000001</v>
      </c>
      <c r="V369" s="17">
        <v>103785177.28</v>
      </c>
      <c r="W369" s="17">
        <v>0</v>
      </c>
      <c r="X369" s="17">
        <f t="shared" si="29"/>
        <v>103785177.28</v>
      </c>
      <c r="Y369" s="18">
        <f t="shared" si="30"/>
        <v>0.45012290661320253</v>
      </c>
      <c r="Z369" s="18">
        <f t="shared" si="31"/>
        <v>0.45012290661320253</v>
      </c>
      <c r="AA369" s="18">
        <f t="shared" si="32"/>
        <v>0.22129205835752702</v>
      </c>
      <c r="AB369" s="18">
        <f t="shared" si="33"/>
        <v>0.6714149649707295</v>
      </c>
    </row>
    <row r="370" spans="1:28" ht="81.5" hidden="1" outlineLevel="4" x14ac:dyDescent="0.35">
      <c r="A370" s="23" t="s">
        <v>301</v>
      </c>
      <c r="B370" s="23" t="s">
        <v>8</v>
      </c>
      <c r="C370" s="23" t="s">
        <v>46</v>
      </c>
      <c r="D370" s="23" t="s">
        <v>72</v>
      </c>
      <c r="E370" s="23" t="s">
        <v>11</v>
      </c>
      <c r="F370" s="23" t="s">
        <v>12</v>
      </c>
      <c r="G370" s="23" t="s">
        <v>48</v>
      </c>
      <c r="H370" s="23" t="s">
        <v>14</v>
      </c>
      <c r="I370" s="23" t="s">
        <v>9</v>
      </c>
      <c r="J370" s="24" t="s">
        <v>253</v>
      </c>
      <c r="K370" s="25">
        <v>0</v>
      </c>
      <c r="L370" s="25">
        <v>0</v>
      </c>
      <c r="M370" s="25">
        <v>7128380.8605908789</v>
      </c>
      <c r="N370" s="25">
        <v>0</v>
      </c>
      <c r="O370" s="25">
        <f t="shared" si="28"/>
        <v>0</v>
      </c>
      <c r="P370" s="25">
        <v>0</v>
      </c>
      <c r="Q370" s="25">
        <v>0</v>
      </c>
      <c r="R370" s="25">
        <v>0</v>
      </c>
      <c r="S370" s="25">
        <v>0</v>
      </c>
      <c r="T370" s="25">
        <v>0</v>
      </c>
      <c r="U370" s="25">
        <v>0</v>
      </c>
      <c r="V370" s="25">
        <v>0</v>
      </c>
      <c r="W370" s="25">
        <v>0</v>
      </c>
      <c r="X370" s="25">
        <f t="shared" si="29"/>
        <v>0</v>
      </c>
      <c r="Y370" s="26">
        <f t="shared" si="30"/>
        <v>0</v>
      </c>
      <c r="Z370" s="26">
        <f t="shared" si="31"/>
        <v>0</v>
      </c>
      <c r="AA370" s="26">
        <f t="shared" si="32"/>
        <v>0</v>
      </c>
      <c r="AB370" s="26">
        <f t="shared" si="33"/>
        <v>0</v>
      </c>
    </row>
    <row r="371" spans="1:28" hidden="1" outlineLevel="3" x14ac:dyDescent="0.35">
      <c r="A371" s="19"/>
      <c r="B371" s="19"/>
      <c r="C371" s="19" t="s">
        <v>453</v>
      </c>
      <c r="D371" s="19"/>
      <c r="E371" s="19"/>
      <c r="F371" s="19"/>
      <c r="G371" s="19"/>
      <c r="H371" s="19"/>
      <c r="I371" s="19"/>
      <c r="J371" s="20"/>
      <c r="K371" s="21">
        <f>SUBTOTAL(9,K357:K370)</f>
        <v>20931918605</v>
      </c>
      <c r="L371" s="21">
        <v>20931918605</v>
      </c>
      <c r="M371" s="21">
        <v>-1285658021.1394091</v>
      </c>
      <c r="N371" s="21">
        <v>0</v>
      </c>
      <c r="O371" s="21">
        <f>SUBTOTAL(9,O357:O370)</f>
        <v>20931918605</v>
      </c>
      <c r="P371" s="21">
        <v>240125727.92000002</v>
      </c>
      <c r="Q371" s="21">
        <v>3687547683.0700002</v>
      </c>
      <c r="R371" s="21">
        <v>1431980961.98</v>
      </c>
      <c r="S371" s="21">
        <v>7527567280.1199999</v>
      </c>
      <c r="T371" s="21">
        <v>7527567280.1199999</v>
      </c>
      <c r="U371" s="21">
        <v>705741979.28999996</v>
      </c>
      <c r="V371" s="21">
        <v>8044696951.9099989</v>
      </c>
      <c r="W371" s="21">
        <v>0</v>
      </c>
      <c r="X371" s="21">
        <f>SUBTOTAL(9,X357:X370)</f>
        <v>8044696951.9099989</v>
      </c>
      <c r="Y371" s="22">
        <f t="shared" si="30"/>
        <v>0.35962146720377042</v>
      </c>
      <c r="Z371" s="22">
        <f t="shared" si="31"/>
        <v>0.35962146720377042</v>
      </c>
      <c r="AA371" s="22">
        <f t="shared" si="32"/>
        <v>0.25605174920228008</v>
      </c>
      <c r="AB371" s="22">
        <f t="shared" si="33"/>
        <v>0.61567321640605055</v>
      </c>
    </row>
    <row r="372" spans="1:28" hidden="1" outlineLevel="4" x14ac:dyDescent="0.35">
      <c r="A372" s="15" t="s">
        <v>301</v>
      </c>
      <c r="B372" s="15" t="s">
        <v>8</v>
      </c>
      <c r="C372" s="15" t="s">
        <v>74</v>
      </c>
      <c r="D372" s="15" t="s">
        <v>292</v>
      </c>
      <c r="E372" s="15" t="s">
        <v>11</v>
      </c>
      <c r="F372" s="15" t="s">
        <v>12</v>
      </c>
      <c r="G372" s="15" t="s">
        <v>48</v>
      </c>
      <c r="H372" s="15" t="s">
        <v>14</v>
      </c>
      <c r="I372" s="15" t="s">
        <v>9</v>
      </c>
      <c r="J372" s="16" t="s">
        <v>293</v>
      </c>
      <c r="K372" s="17">
        <v>135449277</v>
      </c>
      <c r="L372" s="17">
        <v>135449277</v>
      </c>
      <c r="M372" s="17">
        <v>0</v>
      </c>
      <c r="N372" s="17">
        <v>0</v>
      </c>
      <c r="O372" s="17">
        <f t="shared" si="28"/>
        <v>135449277</v>
      </c>
      <c r="P372" s="17">
        <v>0</v>
      </c>
      <c r="Q372" s="17">
        <v>29908753.100000001</v>
      </c>
      <c r="R372" s="17">
        <v>2134630.0099999998</v>
      </c>
      <c r="S372" s="17">
        <v>9115939.0999999996</v>
      </c>
      <c r="T372" s="17">
        <v>9115939.0999999996</v>
      </c>
      <c r="U372" s="17">
        <v>0</v>
      </c>
      <c r="V372" s="17">
        <v>94289954.790000007</v>
      </c>
      <c r="W372" s="17">
        <v>0</v>
      </c>
      <c r="X372" s="17">
        <f t="shared" si="29"/>
        <v>94289954.790000007</v>
      </c>
      <c r="Y372" s="18">
        <f t="shared" si="30"/>
        <v>6.7301496928625165E-2</v>
      </c>
      <c r="Z372" s="18">
        <f t="shared" si="31"/>
        <v>6.7301496928625165E-2</v>
      </c>
      <c r="AA372" s="18">
        <f t="shared" si="32"/>
        <v>0.23657109007676724</v>
      </c>
      <c r="AB372" s="18">
        <f t="shared" si="33"/>
        <v>0.30387258700539244</v>
      </c>
    </row>
    <row r="373" spans="1:28" ht="24" hidden="1" outlineLevel="4" x14ac:dyDescent="0.35">
      <c r="A373" s="15" t="s">
        <v>301</v>
      </c>
      <c r="B373" s="15" t="s">
        <v>8</v>
      </c>
      <c r="C373" s="15" t="s">
        <v>74</v>
      </c>
      <c r="D373" s="15" t="s">
        <v>77</v>
      </c>
      <c r="E373" s="15" t="s">
        <v>11</v>
      </c>
      <c r="F373" s="15" t="s">
        <v>12</v>
      </c>
      <c r="G373" s="15" t="s">
        <v>48</v>
      </c>
      <c r="H373" s="15" t="s">
        <v>14</v>
      </c>
      <c r="I373" s="15" t="s">
        <v>9</v>
      </c>
      <c r="J373" s="16" t="s">
        <v>78</v>
      </c>
      <c r="K373" s="17">
        <v>20000000</v>
      </c>
      <c r="L373" s="17">
        <v>20000000</v>
      </c>
      <c r="M373" s="17">
        <v>0</v>
      </c>
      <c r="N373" s="17">
        <v>0</v>
      </c>
      <c r="O373" s="17">
        <f t="shared" ref="O373:O447" si="34">+L373+N373</f>
        <v>20000000</v>
      </c>
      <c r="P373" s="17">
        <v>6564613</v>
      </c>
      <c r="Q373" s="17">
        <v>0</v>
      </c>
      <c r="R373" s="17">
        <v>0</v>
      </c>
      <c r="S373" s="17">
        <v>0</v>
      </c>
      <c r="T373" s="17">
        <v>0</v>
      </c>
      <c r="U373" s="17">
        <v>0</v>
      </c>
      <c r="V373" s="17">
        <v>13435387</v>
      </c>
      <c r="W373" s="17">
        <v>0</v>
      </c>
      <c r="X373" s="17">
        <f t="shared" ref="X373:X447" si="35">+O373-P373-Q373-R373-S373-W373</f>
        <v>13435387</v>
      </c>
      <c r="Y373" s="18">
        <f t="shared" si="30"/>
        <v>0</v>
      </c>
      <c r="Z373" s="18">
        <f t="shared" si="31"/>
        <v>0</v>
      </c>
      <c r="AA373" s="18">
        <f t="shared" si="32"/>
        <v>0.32823065000000001</v>
      </c>
      <c r="AB373" s="18">
        <f t="shared" si="33"/>
        <v>0.32823065000000001</v>
      </c>
    </row>
    <row r="374" spans="1:28" hidden="1" outlineLevel="4" x14ac:dyDescent="0.35">
      <c r="A374" s="15" t="s">
        <v>301</v>
      </c>
      <c r="B374" s="15" t="s">
        <v>8</v>
      </c>
      <c r="C374" s="15" t="s">
        <v>74</v>
      </c>
      <c r="D374" s="15" t="s">
        <v>220</v>
      </c>
      <c r="E374" s="15" t="s">
        <v>11</v>
      </c>
      <c r="F374" s="15" t="s">
        <v>12</v>
      </c>
      <c r="G374" s="15" t="s">
        <v>48</v>
      </c>
      <c r="H374" s="15" t="s">
        <v>14</v>
      </c>
      <c r="I374" s="15" t="s">
        <v>9</v>
      </c>
      <c r="J374" s="16" t="s">
        <v>221</v>
      </c>
      <c r="K374" s="17">
        <v>7531464</v>
      </c>
      <c r="L374" s="17">
        <v>7531464</v>
      </c>
      <c r="M374" s="17">
        <v>0</v>
      </c>
      <c r="N374" s="17">
        <v>0</v>
      </c>
      <c r="O374" s="17">
        <f t="shared" si="34"/>
        <v>7531464</v>
      </c>
      <c r="P374" s="17">
        <v>0</v>
      </c>
      <c r="Q374" s="17">
        <v>0</v>
      </c>
      <c r="R374" s="17">
        <v>0</v>
      </c>
      <c r="S374" s="17">
        <v>0</v>
      </c>
      <c r="T374" s="17">
        <v>0</v>
      </c>
      <c r="U374" s="17">
        <v>0</v>
      </c>
      <c r="V374" s="17">
        <v>7531464</v>
      </c>
      <c r="W374" s="17">
        <v>0</v>
      </c>
      <c r="X374" s="17">
        <f t="shared" si="35"/>
        <v>7531464</v>
      </c>
      <c r="Y374" s="18">
        <f t="shared" si="30"/>
        <v>0</v>
      </c>
      <c r="Z374" s="18">
        <f t="shared" si="31"/>
        <v>0</v>
      </c>
      <c r="AA374" s="18">
        <f t="shared" si="32"/>
        <v>0</v>
      </c>
      <c r="AB374" s="18">
        <f t="shared" si="33"/>
        <v>0</v>
      </c>
    </row>
    <row r="375" spans="1:28" hidden="1" outlineLevel="4" x14ac:dyDescent="0.35">
      <c r="A375" s="15" t="s">
        <v>301</v>
      </c>
      <c r="B375" s="15" t="s">
        <v>8</v>
      </c>
      <c r="C375" s="15" t="s">
        <v>74</v>
      </c>
      <c r="D375" s="15" t="s">
        <v>79</v>
      </c>
      <c r="E375" s="15" t="s">
        <v>11</v>
      </c>
      <c r="F375" s="15" t="s">
        <v>12</v>
      </c>
      <c r="G375" s="15" t="s">
        <v>48</v>
      </c>
      <c r="H375" s="15" t="s">
        <v>14</v>
      </c>
      <c r="I375" s="15" t="s">
        <v>9</v>
      </c>
      <c r="J375" s="16" t="s">
        <v>80</v>
      </c>
      <c r="K375" s="17">
        <v>1158704</v>
      </c>
      <c r="L375" s="17">
        <v>1158704</v>
      </c>
      <c r="M375" s="17">
        <v>0</v>
      </c>
      <c r="N375" s="17">
        <v>0</v>
      </c>
      <c r="O375" s="17">
        <f t="shared" si="34"/>
        <v>1158704</v>
      </c>
      <c r="P375" s="17">
        <v>0</v>
      </c>
      <c r="Q375" s="17">
        <v>0</v>
      </c>
      <c r="R375" s="17">
        <v>0</v>
      </c>
      <c r="S375" s="17">
        <v>188232.93</v>
      </c>
      <c r="T375" s="17">
        <v>188232.93</v>
      </c>
      <c r="U375" s="17">
        <v>0</v>
      </c>
      <c r="V375" s="17">
        <v>970471.07</v>
      </c>
      <c r="W375" s="17">
        <v>0</v>
      </c>
      <c r="X375" s="17">
        <f t="shared" si="35"/>
        <v>970471.07000000007</v>
      </c>
      <c r="Y375" s="18">
        <f t="shared" si="30"/>
        <v>0.16245126451621811</v>
      </c>
      <c r="Z375" s="18">
        <f t="shared" si="31"/>
        <v>0.16245126451621811</v>
      </c>
      <c r="AA375" s="18">
        <f t="shared" si="32"/>
        <v>0</v>
      </c>
      <c r="AB375" s="18">
        <f t="shared" si="33"/>
        <v>0.16245126451621811</v>
      </c>
    </row>
    <row r="376" spans="1:28" hidden="1" outlineLevel="3" x14ac:dyDescent="0.35">
      <c r="A376" s="19"/>
      <c r="B376" s="19"/>
      <c r="C376" s="19" t="s">
        <v>454</v>
      </c>
      <c r="D376" s="19"/>
      <c r="E376" s="19"/>
      <c r="F376" s="19"/>
      <c r="G376" s="19"/>
      <c r="H376" s="19"/>
      <c r="I376" s="19"/>
      <c r="J376" s="20"/>
      <c r="K376" s="21">
        <f>SUBTOTAL(9,K372:K375)</f>
        <v>164139445</v>
      </c>
      <c r="L376" s="21">
        <v>164139445</v>
      </c>
      <c r="M376" s="21">
        <v>0</v>
      </c>
      <c r="N376" s="21">
        <v>0</v>
      </c>
      <c r="O376" s="21">
        <f>SUBTOTAL(9,O372:O375)</f>
        <v>164139445</v>
      </c>
      <c r="P376" s="21">
        <v>6564613</v>
      </c>
      <c r="Q376" s="21">
        <v>29908753.100000001</v>
      </c>
      <c r="R376" s="21">
        <v>2134630.0099999998</v>
      </c>
      <c r="S376" s="21">
        <v>9304172.0299999993</v>
      </c>
      <c r="T376" s="21">
        <v>9304172.0299999993</v>
      </c>
      <c r="U376" s="21">
        <v>0</v>
      </c>
      <c r="V376" s="21">
        <v>116227276.86</v>
      </c>
      <c r="W376" s="21">
        <v>0</v>
      </c>
      <c r="X376" s="21">
        <f>SUBTOTAL(9,X372:X375)</f>
        <v>116227276.86</v>
      </c>
      <c r="Y376" s="22">
        <f t="shared" si="30"/>
        <v>5.6684558851773863E-2</v>
      </c>
      <c r="Z376" s="22">
        <f t="shared" si="31"/>
        <v>5.6684558851773863E-2</v>
      </c>
      <c r="AA376" s="22">
        <f t="shared" si="32"/>
        <v>0.23521461346478903</v>
      </c>
      <c r="AB376" s="22">
        <f t="shared" si="33"/>
        <v>0.29189917231656287</v>
      </c>
    </row>
    <row r="377" spans="1:28" hidden="1" outlineLevel="4" x14ac:dyDescent="0.35">
      <c r="A377" s="15" t="s">
        <v>301</v>
      </c>
      <c r="B377" s="15" t="s">
        <v>8</v>
      </c>
      <c r="C377" s="15" t="s">
        <v>81</v>
      </c>
      <c r="D377" s="15" t="s">
        <v>82</v>
      </c>
      <c r="E377" s="15" t="s">
        <v>11</v>
      </c>
      <c r="F377" s="15" t="s">
        <v>83</v>
      </c>
      <c r="G377" s="15" t="s">
        <v>84</v>
      </c>
      <c r="H377" s="15" t="s">
        <v>14</v>
      </c>
      <c r="I377" s="15" t="s">
        <v>9</v>
      </c>
      <c r="J377" s="16" t="s">
        <v>85</v>
      </c>
      <c r="K377" s="17">
        <v>1650000</v>
      </c>
      <c r="L377" s="17">
        <v>13650000</v>
      </c>
      <c r="M377" s="17">
        <v>0</v>
      </c>
      <c r="N377" s="17">
        <v>0</v>
      </c>
      <c r="O377" s="17">
        <f t="shared" si="34"/>
        <v>13650000</v>
      </c>
      <c r="P377" s="17">
        <v>11702130</v>
      </c>
      <c r="Q377" s="17">
        <v>0</v>
      </c>
      <c r="R377" s="17">
        <v>0</v>
      </c>
      <c r="S377" s="17">
        <v>0</v>
      </c>
      <c r="T377" s="17">
        <v>0</v>
      </c>
      <c r="U377" s="17">
        <v>1947870</v>
      </c>
      <c r="V377" s="17">
        <v>1947870</v>
      </c>
      <c r="W377" s="17">
        <v>0</v>
      </c>
      <c r="X377" s="17">
        <f t="shared" si="35"/>
        <v>1947870</v>
      </c>
      <c r="Y377" s="18">
        <f t="shared" si="30"/>
        <v>0</v>
      </c>
      <c r="Z377" s="18">
        <f t="shared" si="31"/>
        <v>0</v>
      </c>
      <c r="AA377" s="18">
        <f t="shared" si="32"/>
        <v>0.85729890109890106</v>
      </c>
      <c r="AB377" s="18">
        <f t="shared" si="33"/>
        <v>0.85729890109890106</v>
      </c>
    </row>
    <row r="378" spans="1:28" hidden="1" outlineLevel="4" x14ac:dyDescent="0.35">
      <c r="A378" s="15" t="s">
        <v>301</v>
      </c>
      <c r="B378" s="15" t="s">
        <v>8</v>
      </c>
      <c r="C378" s="15" t="s">
        <v>81</v>
      </c>
      <c r="D378" s="15" t="s">
        <v>88</v>
      </c>
      <c r="E378" s="15" t="s">
        <v>11</v>
      </c>
      <c r="F378" s="15" t="s">
        <v>83</v>
      </c>
      <c r="G378" s="15" t="s">
        <v>84</v>
      </c>
      <c r="H378" s="15" t="s">
        <v>14</v>
      </c>
      <c r="I378" s="15" t="s">
        <v>9</v>
      </c>
      <c r="J378" s="16" t="s">
        <v>89</v>
      </c>
      <c r="K378" s="17">
        <v>273000000</v>
      </c>
      <c r="L378" s="17">
        <v>273000000</v>
      </c>
      <c r="M378" s="17">
        <v>0</v>
      </c>
      <c r="N378" s="17">
        <v>0</v>
      </c>
      <c r="O378" s="17">
        <f t="shared" si="34"/>
        <v>273000000</v>
      </c>
      <c r="P378" s="17">
        <v>114284920</v>
      </c>
      <c r="Q378" s="17">
        <v>0</v>
      </c>
      <c r="R378" s="17">
        <v>0</v>
      </c>
      <c r="S378" s="17">
        <v>0</v>
      </c>
      <c r="T378" s="17">
        <v>0</v>
      </c>
      <c r="U378" s="17">
        <v>0</v>
      </c>
      <c r="V378" s="17">
        <v>158715080</v>
      </c>
      <c r="W378" s="17">
        <v>0</v>
      </c>
      <c r="X378" s="17">
        <f t="shared" si="35"/>
        <v>158715080</v>
      </c>
      <c r="Y378" s="18">
        <f t="shared" si="30"/>
        <v>0</v>
      </c>
      <c r="Z378" s="18">
        <f t="shared" si="31"/>
        <v>0</v>
      </c>
      <c r="AA378" s="18">
        <f t="shared" si="32"/>
        <v>0.41862608058608058</v>
      </c>
      <c r="AB378" s="18">
        <f t="shared" si="33"/>
        <v>0.41862608058608058</v>
      </c>
    </row>
    <row r="379" spans="1:28" hidden="1" outlineLevel="4" x14ac:dyDescent="0.35">
      <c r="A379" s="15" t="s">
        <v>301</v>
      </c>
      <c r="B379" s="15" t="s">
        <v>8</v>
      </c>
      <c r="C379" s="15" t="s">
        <v>81</v>
      </c>
      <c r="D379" s="15" t="s">
        <v>259</v>
      </c>
      <c r="E379" s="15" t="s">
        <v>11</v>
      </c>
      <c r="F379" s="15" t="s">
        <v>83</v>
      </c>
      <c r="G379" s="15" t="s">
        <v>84</v>
      </c>
      <c r="H379" s="15" t="s">
        <v>14</v>
      </c>
      <c r="I379" s="15" t="s">
        <v>9</v>
      </c>
      <c r="J379" s="16" t="s">
        <v>260</v>
      </c>
      <c r="K379" s="17">
        <v>0</v>
      </c>
      <c r="L379" s="17">
        <v>1595731531</v>
      </c>
      <c r="M379" s="17">
        <v>0</v>
      </c>
      <c r="N379" s="17">
        <v>0</v>
      </c>
      <c r="O379" s="17">
        <f t="shared" si="34"/>
        <v>1595731531</v>
      </c>
      <c r="P379" s="17">
        <v>0</v>
      </c>
      <c r="Q379" s="17">
        <v>1595698583.2</v>
      </c>
      <c r="R379" s="17">
        <v>0</v>
      </c>
      <c r="S379" s="17">
        <v>0</v>
      </c>
      <c r="T379" s="17">
        <v>0</v>
      </c>
      <c r="U379" s="17">
        <v>0</v>
      </c>
      <c r="V379" s="17">
        <v>32947.800000000003</v>
      </c>
      <c r="W379" s="17">
        <v>0</v>
      </c>
      <c r="X379" s="17">
        <f t="shared" si="35"/>
        <v>32947.799999952316</v>
      </c>
      <c r="Y379" s="18">
        <f t="shared" si="30"/>
        <v>0</v>
      </c>
      <c r="Z379" s="18">
        <f t="shared" si="31"/>
        <v>0</v>
      </c>
      <c r="AA379" s="18">
        <f t="shared" si="32"/>
        <v>0.99997935254185311</v>
      </c>
      <c r="AB379" s="18">
        <f t="shared" si="33"/>
        <v>0.99997935254185311</v>
      </c>
    </row>
    <row r="380" spans="1:28" ht="70" hidden="1" outlineLevel="4" x14ac:dyDescent="0.35">
      <c r="A380" s="15" t="s">
        <v>301</v>
      </c>
      <c r="B380" s="15" t="s">
        <v>8</v>
      </c>
      <c r="C380" s="15" t="s">
        <v>81</v>
      </c>
      <c r="D380" s="15" t="s">
        <v>306</v>
      </c>
      <c r="E380" s="15" t="s">
        <v>11</v>
      </c>
      <c r="F380" s="15" t="s">
        <v>83</v>
      </c>
      <c r="G380" s="15" t="s">
        <v>307</v>
      </c>
      <c r="H380" s="15" t="s">
        <v>14</v>
      </c>
      <c r="I380" s="15" t="s">
        <v>9</v>
      </c>
      <c r="J380" s="16" t="s">
        <v>308</v>
      </c>
      <c r="K380" s="17">
        <v>6887350</v>
      </c>
      <c r="L380" s="17">
        <v>6887350</v>
      </c>
      <c r="M380" s="17">
        <v>-6887350</v>
      </c>
      <c r="N380" s="17">
        <v>0</v>
      </c>
      <c r="O380" s="17">
        <f t="shared" si="34"/>
        <v>6887350</v>
      </c>
      <c r="P380" s="17">
        <v>0</v>
      </c>
      <c r="Q380" s="17">
        <v>0</v>
      </c>
      <c r="R380" s="17">
        <v>0</v>
      </c>
      <c r="S380" s="17">
        <v>0</v>
      </c>
      <c r="T380" s="17">
        <v>0</v>
      </c>
      <c r="U380" s="17">
        <v>0</v>
      </c>
      <c r="V380" s="17">
        <v>6887350</v>
      </c>
      <c r="W380" s="17">
        <v>0</v>
      </c>
      <c r="X380" s="17">
        <f t="shared" si="35"/>
        <v>6887350</v>
      </c>
      <c r="Y380" s="18">
        <f t="shared" si="30"/>
        <v>0</v>
      </c>
      <c r="Z380" s="18">
        <f t="shared" si="31"/>
        <v>0</v>
      </c>
      <c r="AA380" s="18">
        <f t="shared" si="32"/>
        <v>0</v>
      </c>
      <c r="AB380" s="18">
        <f t="shared" si="33"/>
        <v>0</v>
      </c>
    </row>
    <row r="381" spans="1:28" hidden="1" outlineLevel="4" x14ac:dyDescent="0.35">
      <c r="A381" s="15" t="s">
        <v>301</v>
      </c>
      <c r="B381" s="15" t="s">
        <v>8</v>
      </c>
      <c r="C381" s="15" t="s">
        <v>81</v>
      </c>
      <c r="D381" s="15" t="s">
        <v>92</v>
      </c>
      <c r="E381" s="15" t="s">
        <v>11</v>
      </c>
      <c r="F381" s="15" t="s">
        <v>83</v>
      </c>
      <c r="G381" s="15" t="s">
        <v>93</v>
      </c>
      <c r="H381" s="15" t="s">
        <v>14</v>
      </c>
      <c r="I381" s="15" t="s">
        <v>9</v>
      </c>
      <c r="J381" s="16" t="s">
        <v>94</v>
      </c>
      <c r="K381" s="17">
        <v>2290402183</v>
      </c>
      <c r="L381" s="17">
        <v>682670652</v>
      </c>
      <c r="M381" s="17">
        <v>0</v>
      </c>
      <c r="N381" s="17">
        <v>0</v>
      </c>
      <c r="O381" s="17">
        <f t="shared" si="34"/>
        <v>682670652</v>
      </c>
      <c r="P381" s="17">
        <v>0</v>
      </c>
      <c r="Q381" s="17">
        <v>527338743.60000002</v>
      </c>
      <c r="R381" s="17">
        <v>0</v>
      </c>
      <c r="S381" s="17">
        <v>6661429.0999999996</v>
      </c>
      <c r="T381" s="17">
        <v>6661429.0999999996</v>
      </c>
      <c r="U381" s="17">
        <v>44000000</v>
      </c>
      <c r="V381" s="17">
        <v>148670479.30000001</v>
      </c>
      <c r="W381" s="17">
        <v>0</v>
      </c>
      <c r="X381" s="17">
        <f t="shared" si="35"/>
        <v>148670479.29999998</v>
      </c>
      <c r="Y381" s="18">
        <f t="shared" si="30"/>
        <v>9.7578958176746111E-3</v>
      </c>
      <c r="Z381" s="18">
        <f t="shared" si="31"/>
        <v>9.7578958176746111E-3</v>
      </c>
      <c r="AA381" s="18">
        <f t="shared" si="32"/>
        <v>0.77246435313290729</v>
      </c>
      <c r="AB381" s="18">
        <f t="shared" si="33"/>
        <v>0.7822222489505819</v>
      </c>
    </row>
    <row r="382" spans="1:28" hidden="1" outlineLevel="4" x14ac:dyDescent="0.35">
      <c r="A382" s="23" t="s">
        <v>301</v>
      </c>
      <c r="B382" s="23" t="s">
        <v>8</v>
      </c>
      <c r="C382" s="23" t="s">
        <v>81</v>
      </c>
      <c r="D382" s="23" t="s">
        <v>259</v>
      </c>
      <c r="E382" s="23" t="s">
        <v>11</v>
      </c>
      <c r="F382" s="23" t="s">
        <v>12</v>
      </c>
      <c r="G382" s="23" t="s">
        <v>84</v>
      </c>
      <c r="H382" s="23" t="s">
        <v>14</v>
      </c>
      <c r="I382" s="23" t="s">
        <v>9</v>
      </c>
      <c r="J382" s="24" t="s">
        <v>260</v>
      </c>
      <c r="K382" s="25">
        <v>0</v>
      </c>
      <c r="L382" s="25">
        <v>0</v>
      </c>
      <c r="M382" s="25">
        <v>2078519303</v>
      </c>
      <c r="N382" s="25">
        <v>0</v>
      </c>
      <c r="O382" s="25">
        <f t="shared" si="34"/>
        <v>0</v>
      </c>
      <c r="P382" s="25">
        <v>0</v>
      </c>
      <c r="Q382" s="25">
        <v>0</v>
      </c>
      <c r="R382" s="25">
        <v>0</v>
      </c>
      <c r="S382" s="25">
        <v>0</v>
      </c>
      <c r="T382" s="25">
        <v>0</v>
      </c>
      <c r="U382" s="25">
        <v>0</v>
      </c>
      <c r="V382" s="25">
        <v>0</v>
      </c>
      <c r="W382" s="25">
        <v>0</v>
      </c>
      <c r="X382" s="25">
        <f t="shared" si="35"/>
        <v>0</v>
      </c>
      <c r="Y382" s="26">
        <f t="shared" si="30"/>
        <v>0</v>
      </c>
      <c r="Z382" s="26">
        <f t="shared" si="31"/>
        <v>0</v>
      </c>
      <c r="AA382" s="26">
        <f t="shared" si="32"/>
        <v>0</v>
      </c>
      <c r="AB382" s="26">
        <f t="shared" si="33"/>
        <v>0</v>
      </c>
    </row>
    <row r="383" spans="1:28" hidden="1" outlineLevel="4" x14ac:dyDescent="0.35">
      <c r="A383" s="23" t="s">
        <v>301</v>
      </c>
      <c r="B383" s="23" t="s">
        <v>8</v>
      </c>
      <c r="C383" s="23" t="s">
        <v>81</v>
      </c>
      <c r="D383" s="23" t="s">
        <v>92</v>
      </c>
      <c r="E383" s="23" t="s">
        <v>11</v>
      </c>
      <c r="F383" s="23" t="s">
        <v>12</v>
      </c>
      <c r="G383" s="23" t="s">
        <v>93</v>
      </c>
      <c r="H383" s="23" t="s">
        <v>14</v>
      </c>
      <c r="I383" s="23" t="s">
        <v>9</v>
      </c>
      <c r="J383" s="24" t="s">
        <v>94</v>
      </c>
      <c r="K383" s="25">
        <v>0</v>
      </c>
      <c r="L383" s="25">
        <v>0</v>
      </c>
      <c r="M383" s="25">
        <v>200000000</v>
      </c>
      <c r="N383" s="25">
        <v>0</v>
      </c>
      <c r="O383" s="25">
        <f t="shared" si="34"/>
        <v>0</v>
      </c>
      <c r="P383" s="25">
        <v>0</v>
      </c>
      <c r="Q383" s="25">
        <v>0</v>
      </c>
      <c r="R383" s="25">
        <v>0</v>
      </c>
      <c r="S383" s="25">
        <v>0</v>
      </c>
      <c r="T383" s="25">
        <v>0</v>
      </c>
      <c r="U383" s="25">
        <v>0</v>
      </c>
      <c r="V383" s="25">
        <v>0</v>
      </c>
      <c r="W383" s="25">
        <v>0</v>
      </c>
      <c r="X383" s="25">
        <f t="shared" si="35"/>
        <v>0</v>
      </c>
      <c r="Y383" s="26">
        <f t="shared" si="30"/>
        <v>0</v>
      </c>
      <c r="Z383" s="26">
        <f t="shared" si="31"/>
        <v>0</v>
      </c>
      <c r="AA383" s="26">
        <f t="shared" si="32"/>
        <v>0</v>
      </c>
      <c r="AB383" s="26">
        <f t="shared" si="33"/>
        <v>0</v>
      </c>
    </row>
    <row r="384" spans="1:28" hidden="1" outlineLevel="3" x14ac:dyDescent="0.35">
      <c r="A384" s="19"/>
      <c r="B384" s="19"/>
      <c r="C384" s="19" t="s">
        <v>455</v>
      </c>
      <c r="D384" s="19"/>
      <c r="E384" s="19"/>
      <c r="F384" s="19"/>
      <c r="G384" s="19"/>
      <c r="H384" s="19"/>
      <c r="I384" s="19"/>
      <c r="J384" s="20"/>
      <c r="K384" s="21">
        <f>SUBTOTAL(9,K377:K383)</f>
        <v>2571939533</v>
      </c>
      <c r="L384" s="21">
        <v>2571939533</v>
      </c>
      <c r="M384" s="21">
        <v>2271631953</v>
      </c>
      <c r="N384" s="21">
        <v>0</v>
      </c>
      <c r="O384" s="21">
        <f>SUBTOTAL(9,O377:O383)</f>
        <v>2571939533</v>
      </c>
      <c r="P384" s="21">
        <v>125987050</v>
      </c>
      <c r="Q384" s="21">
        <v>2123037326.8000002</v>
      </c>
      <c r="R384" s="21">
        <v>0</v>
      </c>
      <c r="S384" s="21">
        <v>6661429.0999999996</v>
      </c>
      <c r="T384" s="21">
        <v>6661429.0999999996</v>
      </c>
      <c r="U384" s="21">
        <v>45947870</v>
      </c>
      <c r="V384" s="21">
        <v>316253727.10000002</v>
      </c>
      <c r="W384" s="21">
        <v>0</v>
      </c>
      <c r="X384" s="21">
        <f>SUBTOTAL(9,X377:X383)</f>
        <v>316253727.0999999</v>
      </c>
      <c r="Y384" s="22">
        <f t="shared" si="30"/>
        <v>2.5900411010945797E-3</v>
      </c>
      <c r="Z384" s="22">
        <f t="shared" si="31"/>
        <v>2.5900411010945797E-3</v>
      </c>
      <c r="AA384" s="22">
        <f t="shared" si="32"/>
        <v>0.87444683202822415</v>
      </c>
      <c r="AB384" s="22">
        <f t="shared" si="33"/>
        <v>0.87703687312931877</v>
      </c>
    </row>
    <row r="385" spans="1:28" ht="58.5" hidden="1" outlineLevel="4" x14ac:dyDescent="0.35">
      <c r="A385" s="15" t="s">
        <v>301</v>
      </c>
      <c r="B385" s="15" t="s">
        <v>8</v>
      </c>
      <c r="C385" s="15" t="s">
        <v>95</v>
      </c>
      <c r="D385" s="15" t="s">
        <v>96</v>
      </c>
      <c r="E385" s="15" t="s">
        <v>33</v>
      </c>
      <c r="F385" s="15" t="s">
        <v>12</v>
      </c>
      <c r="G385" s="15" t="s">
        <v>97</v>
      </c>
      <c r="H385" s="15" t="s">
        <v>14</v>
      </c>
      <c r="I385" s="15" t="s">
        <v>9</v>
      </c>
      <c r="J385" s="16" t="s">
        <v>98</v>
      </c>
      <c r="K385" s="17">
        <v>26202419</v>
      </c>
      <c r="L385" s="17">
        <v>26202419</v>
      </c>
      <c r="M385" s="17">
        <v>-72001</v>
      </c>
      <c r="N385" s="17">
        <v>0</v>
      </c>
      <c r="O385" s="17">
        <f t="shared" si="34"/>
        <v>26202419</v>
      </c>
      <c r="P385" s="17">
        <v>0</v>
      </c>
      <c r="Q385" s="17">
        <v>11327809.66</v>
      </c>
      <c r="R385" s="17">
        <v>0</v>
      </c>
      <c r="S385" s="17">
        <v>14802608.34</v>
      </c>
      <c r="T385" s="17">
        <v>14802608.34</v>
      </c>
      <c r="U385" s="17">
        <v>0</v>
      </c>
      <c r="V385" s="17">
        <v>72001</v>
      </c>
      <c r="W385" s="17">
        <v>0</v>
      </c>
      <c r="X385" s="17">
        <f t="shared" si="35"/>
        <v>72001</v>
      </c>
      <c r="Y385" s="18">
        <f t="shared" si="30"/>
        <v>0.56493289188299756</v>
      </c>
      <c r="Z385" s="18">
        <f t="shared" si="31"/>
        <v>0.56493289188299756</v>
      </c>
      <c r="AA385" s="18">
        <f t="shared" si="32"/>
        <v>0.43231923205258266</v>
      </c>
      <c r="AB385" s="18">
        <f t="shared" si="33"/>
        <v>0.99725212393558027</v>
      </c>
    </row>
    <row r="386" spans="1:28" ht="58.5" hidden="1" outlineLevel="4" x14ac:dyDescent="0.35">
      <c r="A386" s="15" t="s">
        <v>301</v>
      </c>
      <c r="B386" s="15" t="s">
        <v>8</v>
      </c>
      <c r="C386" s="15" t="s">
        <v>95</v>
      </c>
      <c r="D386" s="15" t="s">
        <v>96</v>
      </c>
      <c r="E386" s="15" t="s">
        <v>99</v>
      </c>
      <c r="F386" s="15" t="s">
        <v>12</v>
      </c>
      <c r="G386" s="15" t="s">
        <v>97</v>
      </c>
      <c r="H386" s="15" t="s">
        <v>14</v>
      </c>
      <c r="I386" s="15" t="s">
        <v>9</v>
      </c>
      <c r="J386" s="16" t="s">
        <v>100</v>
      </c>
      <c r="K386" s="17">
        <v>12850670</v>
      </c>
      <c r="L386" s="17">
        <v>12850670</v>
      </c>
      <c r="M386" s="17">
        <v>-39796</v>
      </c>
      <c r="N386" s="17">
        <v>1761333</v>
      </c>
      <c r="O386" s="17">
        <f t="shared" si="34"/>
        <v>14612003</v>
      </c>
      <c r="P386" s="17">
        <v>0</v>
      </c>
      <c r="Q386" s="17">
        <v>3757541.83</v>
      </c>
      <c r="R386" s="17">
        <v>0</v>
      </c>
      <c r="S386" s="17">
        <v>9053332.1699999999</v>
      </c>
      <c r="T386" s="17">
        <v>9053332.1699999999</v>
      </c>
      <c r="U386" s="17">
        <v>0</v>
      </c>
      <c r="V386" s="17">
        <v>39796</v>
      </c>
      <c r="W386" s="17">
        <v>0</v>
      </c>
      <c r="X386" s="17">
        <f t="shared" si="35"/>
        <v>1801129</v>
      </c>
      <c r="Y386" s="18">
        <f t="shared" si="30"/>
        <v>0.70450273565502808</v>
      </c>
      <c r="Z386" s="18">
        <f t="shared" si="31"/>
        <v>0.61958187183509339</v>
      </c>
      <c r="AA386" s="18">
        <f t="shared" si="32"/>
        <v>0.25715446609202036</v>
      </c>
      <c r="AB386" s="18">
        <f t="shared" si="33"/>
        <v>0.87673633792711381</v>
      </c>
    </row>
    <row r="387" spans="1:28" ht="35.5" hidden="1" outlineLevel="4" x14ac:dyDescent="0.35">
      <c r="A387" s="15" t="s">
        <v>301</v>
      </c>
      <c r="B387" s="15" t="s">
        <v>8</v>
      </c>
      <c r="C387" s="15" t="s">
        <v>95</v>
      </c>
      <c r="D387" s="15" t="s">
        <v>96</v>
      </c>
      <c r="E387" s="15" t="s">
        <v>101</v>
      </c>
      <c r="F387" s="15" t="s">
        <v>12</v>
      </c>
      <c r="G387" s="15" t="s">
        <v>97</v>
      </c>
      <c r="H387" s="15" t="s">
        <v>14</v>
      </c>
      <c r="I387" s="15" t="s">
        <v>9</v>
      </c>
      <c r="J387" s="16" t="s">
        <v>102</v>
      </c>
      <c r="K387" s="17">
        <v>45380387</v>
      </c>
      <c r="L387" s="17">
        <v>45380387</v>
      </c>
      <c r="M387" s="17">
        <v>-179345</v>
      </c>
      <c r="N387" s="17">
        <v>0</v>
      </c>
      <c r="O387" s="17">
        <f t="shared" si="34"/>
        <v>45380387</v>
      </c>
      <c r="P387" s="17">
        <v>0</v>
      </c>
      <c r="Q387" s="17">
        <v>8128301.79</v>
      </c>
      <c r="R387" s="17">
        <v>0</v>
      </c>
      <c r="S387" s="17">
        <v>37072740.210000001</v>
      </c>
      <c r="T387" s="17">
        <v>37072740.210000001</v>
      </c>
      <c r="U387" s="17">
        <v>0</v>
      </c>
      <c r="V387" s="17">
        <v>179345</v>
      </c>
      <c r="W387" s="17">
        <v>0</v>
      </c>
      <c r="X387" s="17">
        <f t="shared" si="35"/>
        <v>179345</v>
      </c>
      <c r="Y387" s="18">
        <f t="shared" si="30"/>
        <v>0.81693309953482773</v>
      </c>
      <c r="Z387" s="18">
        <f t="shared" si="31"/>
        <v>0.81693309953482773</v>
      </c>
      <c r="AA387" s="18">
        <f t="shared" si="32"/>
        <v>0.1791148627710028</v>
      </c>
      <c r="AB387" s="18">
        <f t="shared" si="33"/>
        <v>0.99604796230583048</v>
      </c>
    </row>
    <row r="388" spans="1:28" ht="24" hidden="1" outlineLevel="4" x14ac:dyDescent="0.35">
      <c r="A388" s="15" t="s">
        <v>301</v>
      </c>
      <c r="B388" s="15" t="s">
        <v>8</v>
      </c>
      <c r="C388" s="15" t="s">
        <v>95</v>
      </c>
      <c r="D388" s="15" t="s">
        <v>134</v>
      </c>
      <c r="E388" s="15" t="s">
        <v>11</v>
      </c>
      <c r="F388" s="15" t="s">
        <v>12</v>
      </c>
      <c r="G388" s="15" t="s">
        <v>135</v>
      </c>
      <c r="H388" s="15" t="s">
        <v>14</v>
      </c>
      <c r="I388" s="15" t="s">
        <v>9</v>
      </c>
      <c r="J388" s="16" t="s">
        <v>136</v>
      </c>
      <c r="K388" s="17">
        <v>31684318</v>
      </c>
      <c r="L388" s="17">
        <v>31684318</v>
      </c>
      <c r="M388" s="17">
        <v>0</v>
      </c>
      <c r="N388" s="17">
        <v>0</v>
      </c>
      <c r="O388" s="17">
        <f t="shared" si="34"/>
        <v>31684318</v>
      </c>
      <c r="P388" s="17">
        <v>0</v>
      </c>
      <c r="Q388" s="17">
        <v>0</v>
      </c>
      <c r="R388" s="17">
        <v>0</v>
      </c>
      <c r="S388" s="17">
        <v>6651542.3300000001</v>
      </c>
      <c r="T388" s="17">
        <v>6651542.3300000001</v>
      </c>
      <c r="U388" s="17">
        <v>25032775.670000002</v>
      </c>
      <c r="V388" s="17">
        <v>25032775.670000002</v>
      </c>
      <c r="W388" s="17">
        <v>0</v>
      </c>
      <c r="X388" s="17">
        <f t="shared" si="35"/>
        <v>25032775.670000002</v>
      </c>
      <c r="Y388" s="18">
        <f t="shared" si="30"/>
        <v>0.20993168702573936</v>
      </c>
      <c r="Z388" s="18">
        <f t="shared" si="31"/>
        <v>0.20993168702573936</v>
      </c>
      <c r="AA388" s="18">
        <f t="shared" si="32"/>
        <v>0</v>
      </c>
      <c r="AB388" s="18">
        <f t="shared" si="33"/>
        <v>0.20993168702573936</v>
      </c>
    </row>
    <row r="389" spans="1:28" hidden="1" outlineLevel="3" x14ac:dyDescent="0.35">
      <c r="A389" s="19"/>
      <c r="B389" s="19"/>
      <c r="C389" s="19" t="s">
        <v>456</v>
      </c>
      <c r="D389" s="19"/>
      <c r="E389" s="19"/>
      <c r="F389" s="19"/>
      <c r="G389" s="19"/>
      <c r="H389" s="19"/>
      <c r="I389" s="19"/>
      <c r="J389" s="20"/>
      <c r="K389" s="21">
        <f>SUBTOTAL(9,K385:K388)</f>
        <v>116117794</v>
      </c>
      <c r="L389" s="21">
        <v>116117794</v>
      </c>
      <c r="M389" s="21">
        <v>-291142</v>
      </c>
      <c r="N389" s="21">
        <v>1761333</v>
      </c>
      <c r="O389" s="21">
        <f>SUBTOTAL(9,O385:O388)</f>
        <v>117879127</v>
      </c>
      <c r="P389" s="21">
        <v>0</v>
      </c>
      <c r="Q389" s="21">
        <v>23213653.280000001</v>
      </c>
      <c r="R389" s="21">
        <v>0</v>
      </c>
      <c r="S389" s="21">
        <v>67580223.049999997</v>
      </c>
      <c r="T389" s="21">
        <v>67580223.049999997</v>
      </c>
      <c r="U389" s="21">
        <v>25032775.670000002</v>
      </c>
      <c r="V389" s="21">
        <v>25323917.670000002</v>
      </c>
      <c r="W389" s="21">
        <v>0</v>
      </c>
      <c r="X389" s="21">
        <f>SUBTOTAL(9,X385:X388)</f>
        <v>27085250.670000002</v>
      </c>
      <c r="Y389" s="22">
        <f t="shared" si="30"/>
        <v>0.58199713172298118</v>
      </c>
      <c r="Z389" s="22">
        <f t="shared" si="31"/>
        <v>0.57330101409726253</v>
      </c>
      <c r="AA389" s="22">
        <f t="shared" si="32"/>
        <v>0.19692759753811209</v>
      </c>
      <c r="AB389" s="22">
        <f t="shared" si="33"/>
        <v>0.77022861163537459</v>
      </c>
    </row>
    <row r="390" spans="1:28" outlineLevel="1" collapsed="1" x14ac:dyDescent="0.35">
      <c r="A390" s="27" t="s">
        <v>441</v>
      </c>
      <c r="B390" s="27"/>
      <c r="C390" s="27"/>
      <c r="D390" s="27"/>
      <c r="E390" s="27"/>
      <c r="F390" s="27"/>
      <c r="G390" s="27"/>
      <c r="H390" s="27"/>
      <c r="I390" s="27"/>
      <c r="J390" s="28"/>
      <c r="K390" s="29">
        <f>SUBTOTAL(9,K342:K388)</f>
        <v>30798230584</v>
      </c>
      <c r="L390" s="29">
        <v>30798230584</v>
      </c>
      <c r="M390" s="29">
        <v>922286371.42059088</v>
      </c>
      <c r="N390" s="29">
        <v>0</v>
      </c>
      <c r="O390" s="29">
        <f>SUBTOTAL(9,O342:O388)</f>
        <v>30798230584</v>
      </c>
      <c r="P390" s="29">
        <v>372677390.92000002</v>
      </c>
      <c r="Q390" s="29">
        <v>6148128577.8800001</v>
      </c>
      <c r="R390" s="29">
        <v>1434115591.99</v>
      </c>
      <c r="S390" s="29">
        <v>11926050274.969999</v>
      </c>
      <c r="T390" s="29">
        <v>11926050274.969999</v>
      </c>
      <c r="U390" s="29">
        <v>3057464132.6600003</v>
      </c>
      <c r="V390" s="29">
        <v>10917258748.24</v>
      </c>
      <c r="W390" s="29">
        <v>0</v>
      </c>
      <c r="X390" s="29">
        <f>SUBTOTAL(9,X342:X388)</f>
        <v>10917258748.24</v>
      </c>
      <c r="Y390" s="30">
        <f t="shared" si="30"/>
        <v>0.38723167041829037</v>
      </c>
      <c r="Z390" s="30">
        <f t="shared" si="31"/>
        <v>0.38723167041829037</v>
      </c>
      <c r="AA390" s="30">
        <f t="shared" si="32"/>
        <v>0.25829151253003035</v>
      </c>
      <c r="AB390" s="30">
        <f t="shared" si="33"/>
        <v>0.64552318294832078</v>
      </c>
    </row>
    <row r="391" spans="1:28" hidden="1" outlineLevel="4" x14ac:dyDescent="0.35">
      <c r="A391" s="15" t="s">
        <v>309</v>
      </c>
      <c r="B391" s="15" t="s">
        <v>8</v>
      </c>
      <c r="C391" s="15" t="s">
        <v>9</v>
      </c>
      <c r="D391" s="15" t="s">
        <v>10</v>
      </c>
      <c r="E391" s="15" t="s">
        <v>11</v>
      </c>
      <c r="F391" s="15" t="s">
        <v>12</v>
      </c>
      <c r="G391" s="15" t="s">
        <v>13</v>
      </c>
      <c r="H391" s="15" t="s">
        <v>14</v>
      </c>
      <c r="I391" s="15" t="s">
        <v>9</v>
      </c>
      <c r="J391" s="16" t="s">
        <v>15</v>
      </c>
      <c r="K391" s="17">
        <v>569821723</v>
      </c>
      <c r="L391" s="17">
        <v>569821723</v>
      </c>
      <c r="M391" s="17">
        <v>0</v>
      </c>
      <c r="N391" s="17">
        <v>6548758</v>
      </c>
      <c r="O391" s="17">
        <f t="shared" si="34"/>
        <v>576370481</v>
      </c>
      <c r="P391" s="17">
        <v>0</v>
      </c>
      <c r="Q391" s="17">
        <v>0</v>
      </c>
      <c r="R391" s="17">
        <v>0</v>
      </c>
      <c r="S391" s="17">
        <v>348416750.44999999</v>
      </c>
      <c r="T391" s="17">
        <v>348416750.44999999</v>
      </c>
      <c r="U391" s="17">
        <v>221404972.55000001</v>
      </c>
      <c r="V391" s="17">
        <v>221404972.55000001</v>
      </c>
      <c r="W391" s="17">
        <v>0</v>
      </c>
      <c r="X391" s="17">
        <f t="shared" si="35"/>
        <v>227953730.55000001</v>
      </c>
      <c r="Y391" s="18">
        <f t="shared" si="30"/>
        <v>0.61144869770084209</v>
      </c>
      <c r="Z391" s="18">
        <f t="shared" si="31"/>
        <v>0.60450137877550325</v>
      </c>
      <c r="AA391" s="18">
        <f t="shared" si="32"/>
        <v>0</v>
      </c>
      <c r="AB391" s="18">
        <f t="shared" si="33"/>
        <v>0.60450137877550325</v>
      </c>
    </row>
    <row r="392" spans="1:28" hidden="1" outlineLevel="4" x14ac:dyDescent="0.35">
      <c r="A392" s="15" t="s">
        <v>309</v>
      </c>
      <c r="B392" s="15" t="s">
        <v>8</v>
      </c>
      <c r="C392" s="15" t="s">
        <v>9</v>
      </c>
      <c r="D392" s="15" t="s">
        <v>18</v>
      </c>
      <c r="E392" s="15" t="s">
        <v>11</v>
      </c>
      <c r="F392" s="15" t="s">
        <v>12</v>
      </c>
      <c r="G392" s="15" t="s">
        <v>13</v>
      </c>
      <c r="H392" s="15" t="s">
        <v>14</v>
      </c>
      <c r="I392" s="15" t="s">
        <v>9</v>
      </c>
      <c r="J392" s="16" t="s">
        <v>19</v>
      </c>
      <c r="K392" s="17">
        <v>1474136</v>
      </c>
      <c r="L392" s="17">
        <v>1474136</v>
      </c>
      <c r="M392" s="17">
        <v>0</v>
      </c>
      <c r="N392" s="17">
        <v>0</v>
      </c>
      <c r="O392" s="17">
        <f t="shared" si="34"/>
        <v>1474136</v>
      </c>
      <c r="P392" s="17">
        <v>0</v>
      </c>
      <c r="Q392" s="17">
        <v>0</v>
      </c>
      <c r="R392" s="17">
        <v>0</v>
      </c>
      <c r="S392" s="17">
        <v>292912.03999999998</v>
      </c>
      <c r="T392" s="17">
        <v>292912.03999999998</v>
      </c>
      <c r="U392" s="17">
        <v>1181223.96</v>
      </c>
      <c r="V392" s="17">
        <v>1181223.96</v>
      </c>
      <c r="W392" s="17">
        <v>0</v>
      </c>
      <c r="X392" s="17">
        <f t="shared" si="35"/>
        <v>1181223.96</v>
      </c>
      <c r="Y392" s="18">
        <f t="shared" ref="Y392:Y454" si="36">+IF(L392=0,0,S392/L392)</f>
        <v>0.19870082543266021</v>
      </c>
      <c r="Z392" s="18">
        <f t="shared" ref="Z392:Z454" si="37">+IF(O392=0,0,S392/O392)</f>
        <v>0.19870082543266021</v>
      </c>
      <c r="AA392" s="18">
        <f t="shared" ref="AA392:AA454" si="38">+IF(O392=0,0,(P392+Q392+R392)/O392)</f>
        <v>0</v>
      </c>
      <c r="AB392" s="18">
        <f t="shared" ref="AB392:AB454" si="39">+Z392+AA392</f>
        <v>0.19870082543266021</v>
      </c>
    </row>
    <row r="393" spans="1:28" hidden="1" outlineLevel="4" x14ac:dyDescent="0.35">
      <c r="A393" s="15" t="s">
        <v>309</v>
      </c>
      <c r="B393" s="15" t="s">
        <v>8</v>
      </c>
      <c r="C393" s="15" t="s">
        <v>9</v>
      </c>
      <c r="D393" s="15" t="s">
        <v>22</v>
      </c>
      <c r="E393" s="15" t="s">
        <v>11</v>
      </c>
      <c r="F393" s="15" t="s">
        <v>12</v>
      </c>
      <c r="G393" s="15" t="s">
        <v>13</v>
      </c>
      <c r="H393" s="15" t="s">
        <v>14</v>
      </c>
      <c r="I393" s="15" t="s">
        <v>9</v>
      </c>
      <c r="J393" s="16" t="s">
        <v>23</v>
      </c>
      <c r="K393" s="17">
        <v>226972944</v>
      </c>
      <c r="L393" s="17">
        <v>226972944</v>
      </c>
      <c r="M393" s="17">
        <v>-2856760</v>
      </c>
      <c r="N393" s="17">
        <v>-9398230</v>
      </c>
      <c r="O393" s="17">
        <f t="shared" si="34"/>
        <v>217574714</v>
      </c>
      <c r="P393" s="17">
        <v>0</v>
      </c>
      <c r="Q393" s="17">
        <v>0</v>
      </c>
      <c r="R393" s="17">
        <v>0</v>
      </c>
      <c r="S393" s="17">
        <v>138174402.56</v>
      </c>
      <c r="T393" s="17">
        <v>138174402.56</v>
      </c>
      <c r="U393" s="17">
        <v>76543551.439999998</v>
      </c>
      <c r="V393" s="17">
        <v>88798541.439999998</v>
      </c>
      <c r="W393" s="17">
        <v>0</v>
      </c>
      <c r="X393" s="17">
        <f t="shared" si="35"/>
        <v>79400311.439999998</v>
      </c>
      <c r="Y393" s="18">
        <f t="shared" si="36"/>
        <v>0.60877036762584358</v>
      </c>
      <c r="Z393" s="18">
        <f t="shared" si="37"/>
        <v>0.63506645611401336</v>
      </c>
      <c r="AA393" s="18">
        <f t="shared" si="38"/>
        <v>0</v>
      </c>
      <c r="AB393" s="18">
        <f t="shared" si="39"/>
        <v>0.63506645611401336</v>
      </c>
    </row>
    <row r="394" spans="1:28" hidden="1" outlineLevel="4" x14ac:dyDescent="0.35">
      <c r="A394" s="15" t="s">
        <v>309</v>
      </c>
      <c r="B394" s="15" t="s">
        <v>8</v>
      </c>
      <c r="C394" s="15" t="s">
        <v>9</v>
      </c>
      <c r="D394" s="15" t="s">
        <v>24</v>
      </c>
      <c r="E394" s="15" t="s">
        <v>11</v>
      </c>
      <c r="F394" s="15" t="s">
        <v>12</v>
      </c>
      <c r="G394" s="15" t="s">
        <v>13</v>
      </c>
      <c r="H394" s="15" t="s">
        <v>14</v>
      </c>
      <c r="I394" s="15" t="s">
        <v>9</v>
      </c>
      <c r="J394" s="16" t="s">
        <v>25</v>
      </c>
      <c r="K394" s="17">
        <v>264344407</v>
      </c>
      <c r="L394" s="17">
        <v>264344407</v>
      </c>
      <c r="M394" s="17">
        <v>-12475370</v>
      </c>
      <c r="N394" s="17">
        <v>1469292</v>
      </c>
      <c r="O394" s="17">
        <f t="shared" si="34"/>
        <v>265813699</v>
      </c>
      <c r="P394" s="17">
        <v>0</v>
      </c>
      <c r="Q394" s="17">
        <v>0</v>
      </c>
      <c r="R394" s="17">
        <v>0</v>
      </c>
      <c r="S394" s="17">
        <v>165960675.43000001</v>
      </c>
      <c r="T394" s="17">
        <v>165960675.43000001</v>
      </c>
      <c r="U394" s="17">
        <v>85908361.569999993</v>
      </c>
      <c r="V394" s="17">
        <v>98383731.569999993</v>
      </c>
      <c r="W394" s="17">
        <v>0</v>
      </c>
      <c r="X394" s="17">
        <f t="shared" si="35"/>
        <v>99853023.569999993</v>
      </c>
      <c r="Y394" s="18">
        <f t="shared" si="36"/>
        <v>0.62781988585822435</v>
      </c>
      <c r="Z394" s="18">
        <f t="shared" si="37"/>
        <v>0.62434959542848845</v>
      </c>
      <c r="AA394" s="18">
        <f t="shared" si="38"/>
        <v>0</v>
      </c>
      <c r="AB394" s="18">
        <f t="shared" si="39"/>
        <v>0.62434959542848845</v>
      </c>
    </row>
    <row r="395" spans="1:28" hidden="1" outlineLevel="4" x14ac:dyDescent="0.35">
      <c r="A395" s="15" t="s">
        <v>309</v>
      </c>
      <c r="B395" s="15" t="s">
        <v>8</v>
      </c>
      <c r="C395" s="15" t="s">
        <v>9</v>
      </c>
      <c r="D395" s="15" t="s">
        <v>26</v>
      </c>
      <c r="E395" s="15" t="s">
        <v>11</v>
      </c>
      <c r="F395" s="15" t="s">
        <v>12</v>
      </c>
      <c r="G395" s="15" t="s">
        <v>13</v>
      </c>
      <c r="H395" s="15" t="s">
        <v>14</v>
      </c>
      <c r="I395" s="15" t="s">
        <v>9</v>
      </c>
      <c r="J395" s="16" t="s">
        <v>27</v>
      </c>
      <c r="K395" s="17">
        <v>108190784</v>
      </c>
      <c r="L395" s="17">
        <v>108190784</v>
      </c>
      <c r="M395" s="17">
        <v>0</v>
      </c>
      <c r="N395" s="17">
        <v>-5264281</v>
      </c>
      <c r="O395" s="17">
        <f t="shared" si="34"/>
        <v>102926503</v>
      </c>
      <c r="P395" s="17">
        <v>0</v>
      </c>
      <c r="Q395" s="17">
        <v>0</v>
      </c>
      <c r="R395" s="17">
        <v>0</v>
      </c>
      <c r="S395" s="17">
        <v>24790.86</v>
      </c>
      <c r="T395" s="17">
        <v>24790.86</v>
      </c>
      <c r="U395" s="17">
        <v>102901712.14</v>
      </c>
      <c r="V395" s="17">
        <v>108165993.14</v>
      </c>
      <c r="W395" s="17">
        <v>0</v>
      </c>
      <c r="X395" s="17">
        <f t="shared" si="35"/>
        <v>102901712.14</v>
      </c>
      <c r="Y395" s="18">
        <f t="shared" si="36"/>
        <v>2.2914021955881196E-4</v>
      </c>
      <c r="Z395" s="18">
        <f t="shared" si="37"/>
        <v>2.4085982985354122E-4</v>
      </c>
      <c r="AA395" s="18">
        <f t="shared" si="38"/>
        <v>0</v>
      </c>
      <c r="AB395" s="18">
        <f t="shared" si="39"/>
        <v>2.4085982985354122E-4</v>
      </c>
    </row>
    <row r="396" spans="1:28" hidden="1" outlineLevel="4" x14ac:dyDescent="0.35">
      <c r="A396" s="15" t="s">
        <v>309</v>
      </c>
      <c r="B396" s="15" t="s">
        <v>8</v>
      </c>
      <c r="C396" s="15" t="s">
        <v>9</v>
      </c>
      <c r="D396" s="15" t="s">
        <v>28</v>
      </c>
      <c r="E396" s="15" t="s">
        <v>11</v>
      </c>
      <c r="F396" s="15" t="s">
        <v>12</v>
      </c>
      <c r="G396" s="15" t="s">
        <v>13</v>
      </c>
      <c r="H396" s="15" t="s">
        <v>14</v>
      </c>
      <c r="I396" s="15" t="s">
        <v>9</v>
      </c>
      <c r="J396" s="16" t="s">
        <v>29</v>
      </c>
      <c r="K396" s="17">
        <v>96986131</v>
      </c>
      <c r="L396" s="17">
        <v>96986131</v>
      </c>
      <c r="M396" s="17">
        <v>0</v>
      </c>
      <c r="N396" s="17">
        <v>-4200000</v>
      </c>
      <c r="O396" s="17">
        <f t="shared" si="34"/>
        <v>92786131</v>
      </c>
      <c r="P396" s="17">
        <v>0</v>
      </c>
      <c r="Q396" s="17">
        <v>0</v>
      </c>
      <c r="R396" s="17">
        <v>0</v>
      </c>
      <c r="S396" s="17">
        <v>91423292.25</v>
      </c>
      <c r="T396" s="17">
        <v>91423292.25</v>
      </c>
      <c r="U396" s="17">
        <v>1362838.75</v>
      </c>
      <c r="V396" s="17">
        <v>5562838.75</v>
      </c>
      <c r="W396" s="17">
        <v>0</v>
      </c>
      <c r="X396" s="17">
        <f t="shared" si="35"/>
        <v>1362838.75</v>
      </c>
      <c r="Y396" s="18">
        <f t="shared" si="36"/>
        <v>0.94264294603111864</v>
      </c>
      <c r="Z396" s="18">
        <f t="shared" si="37"/>
        <v>0.98531204248617721</v>
      </c>
      <c r="AA396" s="18">
        <f t="shared" si="38"/>
        <v>0</v>
      </c>
      <c r="AB396" s="18">
        <f t="shared" si="39"/>
        <v>0.98531204248617721</v>
      </c>
    </row>
    <row r="397" spans="1:28" hidden="1" outlineLevel="4" x14ac:dyDescent="0.35">
      <c r="A397" s="15" t="s">
        <v>309</v>
      </c>
      <c r="B397" s="15" t="s">
        <v>8</v>
      </c>
      <c r="C397" s="15" t="s">
        <v>9</v>
      </c>
      <c r="D397" s="15" t="s">
        <v>30</v>
      </c>
      <c r="E397" s="15" t="s">
        <v>11</v>
      </c>
      <c r="F397" s="15" t="s">
        <v>12</v>
      </c>
      <c r="G397" s="15" t="s">
        <v>13</v>
      </c>
      <c r="H397" s="15" t="s">
        <v>14</v>
      </c>
      <c r="I397" s="15" t="s">
        <v>9</v>
      </c>
      <c r="J397" s="16" t="s">
        <v>31</v>
      </c>
      <c r="K397" s="17">
        <v>152388123</v>
      </c>
      <c r="L397" s="17">
        <v>152388123</v>
      </c>
      <c r="M397" s="17">
        <v>-3441177</v>
      </c>
      <c r="N397" s="17">
        <v>-859649</v>
      </c>
      <c r="O397" s="17">
        <f t="shared" si="34"/>
        <v>151528474</v>
      </c>
      <c r="P397" s="17">
        <v>0</v>
      </c>
      <c r="Q397" s="17">
        <v>0</v>
      </c>
      <c r="R397" s="17">
        <v>0</v>
      </c>
      <c r="S397" s="17">
        <v>89878216.620000005</v>
      </c>
      <c r="T397" s="17">
        <v>89878216.620000005</v>
      </c>
      <c r="U397" s="17">
        <v>58209080.380000003</v>
      </c>
      <c r="V397" s="17">
        <v>62509906.380000003</v>
      </c>
      <c r="W397" s="17">
        <v>0</v>
      </c>
      <c r="X397" s="17">
        <f t="shared" si="35"/>
        <v>61650257.379999995</v>
      </c>
      <c r="Y397" s="18">
        <f t="shared" si="36"/>
        <v>0.58979804233168487</v>
      </c>
      <c r="Z397" s="18">
        <f t="shared" si="37"/>
        <v>0.59314407548247339</v>
      </c>
      <c r="AA397" s="18">
        <f t="shared" si="38"/>
        <v>0</v>
      </c>
      <c r="AB397" s="18">
        <f t="shared" si="39"/>
        <v>0.59314407548247339</v>
      </c>
    </row>
    <row r="398" spans="1:28" ht="58.5" hidden="1" outlineLevel="4" x14ac:dyDescent="0.35">
      <c r="A398" s="15" t="s">
        <v>309</v>
      </c>
      <c r="B398" s="15" t="s">
        <v>8</v>
      </c>
      <c r="C398" s="15" t="s">
        <v>9</v>
      </c>
      <c r="D398" s="15" t="s">
        <v>32</v>
      </c>
      <c r="E398" s="15" t="s">
        <v>33</v>
      </c>
      <c r="F398" s="15" t="s">
        <v>12</v>
      </c>
      <c r="G398" s="15" t="s">
        <v>34</v>
      </c>
      <c r="H398" s="15" t="s">
        <v>14</v>
      </c>
      <c r="I398" s="15" t="s">
        <v>9</v>
      </c>
      <c r="J398" s="16" t="s">
        <v>35</v>
      </c>
      <c r="K398" s="17">
        <v>112602972</v>
      </c>
      <c r="L398" s="17">
        <v>112602972</v>
      </c>
      <c r="M398" s="17">
        <v>0</v>
      </c>
      <c r="N398" s="17">
        <v>6657053</v>
      </c>
      <c r="O398" s="17">
        <f t="shared" si="34"/>
        <v>119260025</v>
      </c>
      <c r="P398" s="17">
        <v>0</v>
      </c>
      <c r="Q398" s="17">
        <v>35819381</v>
      </c>
      <c r="R398" s="17">
        <v>0</v>
      </c>
      <c r="S398" s="17">
        <v>76783591</v>
      </c>
      <c r="T398" s="17">
        <v>76783591</v>
      </c>
      <c r="U398" s="17">
        <v>0</v>
      </c>
      <c r="V398" s="17">
        <v>0</v>
      </c>
      <c r="W398" s="17">
        <v>0</v>
      </c>
      <c r="X398" s="17">
        <f t="shared" si="35"/>
        <v>6657053</v>
      </c>
      <c r="Y398" s="18">
        <f t="shared" si="36"/>
        <v>0.68189666432605345</v>
      </c>
      <c r="Z398" s="18">
        <f t="shared" si="37"/>
        <v>0.64383343035522589</v>
      </c>
      <c r="AA398" s="18">
        <f t="shared" si="38"/>
        <v>0.30034691842467753</v>
      </c>
      <c r="AB398" s="18">
        <f t="shared" si="39"/>
        <v>0.94418034877990342</v>
      </c>
    </row>
    <row r="399" spans="1:28" ht="35.5" hidden="1" outlineLevel="4" x14ac:dyDescent="0.35">
      <c r="A399" s="15" t="s">
        <v>309</v>
      </c>
      <c r="B399" s="15" t="s">
        <v>8</v>
      </c>
      <c r="C399" s="15" t="s">
        <v>9</v>
      </c>
      <c r="D399" s="15" t="s">
        <v>36</v>
      </c>
      <c r="E399" s="15" t="s">
        <v>33</v>
      </c>
      <c r="F399" s="15" t="s">
        <v>12</v>
      </c>
      <c r="G399" s="15" t="s">
        <v>34</v>
      </c>
      <c r="H399" s="15" t="s">
        <v>14</v>
      </c>
      <c r="I399" s="15" t="s">
        <v>9</v>
      </c>
      <c r="J399" s="16" t="s">
        <v>37</v>
      </c>
      <c r="K399" s="17">
        <v>6086647</v>
      </c>
      <c r="L399" s="17">
        <v>6086647</v>
      </c>
      <c r="M399" s="17">
        <v>0</v>
      </c>
      <c r="N399" s="17">
        <v>2724706</v>
      </c>
      <c r="O399" s="17">
        <f t="shared" si="34"/>
        <v>8811353</v>
      </c>
      <c r="P399" s="17">
        <v>0</v>
      </c>
      <c r="Q399" s="17">
        <v>1936144</v>
      </c>
      <c r="R399" s="17">
        <v>0</v>
      </c>
      <c r="S399" s="17">
        <v>4150503</v>
      </c>
      <c r="T399" s="17">
        <v>4150503</v>
      </c>
      <c r="U399" s="17">
        <v>0</v>
      </c>
      <c r="V399" s="17">
        <v>0</v>
      </c>
      <c r="W399" s="17">
        <v>0</v>
      </c>
      <c r="X399" s="17">
        <f t="shared" si="35"/>
        <v>2724706</v>
      </c>
      <c r="Y399" s="18">
        <f t="shared" si="36"/>
        <v>0.68190302476880948</v>
      </c>
      <c r="Z399" s="18">
        <f t="shared" si="37"/>
        <v>0.47104037257388282</v>
      </c>
      <c r="AA399" s="18">
        <f t="shared" si="38"/>
        <v>0.21973288324732876</v>
      </c>
      <c r="AB399" s="18">
        <f t="shared" si="39"/>
        <v>0.69077325582121163</v>
      </c>
    </row>
    <row r="400" spans="1:28" ht="58.5" hidden="1" outlineLevel="4" x14ac:dyDescent="0.35">
      <c r="A400" s="15" t="s">
        <v>309</v>
      </c>
      <c r="B400" s="15" t="s">
        <v>8</v>
      </c>
      <c r="C400" s="15" t="s">
        <v>9</v>
      </c>
      <c r="D400" s="15" t="s">
        <v>38</v>
      </c>
      <c r="E400" s="15" t="s">
        <v>33</v>
      </c>
      <c r="F400" s="15" t="s">
        <v>12</v>
      </c>
      <c r="G400" s="15" t="s">
        <v>34</v>
      </c>
      <c r="H400" s="15" t="s">
        <v>14</v>
      </c>
      <c r="I400" s="15" t="s">
        <v>9</v>
      </c>
      <c r="J400" s="16" t="s">
        <v>39</v>
      </c>
      <c r="K400" s="17">
        <v>23366162</v>
      </c>
      <c r="L400" s="17">
        <v>23366162</v>
      </c>
      <c r="M400" s="17">
        <v>0</v>
      </c>
      <c r="N400" s="17">
        <v>-1700000</v>
      </c>
      <c r="O400" s="17">
        <f t="shared" si="34"/>
        <v>21666162</v>
      </c>
      <c r="P400" s="17">
        <v>0</v>
      </c>
      <c r="Q400" s="17">
        <v>9179744</v>
      </c>
      <c r="R400" s="17">
        <v>0</v>
      </c>
      <c r="S400" s="17">
        <v>12486418</v>
      </c>
      <c r="T400" s="17">
        <v>12486418</v>
      </c>
      <c r="U400" s="17">
        <v>0</v>
      </c>
      <c r="V400" s="17">
        <v>1700000</v>
      </c>
      <c r="W400" s="17">
        <v>0</v>
      </c>
      <c r="X400" s="17">
        <f t="shared" si="35"/>
        <v>0</v>
      </c>
      <c r="Y400" s="18">
        <f t="shared" si="36"/>
        <v>0.53438035737319634</v>
      </c>
      <c r="Z400" s="18">
        <f t="shared" si="37"/>
        <v>0.57630963896605225</v>
      </c>
      <c r="AA400" s="18">
        <f t="shared" si="38"/>
        <v>0.42369036103394775</v>
      </c>
      <c r="AB400" s="18">
        <f t="shared" si="39"/>
        <v>1</v>
      </c>
    </row>
    <row r="401" spans="1:28" ht="47" hidden="1" outlineLevel="4" x14ac:dyDescent="0.35">
      <c r="A401" s="15" t="s">
        <v>309</v>
      </c>
      <c r="B401" s="15" t="s">
        <v>8</v>
      </c>
      <c r="C401" s="15" t="s">
        <v>9</v>
      </c>
      <c r="D401" s="15" t="s">
        <v>40</v>
      </c>
      <c r="E401" s="15" t="s">
        <v>33</v>
      </c>
      <c r="F401" s="15" t="s">
        <v>12</v>
      </c>
      <c r="G401" s="15" t="s">
        <v>34</v>
      </c>
      <c r="H401" s="15" t="s">
        <v>14</v>
      </c>
      <c r="I401" s="15" t="s">
        <v>9</v>
      </c>
      <c r="J401" s="16" t="s">
        <v>41</v>
      </c>
      <c r="K401" s="17">
        <v>36519883</v>
      </c>
      <c r="L401" s="17">
        <v>36519883</v>
      </c>
      <c r="M401" s="17">
        <v>0</v>
      </c>
      <c r="N401" s="17">
        <v>2448234</v>
      </c>
      <c r="O401" s="17">
        <f t="shared" si="34"/>
        <v>38968117</v>
      </c>
      <c r="P401" s="17">
        <v>0</v>
      </c>
      <c r="Q401" s="17">
        <v>11617106</v>
      </c>
      <c r="R401" s="17">
        <v>0</v>
      </c>
      <c r="S401" s="17">
        <v>24902777</v>
      </c>
      <c r="T401" s="17">
        <v>24902777</v>
      </c>
      <c r="U401" s="17">
        <v>0</v>
      </c>
      <c r="V401" s="17">
        <v>0</v>
      </c>
      <c r="W401" s="17">
        <v>0</v>
      </c>
      <c r="X401" s="17">
        <f t="shared" si="35"/>
        <v>2448234</v>
      </c>
      <c r="Y401" s="18">
        <f t="shared" si="36"/>
        <v>0.68189640695179665</v>
      </c>
      <c r="Z401" s="18">
        <f t="shared" si="37"/>
        <v>0.63905517939191159</v>
      </c>
      <c r="AA401" s="18">
        <f t="shared" si="38"/>
        <v>0.29811822829417189</v>
      </c>
      <c r="AB401" s="18">
        <f t="shared" si="39"/>
        <v>0.93717340768608348</v>
      </c>
    </row>
    <row r="402" spans="1:28" ht="47" hidden="1" outlineLevel="4" x14ac:dyDescent="0.35">
      <c r="A402" s="15" t="s">
        <v>309</v>
      </c>
      <c r="B402" s="15" t="s">
        <v>8</v>
      </c>
      <c r="C402" s="15" t="s">
        <v>9</v>
      </c>
      <c r="D402" s="15" t="s">
        <v>42</v>
      </c>
      <c r="E402" s="15" t="s">
        <v>33</v>
      </c>
      <c r="F402" s="15" t="s">
        <v>12</v>
      </c>
      <c r="G402" s="15" t="s">
        <v>34</v>
      </c>
      <c r="H402" s="15" t="s">
        <v>14</v>
      </c>
      <c r="I402" s="15" t="s">
        <v>9</v>
      </c>
      <c r="J402" s="16" t="s">
        <v>43</v>
      </c>
      <c r="K402" s="17">
        <v>18259941</v>
      </c>
      <c r="L402" s="17">
        <v>18259941</v>
      </c>
      <c r="M402" s="17">
        <v>0</v>
      </c>
      <c r="N402" s="17">
        <v>2574117</v>
      </c>
      <c r="O402" s="17">
        <f t="shared" si="34"/>
        <v>20834058</v>
      </c>
      <c r="P402" s="17">
        <v>0</v>
      </c>
      <c r="Q402" s="17">
        <v>5808563</v>
      </c>
      <c r="R402" s="17">
        <v>0</v>
      </c>
      <c r="S402" s="17">
        <v>12451378</v>
      </c>
      <c r="T402" s="17">
        <v>12451378</v>
      </c>
      <c r="U402" s="17">
        <v>0</v>
      </c>
      <c r="V402" s="17">
        <v>0</v>
      </c>
      <c r="W402" s="17">
        <v>0</v>
      </c>
      <c r="X402" s="17">
        <f t="shared" si="35"/>
        <v>2574117</v>
      </c>
      <c r="Y402" s="18">
        <f t="shared" si="36"/>
        <v>0.68189585059447888</v>
      </c>
      <c r="Z402" s="18">
        <f t="shared" si="37"/>
        <v>0.59764535550395415</v>
      </c>
      <c r="AA402" s="18">
        <f t="shared" si="38"/>
        <v>0.27880132617467035</v>
      </c>
      <c r="AB402" s="18">
        <f t="shared" si="39"/>
        <v>0.8764466816786245</v>
      </c>
    </row>
    <row r="403" spans="1:28" ht="35.5" hidden="1" outlineLevel="4" x14ac:dyDescent="0.35">
      <c r="A403" s="15" t="s">
        <v>309</v>
      </c>
      <c r="B403" s="15" t="s">
        <v>8</v>
      </c>
      <c r="C403" s="15" t="s">
        <v>9</v>
      </c>
      <c r="D403" s="15" t="s">
        <v>44</v>
      </c>
      <c r="E403" s="15" t="s">
        <v>33</v>
      </c>
      <c r="F403" s="15" t="s">
        <v>12</v>
      </c>
      <c r="G403" s="15" t="s">
        <v>34</v>
      </c>
      <c r="H403" s="15" t="s">
        <v>14</v>
      </c>
      <c r="I403" s="15" t="s">
        <v>9</v>
      </c>
      <c r="J403" s="16" t="s">
        <v>45</v>
      </c>
      <c r="K403" s="17">
        <v>44320439</v>
      </c>
      <c r="L403" s="17">
        <v>44320439</v>
      </c>
      <c r="M403" s="17">
        <v>4033739.16</v>
      </c>
      <c r="N403" s="17">
        <v>0</v>
      </c>
      <c r="O403" s="17">
        <f t="shared" si="34"/>
        <v>44320439</v>
      </c>
      <c r="P403" s="17">
        <v>0</v>
      </c>
      <c r="Q403" s="17">
        <v>8423052.8599999994</v>
      </c>
      <c r="R403" s="17">
        <v>0</v>
      </c>
      <c r="S403" s="17">
        <v>35897386.140000001</v>
      </c>
      <c r="T403" s="17">
        <v>35897386.140000001</v>
      </c>
      <c r="U403" s="17">
        <v>0</v>
      </c>
      <c r="V403" s="17">
        <v>0</v>
      </c>
      <c r="W403" s="17">
        <v>0</v>
      </c>
      <c r="X403" s="17">
        <f t="shared" si="35"/>
        <v>0</v>
      </c>
      <c r="Y403" s="18">
        <f t="shared" si="36"/>
        <v>0.80995105080073782</v>
      </c>
      <c r="Z403" s="18">
        <f t="shared" si="37"/>
        <v>0.80995105080073782</v>
      </c>
      <c r="AA403" s="18">
        <f t="shared" si="38"/>
        <v>0.19004894919926221</v>
      </c>
      <c r="AB403" s="18">
        <f t="shared" si="39"/>
        <v>1</v>
      </c>
    </row>
    <row r="404" spans="1:28" hidden="1" outlineLevel="3" x14ac:dyDescent="0.35">
      <c r="A404" s="19"/>
      <c r="B404" s="19"/>
      <c r="C404" s="19" t="s">
        <v>452</v>
      </c>
      <c r="D404" s="19"/>
      <c r="E404" s="19"/>
      <c r="F404" s="19"/>
      <c r="G404" s="19"/>
      <c r="H404" s="19"/>
      <c r="I404" s="19"/>
      <c r="J404" s="20"/>
      <c r="K404" s="21">
        <f>SUBTOTAL(9,K391:K403)</f>
        <v>1661334292</v>
      </c>
      <c r="L404" s="21">
        <v>1661334292</v>
      </c>
      <c r="M404" s="21">
        <v>-14739567.84</v>
      </c>
      <c r="N404" s="21">
        <v>1000000</v>
      </c>
      <c r="O404" s="21">
        <f>SUBTOTAL(9,O391:O403)</f>
        <v>1662334292</v>
      </c>
      <c r="P404" s="21">
        <v>0</v>
      </c>
      <c r="Q404" s="21">
        <v>72783990.859999999</v>
      </c>
      <c r="R404" s="21">
        <v>0</v>
      </c>
      <c r="S404" s="21">
        <v>1000843093.35</v>
      </c>
      <c r="T404" s="21">
        <v>1000843093.35</v>
      </c>
      <c r="U404" s="21">
        <v>547511740.79000008</v>
      </c>
      <c r="V404" s="21">
        <v>587707207.79000008</v>
      </c>
      <c r="W404" s="21">
        <v>0</v>
      </c>
      <c r="X404" s="21">
        <f>SUBTOTAL(9,X391:X403)</f>
        <v>588707207.78999996</v>
      </c>
      <c r="Y404" s="22">
        <f t="shared" si="36"/>
        <v>0.60243329603768869</v>
      </c>
      <c r="Z404" s="22">
        <f t="shared" si="37"/>
        <v>0.60207089402328229</v>
      </c>
      <c r="AA404" s="22">
        <f t="shared" si="38"/>
        <v>4.3784208272832768E-2</v>
      </c>
      <c r="AB404" s="22">
        <f t="shared" si="39"/>
        <v>0.64585510229611509</v>
      </c>
    </row>
    <row r="405" spans="1:28" hidden="1" outlineLevel="4" x14ac:dyDescent="0.35">
      <c r="A405" s="15" t="s">
        <v>309</v>
      </c>
      <c r="B405" s="15" t="s">
        <v>8</v>
      </c>
      <c r="C405" s="15" t="s">
        <v>46</v>
      </c>
      <c r="D405" s="15" t="s">
        <v>52</v>
      </c>
      <c r="E405" s="15" t="s">
        <v>11</v>
      </c>
      <c r="F405" s="15" t="s">
        <v>12</v>
      </c>
      <c r="G405" s="15" t="s">
        <v>48</v>
      </c>
      <c r="H405" s="15" t="s">
        <v>14</v>
      </c>
      <c r="I405" s="15" t="s">
        <v>9</v>
      </c>
      <c r="J405" s="16" t="s">
        <v>53</v>
      </c>
      <c r="K405" s="17">
        <v>600000000</v>
      </c>
      <c r="L405" s="17">
        <v>800000000</v>
      </c>
      <c r="M405" s="17">
        <v>0</v>
      </c>
      <c r="N405" s="17">
        <v>0</v>
      </c>
      <c r="O405" s="17">
        <f t="shared" si="34"/>
        <v>800000000</v>
      </c>
      <c r="P405" s="17">
        <v>13117002.359999999</v>
      </c>
      <c r="Q405" s="17">
        <v>111539735.36</v>
      </c>
      <c r="R405" s="17">
        <v>0</v>
      </c>
      <c r="S405" s="17">
        <v>340279495</v>
      </c>
      <c r="T405" s="17">
        <v>338640995</v>
      </c>
      <c r="U405" s="17">
        <v>332067602.27999997</v>
      </c>
      <c r="V405" s="17">
        <v>335063767.27999997</v>
      </c>
      <c r="W405" s="17">
        <v>0</v>
      </c>
      <c r="X405" s="17">
        <f t="shared" si="35"/>
        <v>335063767.27999997</v>
      </c>
      <c r="Y405" s="18">
        <f t="shared" si="36"/>
        <v>0.42534936875000001</v>
      </c>
      <c r="Z405" s="18">
        <f t="shared" si="37"/>
        <v>0.42534936875000001</v>
      </c>
      <c r="AA405" s="18">
        <f t="shared" si="38"/>
        <v>0.15582092214999999</v>
      </c>
      <c r="AB405" s="18">
        <f t="shared" si="39"/>
        <v>0.58117029090000005</v>
      </c>
    </row>
    <row r="406" spans="1:28" hidden="1" outlineLevel="4" x14ac:dyDescent="0.35">
      <c r="A406" s="15" t="s">
        <v>309</v>
      </c>
      <c r="B406" s="15" t="s">
        <v>8</v>
      </c>
      <c r="C406" s="15" t="s">
        <v>46</v>
      </c>
      <c r="D406" s="15" t="s">
        <v>54</v>
      </c>
      <c r="E406" s="15" t="s">
        <v>11</v>
      </c>
      <c r="F406" s="15" t="s">
        <v>12</v>
      </c>
      <c r="G406" s="15" t="s">
        <v>48</v>
      </c>
      <c r="H406" s="15" t="s">
        <v>14</v>
      </c>
      <c r="I406" s="15" t="s">
        <v>9</v>
      </c>
      <c r="J406" s="16" t="s">
        <v>55</v>
      </c>
      <c r="K406" s="17">
        <v>780000000</v>
      </c>
      <c r="L406" s="17">
        <v>780000000</v>
      </c>
      <c r="M406" s="17">
        <v>0</v>
      </c>
      <c r="N406" s="17">
        <v>0</v>
      </c>
      <c r="O406" s="17">
        <f t="shared" si="34"/>
        <v>780000000</v>
      </c>
      <c r="P406" s="17">
        <v>0</v>
      </c>
      <c r="Q406" s="17">
        <v>0</v>
      </c>
      <c r="R406" s="17">
        <v>0</v>
      </c>
      <c r="S406" s="17">
        <v>221430228.06999999</v>
      </c>
      <c r="T406" s="17">
        <v>221430228.06999999</v>
      </c>
      <c r="U406" s="17">
        <v>0</v>
      </c>
      <c r="V406" s="17">
        <v>558569771.92999995</v>
      </c>
      <c r="W406" s="17">
        <v>0</v>
      </c>
      <c r="X406" s="17">
        <f t="shared" si="35"/>
        <v>558569771.93000007</v>
      </c>
      <c r="Y406" s="18">
        <f t="shared" si="36"/>
        <v>0.28388490778205128</v>
      </c>
      <c r="Z406" s="18">
        <f t="shared" si="37"/>
        <v>0.28388490778205128</v>
      </c>
      <c r="AA406" s="18">
        <f t="shared" si="38"/>
        <v>0</v>
      </c>
      <c r="AB406" s="18">
        <f t="shared" si="39"/>
        <v>0.28388490778205128</v>
      </c>
    </row>
    <row r="407" spans="1:28" ht="127.5" hidden="1" outlineLevel="4" x14ac:dyDescent="0.35">
      <c r="A407" s="15" t="s">
        <v>309</v>
      </c>
      <c r="B407" s="15" t="s">
        <v>8</v>
      </c>
      <c r="C407" s="15" t="s">
        <v>46</v>
      </c>
      <c r="D407" s="15" t="s">
        <v>187</v>
      </c>
      <c r="E407" s="15" t="s">
        <v>11</v>
      </c>
      <c r="F407" s="15" t="s">
        <v>12</v>
      </c>
      <c r="G407" s="15" t="s">
        <v>48</v>
      </c>
      <c r="H407" s="15" t="s">
        <v>14</v>
      </c>
      <c r="I407" s="15" t="s">
        <v>9</v>
      </c>
      <c r="J407" s="16" t="s">
        <v>310</v>
      </c>
      <c r="K407" s="17">
        <v>400000000</v>
      </c>
      <c r="L407" s="17">
        <v>200000000</v>
      </c>
      <c r="M407" s="17">
        <v>0</v>
      </c>
      <c r="N407" s="17">
        <v>0</v>
      </c>
      <c r="O407" s="17">
        <f t="shared" si="34"/>
        <v>200000000</v>
      </c>
      <c r="P407" s="17">
        <v>30327740</v>
      </c>
      <c r="Q407" s="17">
        <v>93532044.849999994</v>
      </c>
      <c r="R407" s="17">
        <v>0</v>
      </c>
      <c r="S407" s="17">
        <v>0</v>
      </c>
      <c r="T407" s="17">
        <v>0</v>
      </c>
      <c r="U407" s="17">
        <v>448862.06</v>
      </c>
      <c r="V407" s="17">
        <v>76140215.150000006</v>
      </c>
      <c r="W407" s="17">
        <v>0</v>
      </c>
      <c r="X407" s="17">
        <f t="shared" si="35"/>
        <v>76140215.150000006</v>
      </c>
      <c r="Y407" s="18">
        <f t="shared" si="36"/>
        <v>0</v>
      </c>
      <c r="Z407" s="18">
        <f t="shared" si="37"/>
        <v>0</v>
      </c>
      <c r="AA407" s="18">
        <f t="shared" si="38"/>
        <v>0.61929892424999999</v>
      </c>
      <c r="AB407" s="18">
        <f t="shared" si="39"/>
        <v>0.61929892424999999</v>
      </c>
    </row>
    <row r="408" spans="1:28" hidden="1" outlineLevel="4" x14ac:dyDescent="0.35">
      <c r="A408" s="15" t="s">
        <v>309</v>
      </c>
      <c r="B408" s="15" t="s">
        <v>8</v>
      </c>
      <c r="C408" s="15" t="s">
        <v>46</v>
      </c>
      <c r="D408" s="15" t="s">
        <v>58</v>
      </c>
      <c r="E408" s="15" t="s">
        <v>11</v>
      </c>
      <c r="F408" s="15" t="s">
        <v>12</v>
      </c>
      <c r="G408" s="15" t="s">
        <v>48</v>
      </c>
      <c r="H408" s="15" t="s">
        <v>14</v>
      </c>
      <c r="I408" s="15" t="s">
        <v>9</v>
      </c>
      <c r="J408" s="16" t="s">
        <v>59</v>
      </c>
      <c r="K408" s="17">
        <v>1500000</v>
      </c>
      <c r="L408" s="17">
        <v>1500000</v>
      </c>
      <c r="M408" s="17">
        <v>0</v>
      </c>
      <c r="N408" s="17">
        <v>0</v>
      </c>
      <c r="O408" s="17">
        <f t="shared" si="34"/>
        <v>1500000</v>
      </c>
      <c r="P408" s="17">
        <v>0</v>
      </c>
      <c r="Q408" s="17">
        <v>1166160.42</v>
      </c>
      <c r="R408" s="17">
        <v>0</v>
      </c>
      <c r="S408" s="17">
        <v>333839.58</v>
      </c>
      <c r="T408" s="17">
        <v>333839.58</v>
      </c>
      <c r="U408" s="17">
        <v>0</v>
      </c>
      <c r="V408" s="17">
        <v>0</v>
      </c>
      <c r="W408" s="17">
        <v>0</v>
      </c>
      <c r="X408" s="17">
        <f t="shared" si="35"/>
        <v>5.8207660913467407E-11</v>
      </c>
      <c r="Y408" s="18">
        <f t="shared" si="36"/>
        <v>0.22255972000000002</v>
      </c>
      <c r="Z408" s="18">
        <f t="shared" si="37"/>
        <v>0.22255972000000002</v>
      </c>
      <c r="AA408" s="18">
        <f t="shared" si="38"/>
        <v>0.77744027999999998</v>
      </c>
      <c r="AB408" s="18">
        <f t="shared" si="39"/>
        <v>1</v>
      </c>
    </row>
    <row r="409" spans="1:28" hidden="1" outlineLevel="4" x14ac:dyDescent="0.35">
      <c r="A409" s="15" t="s">
        <v>309</v>
      </c>
      <c r="B409" s="15" t="s">
        <v>8</v>
      </c>
      <c r="C409" s="15" t="s">
        <v>46</v>
      </c>
      <c r="D409" s="15" t="s">
        <v>60</v>
      </c>
      <c r="E409" s="15" t="s">
        <v>11</v>
      </c>
      <c r="F409" s="15" t="s">
        <v>12</v>
      </c>
      <c r="G409" s="15" t="s">
        <v>48</v>
      </c>
      <c r="H409" s="15" t="s">
        <v>14</v>
      </c>
      <c r="I409" s="15" t="s">
        <v>9</v>
      </c>
      <c r="J409" s="16" t="s">
        <v>61</v>
      </c>
      <c r="K409" s="17">
        <v>10000000</v>
      </c>
      <c r="L409" s="17">
        <v>10000000</v>
      </c>
      <c r="M409" s="17">
        <v>0</v>
      </c>
      <c r="N409" s="17">
        <v>0</v>
      </c>
      <c r="O409" s="17">
        <f t="shared" si="34"/>
        <v>10000000</v>
      </c>
      <c r="P409" s="17">
        <v>0</v>
      </c>
      <c r="Q409" s="17">
        <v>7631189.4800000004</v>
      </c>
      <c r="R409" s="17">
        <v>0</v>
      </c>
      <c r="S409" s="17">
        <v>2209610.52</v>
      </c>
      <c r="T409" s="17">
        <v>2209610.52</v>
      </c>
      <c r="U409" s="17">
        <v>159200</v>
      </c>
      <c r="V409" s="17">
        <v>159200</v>
      </c>
      <c r="W409" s="17">
        <v>0</v>
      </c>
      <c r="X409" s="17">
        <f t="shared" si="35"/>
        <v>159199.99999999953</v>
      </c>
      <c r="Y409" s="18">
        <f t="shared" si="36"/>
        <v>0.22096105199999999</v>
      </c>
      <c r="Z409" s="18">
        <f t="shared" si="37"/>
        <v>0.22096105199999999</v>
      </c>
      <c r="AA409" s="18">
        <f t="shared" si="38"/>
        <v>0.76311894800000002</v>
      </c>
      <c r="AB409" s="18">
        <f t="shared" si="39"/>
        <v>0.98408000000000007</v>
      </c>
    </row>
    <row r="410" spans="1:28" ht="24" hidden="1" outlineLevel="4" x14ac:dyDescent="0.35">
      <c r="A410" s="15" t="s">
        <v>309</v>
      </c>
      <c r="B410" s="15" t="s">
        <v>8</v>
      </c>
      <c r="C410" s="15" t="s">
        <v>46</v>
      </c>
      <c r="D410" s="15" t="s">
        <v>70</v>
      </c>
      <c r="E410" s="15" t="s">
        <v>11</v>
      </c>
      <c r="F410" s="15" t="s">
        <v>12</v>
      </c>
      <c r="G410" s="15" t="s">
        <v>48</v>
      </c>
      <c r="H410" s="15" t="s">
        <v>14</v>
      </c>
      <c r="I410" s="15" t="s">
        <v>9</v>
      </c>
      <c r="J410" s="16" t="s">
        <v>71</v>
      </c>
      <c r="K410" s="17">
        <v>20000000</v>
      </c>
      <c r="L410" s="17">
        <v>20000000</v>
      </c>
      <c r="M410" s="17">
        <v>0</v>
      </c>
      <c r="N410" s="17">
        <v>0</v>
      </c>
      <c r="O410" s="17">
        <f t="shared" si="34"/>
        <v>20000000</v>
      </c>
      <c r="P410" s="17">
        <v>0</v>
      </c>
      <c r="Q410" s="17">
        <v>0</v>
      </c>
      <c r="R410" s="17">
        <v>0</v>
      </c>
      <c r="S410" s="17">
        <v>0</v>
      </c>
      <c r="T410" s="17">
        <v>0</v>
      </c>
      <c r="U410" s="17">
        <v>20000000</v>
      </c>
      <c r="V410" s="17">
        <v>20000000</v>
      </c>
      <c r="W410" s="17">
        <v>0</v>
      </c>
      <c r="X410" s="17">
        <f t="shared" si="35"/>
        <v>20000000</v>
      </c>
      <c r="Y410" s="18">
        <f t="shared" si="36"/>
        <v>0</v>
      </c>
      <c r="Z410" s="18">
        <f t="shared" si="37"/>
        <v>0</v>
      </c>
      <c r="AA410" s="18">
        <f t="shared" si="38"/>
        <v>0</v>
      </c>
      <c r="AB410" s="18">
        <f t="shared" si="39"/>
        <v>0</v>
      </c>
    </row>
    <row r="411" spans="1:28" ht="70" hidden="1" outlineLevel="4" x14ac:dyDescent="0.35">
      <c r="A411" s="23" t="s">
        <v>309</v>
      </c>
      <c r="B411" s="23" t="s">
        <v>8</v>
      </c>
      <c r="C411" s="23" t="s">
        <v>46</v>
      </c>
      <c r="D411" s="23" t="s">
        <v>72</v>
      </c>
      <c r="E411" s="23" t="s">
        <v>11</v>
      </c>
      <c r="F411" s="23" t="s">
        <v>12</v>
      </c>
      <c r="G411" s="23" t="s">
        <v>48</v>
      </c>
      <c r="H411" s="23" t="s">
        <v>14</v>
      </c>
      <c r="I411" s="23" t="s">
        <v>9</v>
      </c>
      <c r="J411" s="24" t="s">
        <v>73</v>
      </c>
      <c r="K411" s="25">
        <v>0</v>
      </c>
      <c r="L411" s="25">
        <v>0</v>
      </c>
      <c r="M411" s="25">
        <v>459706.39464247716</v>
      </c>
      <c r="N411" s="25">
        <v>0</v>
      </c>
      <c r="O411" s="25">
        <f t="shared" si="34"/>
        <v>0</v>
      </c>
      <c r="P411" s="25">
        <v>0</v>
      </c>
      <c r="Q411" s="25">
        <v>0</v>
      </c>
      <c r="R411" s="25">
        <v>0</v>
      </c>
      <c r="S411" s="25">
        <v>0</v>
      </c>
      <c r="T411" s="25">
        <v>0</v>
      </c>
      <c r="U411" s="25">
        <v>0</v>
      </c>
      <c r="V411" s="25">
        <v>0</v>
      </c>
      <c r="W411" s="25">
        <v>0</v>
      </c>
      <c r="X411" s="25">
        <f t="shared" si="35"/>
        <v>0</v>
      </c>
      <c r="Y411" s="26">
        <f t="shared" si="36"/>
        <v>0</v>
      </c>
      <c r="Z411" s="26">
        <f t="shared" si="37"/>
        <v>0</v>
      </c>
      <c r="AA411" s="26">
        <f t="shared" si="38"/>
        <v>0</v>
      </c>
      <c r="AB411" s="26">
        <f t="shared" si="39"/>
        <v>0</v>
      </c>
    </row>
    <row r="412" spans="1:28" hidden="1" outlineLevel="3" x14ac:dyDescent="0.35">
      <c r="A412" s="19"/>
      <c r="B412" s="19"/>
      <c r="C412" s="19" t="s">
        <v>453</v>
      </c>
      <c r="D412" s="19"/>
      <c r="E412" s="19"/>
      <c r="F412" s="19"/>
      <c r="G412" s="19"/>
      <c r="H412" s="19"/>
      <c r="I412" s="19"/>
      <c r="J412" s="20"/>
      <c r="K412" s="21">
        <f>SUBTOTAL(9,K405:K411)</f>
        <v>1811500000</v>
      </c>
      <c r="L412" s="21">
        <v>1811500000</v>
      </c>
      <c r="M412" s="21">
        <v>459706.39464247716</v>
      </c>
      <c r="N412" s="21">
        <v>0</v>
      </c>
      <c r="O412" s="21">
        <f>SUBTOTAL(9,O405:O411)</f>
        <v>1811500000</v>
      </c>
      <c r="P412" s="21">
        <v>43444742.359999999</v>
      </c>
      <c r="Q412" s="21">
        <v>213869130.10999995</v>
      </c>
      <c r="R412" s="21">
        <v>0</v>
      </c>
      <c r="S412" s="21">
        <v>564253173.16999996</v>
      </c>
      <c r="T412" s="21">
        <v>562614673.16999996</v>
      </c>
      <c r="U412" s="21">
        <v>352675664.33999997</v>
      </c>
      <c r="V412" s="21">
        <v>989932954.3599999</v>
      </c>
      <c r="W412" s="21">
        <v>0</v>
      </c>
      <c r="X412" s="21">
        <f>SUBTOTAL(9,X405:X411)</f>
        <v>989932954.36000001</v>
      </c>
      <c r="Y412" s="22">
        <f t="shared" si="36"/>
        <v>0.31148394875517527</v>
      </c>
      <c r="Z412" s="22">
        <f t="shared" si="37"/>
        <v>0.31148394875517527</v>
      </c>
      <c r="AA412" s="22">
        <f t="shared" si="38"/>
        <v>0.14204464392492408</v>
      </c>
      <c r="AB412" s="22">
        <f t="shared" si="39"/>
        <v>0.45352859268009937</v>
      </c>
    </row>
    <row r="413" spans="1:28" hidden="1" outlineLevel="4" x14ac:dyDescent="0.35">
      <c r="A413" s="15" t="s">
        <v>309</v>
      </c>
      <c r="B413" s="15" t="s">
        <v>8</v>
      </c>
      <c r="C413" s="15" t="s">
        <v>74</v>
      </c>
      <c r="D413" s="15" t="s">
        <v>79</v>
      </c>
      <c r="E413" s="15" t="s">
        <v>11</v>
      </c>
      <c r="F413" s="15" t="s">
        <v>12</v>
      </c>
      <c r="G413" s="15" t="s">
        <v>48</v>
      </c>
      <c r="H413" s="15" t="s">
        <v>14</v>
      </c>
      <c r="I413" s="15" t="s">
        <v>9</v>
      </c>
      <c r="J413" s="16" t="s">
        <v>80</v>
      </c>
      <c r="K413" s="17">
        <v>32400000</v>
      </c>
      <c r="L413" s="17">
        <v>32400000</v>
      </c>
      <c r="M413" s="17">
        <v>0</v>
      </c>
      <c r="N413" s="17">
        <v>0</v>
      </c>
      <c r="O413" s="17">
        <f t="shared" si="34"/>
        <v>32400000</v>
      </c>
      <c r="P413" s="17">
        <v>0</v>
      </c>
      <c r="Q413" s="17">
        <v>0</v>
      </c>
      <c r="R413" s="17">
        <v>0</v>
      </c>
      <c r="S413" s="17">
        <v>32395069.34</v>
      </c>
      <c r="T413" s="17">
        <v>32395069.34</v>
      </c>
      <c r="U413" s="17">
        <v>4930.66</v>
      </c>
      <c r="V413" s="17">
        <v>4930.66</v>
      </c>
      <c r="W413" s="17">
        <v>0</v>
      </c>
      <c r="X413" s="17">
        <f t="shared" si="35"/>
        <v>4930.660000000149</v>
      </c>
      <c r="Y413" s="18">
        <f t="shared" si="36"/>
        <v>0.99984781913580245</v>
      </c>
      <c r="Z413" s="18">
        <f t="shared" si="37"/>
        <v>0.99984781913580245</v>
      </c>
      <c r="AA413" s="18">
        <f t="shared" si="38"/>
        <v>0</v>
      </c>
      <c r="AB413" s="18">
        <f t="shared" si="39"/>
        <v>0.99984781913580245</v>
      </c>
    </row>
    <row r="414" spans="1:28" hidden="1" outlineLevel="3" x14ac:dyDescent="0.35">
      <c r="A414" s="19"/>
      <c r="B414" s="19"/>
      <c r="C414" s="19" t="s">
        <v>454</v>
      </c>
      <c r="D414" s="19"/>
      <c r="E414" s="19"/>
      <c r="F414" s="19"/>
      <c r="G414" s="19"/>
      <c r="H414" s="19"/>
      <c r="I414" s="19"/>
      <c r="J414" s="20"/>
      <c r="K414" s="21">
        <f>SUBTOTAL(9,K413:K413)</f>
        <v>32400000</v>
      </c>
      <c r="L414" s="21">
        <v>32400000</v>
      </c>
      <c r="M414" s="21">
        <v>0</v>
      </c>
      <c r="N414" s="21">
        <v>0</v>
      </c>
      <c r="O414" s="21">
        <f>SUBTOTAL(9,O413:O413)</f>
        <v>32400000</v>
      </c>
      <c r="P414" s="21">
        <v>0</v>
      </c>
      <c r="Q414" s="21">
        <v>0</v>
      </c>
      <c r="R414" s="21">
        <v>0</v>
      </c>
      <c r="S414" s="21">
        <v>32395069.34</v>
      </c>
      <c r="T414" s="21">
        <v>32395069.34</v>
      </c>
      <c r="U414" s="21">
        <v>4930.66</v>
      </c>
      <c r="V414" s="21">
        <v>4930.66</v>
      </c>
      <c r="W414" s="21">
        <v>0</v>
      </c>
      <c r="X414" s="21">
        <f>SUBTOTAL(9,X413:X413)</f>
        <v>4930.660000000149</v>
      </c>
      <c r="Y414" s="22">
        <f t="shared" si="36"/>
        <v>0.99984781913580245</v>
      </c>
      <c r="Z414" s="22">
        <f t="shared" si="37"/>
        <v>0.99984781913580245</v>
      </c>
      <c r="AA414" s="22">
        <f t="shared" si="38"/>
        <v>0</v>
      </c>
      <c r="AB414" s="22">
        <f t="shared" si="39"/>
        <v>0.99984781913580245</v>
      </c>
    </row>
    <row r="415" spans="1:28" hidden="1" outlineLevel="4" x14ac:dyDescent="0.35">
      <c r="A415" s="15" t="s">
        <v>309</v>
      </c>
      <c r="B415" s="15" t="s">
        <v>8</v>
      </c>
      <c r="C415" s="15" t="s">
        <v>81</v>
      </c>
      <c r="D415" s="15" t="s">
        <v>236</v>
      </c>
      <c r="E415" s="15" t="s">
        <v>11</v>
      </c>
      <c r="F415" s="15" t="s">
        <v>83</v>
      </c>
      <c r="G415" s="15" t="s">
        <v>84</v>
      </c>
      <c r="H415" s="15" t="s">
        <v>14</v>
      </c>
      <c r="I415" s="15" t="s">
        <v>9</v>
      </c>
      <c r="J415" s="16" t="s">
        <v>237</v>
      </c>
      <c r="K415" s="17">
        <v>30500000</v>
      </c>
      <c r="L415" s="17">
        <v>30500000</v>
      </c>
      <c r="M415" s="17">
        <v>0</v>
      </c>
      <c r="N415" s="17">
        <v>0</v>
      </c>
      <c r="O415" s="17">
        <f t="shared" si="34"/>
        <v>30500000</v>
      </c>
      <c r="P415" s="17">
        <v>19701588</v>
      </c>
      <c r="Q415" s="17">
        <v>0</v>
      </c>
      <c r="R415" s="17">
        <v>0</v>
      </c>
      <c r="S415" s="17">
        <v>0</v>
      </c>
      <c r="T415" s="17">
        <v>0</v>
      </c>
      <c r="U415" s="17">
        <v>10798412</v>
      </c>
      <c r="V415" s="17">
        <v>10798412</v>
      </c>
      <c r="W415" s="17">
        <v>0</v>
      </c>
      <c r="X415" s="17">
        <f t="shared" si="35"/>
        <v>10798412</v>
      </c>
      <c r="Y415" s="18">
        <f t="shared" si="36"/>
        <v>0</v>
      </c>
      <c r="Z415" s="18">
        <f t="shared" si="37"/>
        <v>0</v>
      </c>
      <c r="AA415" s="18">
        <f t="shared" si="38"/>
        <v>0.64595370491803283</v>
      </c>
      <c r="AB415" s="18">
        <f t="shared" si="39"/>
        <v>0.64595370491803283</v>
      </c>
    </row>
    <row r="416" spans="1:28" hidden="1" outlineLevel="4" x14ac:dyDescent="0.35">
      <c r="A416" s="15" t="s">
        <v>309</v>
      </c>
      <c r="B416" s="15" t="s">
        <v>8</v>
      </c>
      <c r="C416" s="15" t="s">
        <v>81</v>
      </c>
      <c r="D416" s="15" t="s">
        <v>82</v>
      </c>
      <c r="E416" s="15" t="s">
        <v>11</v>
      </c>
      <c r="F416" s="15" t="s">
        <v>83</v>
      </c>
      <c r="G416" s="15" t="s">
        <v>84</v>
      </c>
      <c r="H416" s="15" t="s">
        <v>14</v>
      </c>
      <c r="I416" s="15" t="s">
        <v>9</v>
      </c>
      <c r="J416" s="16" t="s">
        <v>85</v>
      </c>
      <c r="K416" s="17">
        <v>0</v>
      </c>
      <c r="L416" s="17">
        <v>38474.050000000003</v>
      </c>
      <c r="M416" s="17">
        <v>-38474.050000000003</v>
      </c>
      <c r="N416" s="17">
        <v>0</v>
      </c>
      <c r="O416" s="17">
        <f t="shared" si="34"/>
        <v>38474.050000000003</v>
      </c>
      <c r="P416" s="17">
        <v>0</v>
      </c>
      <c r="Q416" s="17">
        <v>0</v>
      </c>
      <c r="R416" s="17">
        <v>0</v>
      </c>
      <c r="S416" s="17">
        <v>0</v>
      </c>
      <c r="T416" s="17">
        <v>0</v>
      </c>
      <c r="U416" s="17">
        <v>0</v>
      </c>
      <c r="V416" s="17">
        <v>38474.050000000003</v>
      </c>
      <c r="W416" s="17">
        <v>0</v>
      </c>
      <c r="X416" s="17">
        <f t="shared" si="35"/>
        <v>38474.050000000003</v>
      </c>
      <c r="Y416" s="18">
        <f t="shared" si="36"/>
        <v>0</v>
      </c>
      <c r="Z416" s="18">
        <f t="shared" si="37"/>
        <v>0</v>
      </c>
      <c r="AA416" s="18">
        <f t="shared" si="38"/>
        <v>0</v>
      </c>
      <c r="AB416" s="18">
        <f t="shared" si="39"/>
        <v>0</v>
      </c>
    </row>
    <row r="417" spans="1:28" hidden="1" outlineLevel="4" x14ac:dyDescent="0.35">
      <c r="A417" s="15" t="s">
        <v>309</v>
      </c>
      <c r="B417" s="15" t="s">
        <v>8</v>
      </c>
      <c r="C417" s="15" t="s">
        <v>81</v>
      </c>
      <c r="D417" s="15" t="s">
        <v>88</v>
      </c>
      <c r="E417" s="15" t="s">
        <v>11</v>
      </c>
      <c r="F417" s="15" t="s">
        <v>83</v>
      </c>
      <c r="G417" s="15" t="s">
        <v>84</v>
      </c>
      <c r="H417" s="15" t="s">
        <v>14</v>
      </c>
      <c r="I417" s="15" t="s">
        <v>9</v>
      </c>
      <c r="J417" s="16" t="s">
        <v>89</v>
      </c>
      <c r="K417" s="17">
        <v>196500000</v>
      </c>
      <c r="L417" s="17">
        <v>196500000</v>
      </c>
      <c r="M417" s="17">
        <v>0</v>
      </c>
      <c r="N417" s="17">
        <v>0</v>
      </c>
      <c r="O417" s="17">
        <f t="shared" si="34"/>
        <v>196500000</v>
      </c>
      <c r="P417" s="17">
        <v>23710125</v>
      </c>
      <c r="Q417" s="17">
        <v>41383093.009999998</v>
      </c>
      <c r="R417" s="17">
        <v>0</v>
      </c>
      <c r="S417" s="17">
        <v>82261604.400000006</v>
      </c>
      <c r="T417" s="17">
        <v>82261604.400000006</v>
      </c>
      <c r="U417" s="17">
        <v>49145177.590000004</v>
      </c>
      <c r="V417" s="17">
        <v>49145177.590000004</v>
      </c>
      <c r="W417" s="17">
        <v>0</v>
      </c>
      <c r="X417" s="17">
        <f t="shared" si="35"/>
        <v>49145177.590000004</v>
      </c>
      <c r="Y417" s="18">
        <f t="shared" si="36"/>
        <v>0.41863411908396947</v>
      </c>
      <c r="Z417" s="18">
        <f t="shared" si="37"/>
        <v>0.41863411908396947</v>
      </c>
      <c r="AA417" s="18">
        <f t="shared" si="38"/>
        <v>0.33126319597964377</v>
      </c>
      <c r="AB417" s="18">
        <f t="shared" si="39"/>
        <v>0.74989731506361323</v>
      </c>
    </row>
    <row r="418" spans="1:28" hidden="1" outlineLevel="4" x14ac:dyDescent="0.35">
      <c r="A418" s="15" t="s">
        <v>309</v>
      </c>
      <c r="B418" s="15" t="s">
        <v>8</v>
      </c>
      <c r="C418" s="15" t="s">
        <v>81</v>
      </c>
      <c r="D418" s="15" t="s">
        <v>92</v>
      </c>
      <c r="E418" s="15" t="s">
        <v>11</v>
      </c>
      <c r="F418" s="15" t="s">
        <v>83</v>
      </c>
      <c r="G418" s="15" t="s">
        <v>93</v>
      </c>
      <c r="H418" s="15" t="s">
        <v>14</v>
      </c>
      <c r="I418" s="15" t="s">
        <v>9</v>
      </c>
      <c r="J418" s="16" t="s">
        <v>94</v>
      </c>
      <c r="K418" s="17">
        <v>34150000</v>
      </c>
      <c r="L418" s="17">
        <v>34111525.950000003</v>
      </c>
      <c r="M418" s="17">
        <v>0</v>
      </c>
      <c r="N418" s="17">
        <v>0</v>
      </c>
      <c r="O418" s="17">
        <f t="shared" si="34"/>
        <v>34111525.950000003</v>
      </c>
      <c r="P418" s="17">
        <v>7332658</v>
      </c>
      <c r="Q418" s="17">
        <v>15458800.130000001</v>
      </c>
      <c r="R418" s="17">
        <v>0</v>
      </c>
      <c r="S418" s="17">
        <v>0</v>
      </c>
      <c r="T418" s="17">
        <v>0</v>
      </c>
      <c r="U418" s="17">
        <v>11320067.82</v>
      </c>
      <c r="V418" s="17">
        <v>11320067.82</v>
      </c>
      <c r="W418" s="17">
        <v>0</v>
      </c>
      <c r="X418" s="17">
        <f t="shared" si="35"/>
        <v>11320067.820000002</v>
      </c>
      <c r="Y418" s="18">
        <f t="shared" si="36"/>
        <v>0</v>
      </c>
      <c r="Z418" s="18">
        <f t="shared" si="37"/>
        <v>0</v>
      </c>
      <c r="AA418" s="18">
        <f t="shared" si="38"/>
        <v>0.66814537008421349</v>
      </c>
      <c r="AB418" s="18">
        <f t="shared" si="39"/>
        <v>0.66814537008421349</v>
      </c>
    </row>
    <row r="419" spans="1:28" hidden="1" outlineLevel="3" x14ac:dyDescent="0.35">
      <c r="A419" s="19"/>
      <c r="B419" s="19"/>
      <c r="C419" s="19" t="s">
        <v>455</v>
      </c>
      <c r="D419" s="19"/>
      <c r="E419" s="19"/>
      <c r="F419" s="19"/>
      <c r="G419" s="19"/>
      <c r="H419" s="19"/>
      <c r="I419" s="19"/>
      <c r="J419" s="20"/>
      <c r="K419" s="21">
        <f>SUBTOTAL(9,K415:K418)</f>
        <v>261150000</v>
      </c>
      <c r="L419" s="21">
        <v>261150000</v>
      </c>
      <c r="M419" s="21">
        <v>-38474.050000000003</v>
      </c>
      <c r="N419" s="21">
        <v>0</v>
      </c>
      <c r="O419" s="21">
        <f>SUBTOTAL(9,O415:O418)</f>
        <v>261150000</v>
      </c>
      <c r="P419" s="21">
        <v>50744371</v>
      </c>
      <c r="Q419" s="21">
        <v>56841893.140000001</v>
      </c>
      <c r="R419" s="21">
        <v>0</v>
      </c>
      <c r="S419" s="21">
        <v>82261604.400000006</v>
      </c>
      <c r="T419" s="21">
        <v>82261604.400000006</v>
      </c>
      <c r="U419" s="21">
        <v>71263657.409999996</v>
      </c>
      <c r="V419" s="21">
        <v>71302131.460000008</v>
      </c>
      <c r="W419" s="21">
        <v>0</v>
      </c>
      <c r="X419" s="21">
        <f>SUBTOTAL(9,X415:X418)</f>
        <v>71302131.460000008</v>
      </c>
      <c r="Y419" s="22">
        <f t="shared" si="36"/>
        <v>0.31499752785755314</v>
      </c>
      <c r="Z419" s="22">
        <f t="shared" si="37"/>
        <v>0.31499752785755314</v>
      </c>
      <c r="AA419" s="22">
        <f t="shared" si="38"/>
        <v>0.41197114355734255</v>
      </c>
      <c r="AB419" s="22">
        <f t="shared" si="39"/>
        <v>0.72696867141489574</v>
      </c>
    </row>
    <row r="420" spans="1:28" ht="58.5" hidden="1" outlineLevel="4" x14ac:dyDescent="0.35">
      <c r="A420" s="15" t="s">
        <v>309</v>
      </c>
      <c r="B420" s="15" t="s">
        <v>8</v>
      </c>
      <c r="C420" s="15" t="s">
        <v>95</v>
      </c>
      <c r="D420" s="15" t="s">
        <v>96</v>
      </c>
      <c r="E420" s="15" t="s">
        <v>33</v>
      </c>
      <c r="F420" s="15" t="s">
        <v>12</v>
      </c>
      <c r="G420" s="15" t="s">
        <v>97</v>
      </c>
      <c r="H420" s="15" t="s">
        <v>14</v>
      </c>
      <c r="I420" s="15" t="s">
        <v>9</v>
      </c>
      <c r="J420" s="16" t="s">
        <v>98</v>
      </c>
      <c r="K420" s="17">
        <v>6768427</v>
      </c>
      <c r="L420" s="17">
        <v>6768427</v>
      </c>
      <c r="M420" s="17">
        <v>0</v>
      </c>
      <c r="N420" s="17">
        <v>0</v>
      </c>
      <c r="O420" s="17">
        <f t="shared" si="34"/>
        <v>6768427</v>
      </c>
      <c r="P420" s="17">
        <v>0</v>
      </c>
      <c r="Q420" s="17">
        <v>3175760.23</v>
      </c>
      <c r="R420" s="17">
        <v>0</v>
      </c>
      <c r="S420" s="17">
        <v>3592666.77</v>
      </c>
      <c r="T420" s="17">
        <v>3592666.77</v>
      </c>
      <c r="U420" s="17">
        <v>0</v>
      </c>
      <c r="V420" s="17">
        <v>0</v>
      </c>
      <c r="W420" s="17">
        <v>0</v>
      </c>
      <c r="X420" s="17">
        <f t="shared" si="35"/>
        <v>0</v>
      </c>
      <c r="Y420" s="18">
        <f t="shared" si="36"/>
        <v>0.53079788996763944</v>
      </c>
      <c r="Z420" s="18">
        <f t="shared" si="37"/>
        <v>0.53079788996763944</v>
      </c>
      <c r="AA420" s="18">
        <f t="shared" si="38"/>
        <v>0.46920211003236056</v>
      </c>
      <c r="AB420" s="18">
        <f t="shared" si="39"/>
        <v>1</v>
      </c>
    </row>
    <row r="421" spans="1:28" ht="58.5" hidden="1" outlineLevel="4" x14ac:dyDescent="0.35">
      <c r="A421" s="15" t="s">
        <v>309</v>
      </c>
      <c r="B421" s="15" t="s">
        <v>8</v>
      </c>
      <c r="C421" s="15" t="s">
        <v>95</v>
      </c>
      <c r="D421" s="15" t="s">
        <v>96</v>
      </c>
      <c r="E421" s="15" t="s">
        <v>99</v>
      </c>
      <c r="F421" s="15" t="s">
        <v>12</v>
      </c>
      <c r="G421" s="15" t="s">
        <v>97</v>
      </c>
      <c r="H421" s="15" t="s">
        <v>14</v>
      </c>
      <c r="I421" s="15" t="s">
        <v>9</v>
      </c>
      <c r="J421" s="16" t="s">
        <v>100</v>
      </c>
      <c r="K421" s="17">
        <v>3043324</v>
      </c>
      <c r="L421" s="17">
        <v>3043324</v>
      </c>
      <c r="M421" s="17">
        <v>0</v>
      </c>
      <c r="N421" s="17">
        <v>1000000</v>
      </c>
      <c r="O421" s="17">
        <f t="shared" si="34"/>
        <v>4043324</v>
      </c>
      <c r="P421" s="17">
        <v>0</v>
      </c>
      <c r="Q421" s="17">
        <v>965765.46</v>
      </c>
      <c r="R421" s="17">
        <v>0</v>
      </c>
      <c r="S421" s="17">
        <v>2077558.54</v>
      </c>
      <c r="T421" s="17">
        <v>2077558.54</v>
      </c>
      <c r="U421" s="17">
        <v>0</v>
      </c>
      <c r="V421" s="17">
        <v>0</v>
      </c>
      <c r="W421" s="17">
        <v>0</v>
      </c>
      <c r="X421" s="17">
        <f t="shared" si="35"/>
        <v>1000000</v>
      </c>
      <c r="Y421" s="18">
        <f t="shared" si="36"/>
        <v>0.6826609785878861</v>
      </c>
      <c r="Z421" s="18">
        <f t="shared" si="37"/>
        <v>0.51382440289227382</v>
      </c>
      <c r="AA421" s="18">
        <f t="shared" si="38"/>
        <v>0.23885433371156997</v>
      </c>
      <c r="AB421" s="18">
        <f t="shared" si="39"/>
        <v>0.75267873660384377</v>
      </c>
    </row>
    <row r="422" spans="1:28" ht="35.5" hidden="1" outlineLevel="4" x14ac:dyDescent="0.35">
      <c r="A422" s="15" t="s">
        <v>309</v>
      </c>
      <c r="B422" s="15" t="s">
        <v>8</v>
      </c>
      <c r="C422" s="15" t="s">
        <v>95</v>
      </c>
      <c r="D422" s="15" t="s">
        <v>96</v>
      </c>
      <c r="E422" s="15" t="s">
        <v>101</v>
      </c>
      <c r="F422" s="15" t="s">
        <v>12</v>
      </c>
      <c r="G422" s="15" t="s">
        <v>97</v>
      </c>
      <c r="H422" s="15" t="s">
        <v>14</v>
      </c>
      <c r="I422" s="15" t="s">
        <v>9</v>
      </c>
      <c r="J422" s="16" t="s">
        <v>102</v>
      </c>
      <c r="K422" s="17">
        <v>10278152</v>
      </c>
      <c r="L422" s="17">
        <v>10278152</v>
      </c>
      <c r="M422" s="17">
        <v>0</v>
      </c>
      <c r="N422" s="17">
        <v>0</v>
      </c>
      <c r="O422" s="17">
        <f t="shared" si="34"/>
        <v>10278152</v>
      </c>
      <c r="P422" s="17">
        <v>0</v>
      </c>
      <c r="Q422" s="17">
        <v>1928685.91</v>
      </c>
      <c r="R422" s="17">
        <v>0</v>
      </c>
      <c r="S422" s="17">
        <v>8349466.0899999999</v>
      </c>
      <c r="T422" s="17">
        <v>8349466.0899999999</v>
      </c>
      <c r="U422" s="17">
        <v>0</v>
      </c>
      <c r="V422" s="17">
        <v>0</v>
      </c>
      <c r="W422" s="17">
        <v>0</v>
      </c>
      <c r="X422" s="17">
        <f t="shared" si="35"/>
        <v>0</v>
      </c>
      <c r="Y422" s="18">
        <f t="shared" si="36"/>
        <v>0.81235090607727922</v>
      </c>
      <c r="Z422" s="18">
        <f t="shared" si="37"/>
        <v>0.81235090607727922</v>
      </c>
      <c r="AA422" s="18">
        <f t="shared" si="38"/>
        <v>0.18764909392272072</v>
      </c>
      <c r="AB422" s="18">
        <f t="shared" si="39"/>
        <v>1</v>
      </c>
    </row>
    <row r="423" spans="1:28" ht="24" hidden="1" outlineLevel="4" x14ac:dyDescent="0.35">
      <c r="A423" s="15" t="s">
        <v>309</v>
      </c>
      <c r="B423" s="15" t="s">
        <v>8</v>
      </c>
      <c r="C423" s="15" t="s">
        <v>95</v>
      </c>
      <c r="D423" s="15" t="s">
        <v>134</v>
      </c>
      <c r="E423" s="15" t="s">
        <v>11</v>
      </c>
      <c r="F423" s="15" t="s">
        <v>12</v>
      </c>
      <c r="G423" s="15" t="s">
        <v>135</v>
      </c>
      <c r="H423" s="15" t="s">
        <v>14</v>
      </c>
      <c r="I423" s="15" t="s">
        <v>9</v>
      </c>
      <c r="J423" s="16" t="s">
        <v>136</v>
      </c>
      <c r="K423" s="17">
        <v>7191349</v>
      </c>
      <c r="L423" s="17">
        <v>7191349</v>
      </c>
      <c r="M423" s="17">
        <v>0</v>
      </c>
      <c r="N423" s="17">
        <v>-2000000</v>
      </c>
      <c r="O423" s="17">
        <f t="shared" si="34"/>
        <v>5191349</v>
      </c>
      <c r="P423" s="17">
        <v>0</v>
      </c>
      <c r="Q423" s="17">
        <v>0</v>
      </c>
      <c r="R423" s="17">
        <v>0</v>
      </c>
      <c r="S423" s="17">
        <v>11660.76</v>
      </c>
      <c r="T423" s="17">
        <v>11660.76</v>
      </c>
      <c r="U423" s="17">
        <v>5179688.24</v>
      </c>
      <c r="V423" s="17">
        <v>7179688.2400000002</v>
      </c>
      <c r="W423" s="17">
        <v>0</v>
      </c>
      <c r="X423" s="17">
        <f t="shared" si="35"/>
        <v>5179688.24</v>
      </c>
      <c r="Y423" s="18">
        <f t="shared" si="36"/>
        <v>1.6214982752192947E-3</v>
      </c>
      <c r="Z423" s="18">
        <f t="shared" si="37"/>
        <v>2.2461907300010075E-3</v>
      </c>
      <c r="AA423" s="18">
        <f t="shared" si="38"/>
        <v>0</v>
      </c>
      <c r="AB423" s="18">
        <f t="shared" si="39"/>
        <v>2.2461907300010075E-3</v>
      </c>
    </row>
    <row r="424" spans="1:28" hidden="1" outlineLevel="3" x14ac:dyDescent="0.35">
      <c r="A424" s="19"/>
      <c r="B424" s="19"/>
      <c r="C424" s="19" t="s">
        <v>456</v>
      </c>
      <c r="D424" s="19"/>
      <c r="E424" s="19"/>
      <c r="F424" s="19"/>
      <c r="G424" s="19"/>
      <c r="H424" s="19"/>
      <c r="I424" s="19"/>
      <c r="J424" s="20"/>
      <c r="K424" s="21">
        <f>SUBTOTAL(9,K420:K423)</f>
        <v>27281252</v>
      </c>
      <c r="L424" s="21">
        <v>27281252</v>
      </c>
      <c r="M424" s="21">
        <v>0</v>
      </c>
      <c r="N424" s="21">
        <v>-1000000</v>
      </c>
      <c r="O424" s="21">
        <f>SUBTOTAL(9,O420:O423)</f>
        <v>26281252</v>
      </c>
      <c r="P424" s="21">
        <v>0</v>
      </c>
      <c r="Q424" s="21">
        <v>6070211.5999999996</v>
      </c>
      <c r="R424" s="21">
        <v>0</v>
      </c>
      <c r="S424" s="21">
        <v>14031352.16</v>
      </c>
      <c r="T424" s="21">
        <v>14031352.16</v>
      </c>
      <c r="U424" s="21">
        <v>5179688.24</v>
      </c>
      <c r="V424" s="21">
        <v>7179688.2400000002</v>
      </c>
      <c r="W424" s="21">
        <v>0</v>
      </c>
      <c r="X424" s="21">
        <f>SUBTOTAL(9,X420:X423)</f>
        <v>6179688.2400000002</v>
      </c>
      <c r="Y424" s="22">
        <f t="shared" si="36"/>
        <v>0.51432214914476804</v>
      </c>
      <c r="Z424" s="22">
        <f t="shared" si="37"/>
        <v>0.53389207485244616</v>
      </c>
      <c r="AA424" s="22">
        <f t="shared" si="38"/>
        <v>0.23097117291063604</v>
      </c>
      <c r="AB424" s="22">
        <f t="shared" si="39"/>
        <v>0.76486324776308223</v>
      </c>
    </row>
    <row r="425" spans="1:28" outlineLevel="1" collapsed="1" x14ac:dyDescent="0.35">
      <c r="A425" s="27" t="s">
        <v>442</v>
      </c>
      <c r="B425" s="27"/>
      <c r="C425" s="27"/>
      <c r="D425" s="27"/>
      <c r="E425" s="27"/>
      <c r="F425" s="27"/>
      <c r="G425" s="27"/>
      <c r="H425" s="27"/>
      <c r="I425" s="27"/>
      <c r="J425" s="28"/>
      <c r="K425" s="29">
        <f>SUBTOTAL(9,K391:K423)</f>
        <v>3793665544</v>
      </c>
      <c r="L425" s="29">
        <v>3793665544</v>
      </c>
      <c r="M425" s="29">
        <v>-14318335.495357523</v>
      </c>
      <c r="N425" s="29">
        <v>0</v>
      </c>
      <c r="O425" s="29">
        <f>SUBTOTAL(9,O391:O423)</f>
        <v>3793665544</v>
      </c>
      <c r="P425" s="29">
        <v>94189113.359999999</v>
      </c>
      <c r="Q425" s="29">
        <v>349565225.71000004</v>
      </c>
      <c r="R425" s="29">
        <v>0</v>
      </c>
      <c r="S425" s="29">
        <v>1693784292.4199996</v>
      </c>
      <c r="T425" s="29">
        <v>1692145792.4199996</v>
      </c>
      <c r="U425" s="29">
        <v>976635681.44000006</v>
      </c>
      <c r="V425" s="29">
        <v>1656126912.51</v>
      </c>
      <c r="W425" s="29">
        <v>0</v>
      </c>
      <c r="X425" s="29">
        <f>SUBTOTAL(9,X391:X423)</f>
        <v>1656126912.51</v>
      </c>
      <c r="Y425" s="30">
        <f t="shared" si="36"/>
        <v>0.4464769687193067</v>
      </c>
      <c r="Z425" s="30">
        <f t="shared" si="37"/>
        <v>0.4464769687193067</v>
      </c>
      <c r="AA425" s="30">
        <f t="shared" si="38"/>
        <v>0.11697244628531757</v>
      </c>
      <c r="AB425" s="30">
        <f t="shared" si="39"/>
        <v>0.56344941500462431</v>
      </c>
    </row>
    <row r="426" spans="1:28" hidden="1" outlineLevel="4" x14ac:dyDescent="0.35">
      <c r="A426" s="15" t="s">
        <v>311</v>
      </c>
      <c r="B426" s="15" t="s">
        <v>8</v>
      </c>
      <c r="C426" s="15" t="s">
        <v>9</v>
      </c>
      <c r="D426" s="15" t="s">
        <v>10</v>
      </c>
      <c r="E426" s="15" t="s">
        <v>11</v>
      </c>
      <c r="F426" s="15" t="s">
        <v>12</v>
      </c>
      <c r="G426" s="15" t="s">
        <v>13</v>
      </c>
      <c r="H426" s="15" t="s">
        <v>14</v>
      </c>
      <c r="I426" s="15" t="s">
        <v>9</v>
      </c>
      <c r="J426" s="16" t="s">
        <v>15</v>
      </c>
      <c r="K426" s="17">
        <v>10817751339</v>
      </c>
      <c r="L426" s="17">
        <v>10796547861</v>
      </c>
      <c r="M426" s="17">
        <v>-22046374</v>
      </c>
      <c r="N426" s="17">
        <v>930025432</v>
      </c>
      <c r="O426" s="17">
        <f t="shared" si="34"/>
        <v>11726573293</v>
      </c>
      <c r="P426" s="17">
        <v>0</v>
      </c>
      <c r="Q426" s="17">
        <v>0</v>
      </c>
      <c r="R426" s="17">
        <v>0</v>
      </c>
      <c r="S426" s="17">
        <v>7001493449.8000002</v>
      </c>
      <c r="T426" s="17">
        <v>7001493449.8000002</v>
      </c>
      <c r="U426" s="17">
        <v>3773008037.1999998</v>
      </c>
      <c r="V426" s="17">
        <v>3795054411.1999998</v>
      </c>
      <c r="W426" s="17">
        <v>0</v>
      </c>
      <c r="X426" s="17">
        <f t="shared" si="35"/>
        <v>4725079843.1999998</v>
      </c>
      <c r="Y426" s="18">
        <f t="shared" si="36"/>
        <v>0.6484937166898741</v>
      </c>
      <c r="Z426" s="18">
        <f t="shared" si="37"/>
        <v>0.5970621830317161</v>
      </c>
      <c r="AA426" s="18">
        <f t="shared" si="38"/>
        <v>0</v>
      </c>
      <c r="AB426" s="18">
        <f t="shared" si="39"/>
        <v>0.5970621830317161</v>
      </c>
    </row>
    <row r="427" spans="1:28" hidden="1" outlineLevel="4" x14ac:dyDescent="0.35">
      <c r="A427" s="15" t="s">
        <v>311</v>
      </c>
      <c r="B427" s="15" t="s">
        <v>8</v>
      </c>
      <c r="C427" s="15" t="s">
        <v>9</v>
      </c>
      <c r="D427" s="15" t="s">
        <v>16</v>
      </c>
      <c r="E427" s="15" t="s">
        <v>11</v>
      </c>
      <c r="F427" s="15" t="s">
        <v>12</v>
      </c>
      <c r="G427" s="15" t="s">
        <v>13</v>
      </c>
      <c r="H427" s="15" t="s">
        <v>14</v>
      </c>
      <c r="I427" s="15" t="s">
        <v>9</v>
      </c>
      <c r="J427" s="16" t="s">
        <v>17</v>
      </c>
      <c r="K427" s="17">
        <v>206741322</v>
      </c>
      <c r="L427" s="17">
        <v>331366338</v>
      </c>
      <c r="M427" s="17">
        <v>10929084</v>
      </c>
      <c r="N427" s="17">
        <v>130000000</v>
      </c>
      <c r="O427" s="17">
        <f t="shared" si="34"/>
        <v>461366338</v>
      </c>
      <c r="P427" s="17">
        <v>0</v>
      </c>
      <c r="Q427" s="17">
        <v>0</v>
      </c>
      <c r="R427" s="17">
        <v>0</v>
      </c>
      <c r="S427" s="17">
        <v>237645790.94999999</v>
      </c>
      <c r="T427" s="17">
        <v>237645790.94999999</v>
      </c>
      <c r="U427" s="17">
        <v>93720547.049999997</v>
      </c>
      <c r="V427" s="17">
        <v>93720547.049999997</v>
      </c>
      <c r="W427" s="17">
        <v>0</v>
      </c>
      <c r="X427" s="17">
        <f t="shared" si="35"/>
        <v>223720547.05000001</v>
      </c>
      <c r="Y427" s="18">
        <f t="shared" si="36"/>
        <v>0.71716937931697811</v>
      </c>
      <c r="Z427" s="18">
        <f t="shared" si="37"/>
        <v>0.51509130895891231</v>
      </c>
      <c r="AA427" s="18">
        <f t="shared" si="38"/>
        <v>0</v>
      </c>
      <c r="AB427" s="18">
        <f t="shared" si="39"/>
        <v>0.51509130895891231</v>
      </c>
    </row>
    <row r="428" spans="1:28" hidden="1" outlineLevel="4" x14ac:dyDescent="0.35">
      <c r="A428" s="15" t="s">
        <v>311</v>
      </c>
      <c r="B428" s="15" t="s">
        <v>8</v>
      </c>
      <c r="C428" s="15" t="s">
        <v>9</v>
      </c>
      <c r="D428" s="15" t="s">
        <v>18</v>
      </c>
      <c r="E428" s="15" t="s">
        <v>11</v>
      </c>
      <c r="F428" s="15" t="s">
        <v>12</v>
      </c>
      <c r="G428" s="15" t="s">
        <v>13</v>
      </c>
      <c r="H428" s="15" t="s">
        <v>14</v>
      </c>
      <c r="I428" s="15" t="s">
        <v>9</v>
      </c>
      <c r="J428" s="16" t="s">
        <v>19</v>
      </c>
      <c r="K428" s="17">
        <v>44141418</v>
      </c>
      <c r="L428" s="17">
        <v>44141418</v>
      </c>
      <c r="M428" s="17">
        <v>0</v>
      </c>
      <c r="N428" s="17">
        <v>216266</v>
      </c>
      <c r="O428" s="17">
        <f t="shared" si="34"/>
        <v>44357684</v>
      </c>
      <c r="P428" s="17">
        <v>0</v>
      </c>
      <c r="Q428" s="17">
        <v>0</v>
      </c>
      <c r="R428" s="17">
        <v>0</v>
      </c>
      <c r="S428" s="17">
        <v>20615045.280000001</v>
      </c>
      <c r="T428" s="17">
        <v>20615045.280000001</v>
      </c>
      <c r="U428" s="17">
        <v>23526372.719999999</v>
      </c>
      <c r="V428" s="17">
        <v>23526372.719999999</v>
      </c>
      <c r="W428" s="17">
        <v>0</v>
      </c>
      <c r="X428" s="17">
        <f t="shared" si="35"/>
        <v>23742638.719999999</v>
      </c>
      <c r="Y428" s="18">
        <f t="shared" si="36"/>
        <v>0.46702272410007312</v>
      </c>
      <c r="Z428" s="18">
        <f t="shared" si="37"/>
        <v>0.46474575363312476</v>
      </c>
      <c r="AA428" s="18">
        <f t="shared" si="38"/>
        <v>0</v>
      </c>
      <c r="AB428" s="18">
        <f t="shared" si="39"/>
        <v>0.46474575363312476</v>
      </c>
    </row>
    <row r="429" spans="1:28" hidden="1" outlineLevel="4" x14ac:dyDescent="0.35">
      <c r="A429" s="15" t="s">
        <v>311</v>
      </c>
      <c r="B429" s="15" t="s">
        <v>8</v>
      </c>
      <c r="C429" s="15" t="s">
        <v>9</v>
      </c>
      <c r="D429" s="15" t="s">
        <v>22</v>
      </c>
      <c r="E429" s="15" t="s">
        <v>11</v>
      </c>
      <c r="F429" s="15" t="s">
        <v>12</v>
      </c>
      <c r="G429" s="15" t="s">
        <v>13</v>
      </c>
      <c r="H429" s="15" t="s">
        <v>14</v>
      </c>
      <c r="I429" s="15" t="s">
        <v>9</v>
      </c>
      <c r="J429" s="16" t="s">
        <v>23</v>
      </c>
      <c r="K429" s="17">
        <v>3685918851</v>
      </c>
      <c r="L429" s="17">
        <v>3691918851</v>
      </c>
      <c r="M429" s="17">
        <v>0</v>
      </c>
      <c r="N429" s="17">
        <v>-19498873</v>
      </c>
      <c r="O429" s="17">
        <f t="shared" si="34"/>
        <v>3672419978</v>
      </c>
      <c r="P429" s="17">
        <v>0</v>
      </c>
      <c r="Q429" s="17">
        <v>0</v>
      </c>
      <c r="R429" s="17">
        <v>0</v>
      </c>
      <c r="S429" s="17">
        <v>2451315489.0100002</v>
      </c>
      <c r="T429" s="17">
        <v>2451315489.0100002</v>
      </c>
      <c r="U429" s="17">
        <v>1221104488.99</v>
      </c>
      <c r="V429" s="17">
        <v>1240603361.99</v>
      </c>
      <c r="W429" s="17">
        <v>0</v>
      </c>
      <c r="X429" s="17">
        <f t="shared" si="35"/>
        <v>1221104488.9899998</v>
      </c>
      <c r="Y429" s="18">
        <f t="shared" si="36"/>
        <v>0.66396786818486875</v>
      </c>
      <c r="Z429" s="18">
        <f t="shared" si="37"/>
        <v>0.66749323435087804</v>
      </c>
      <c r="AA429" s="18">
        <f t="shared" si="38"/>
        <v>0</v>
      </c>
      <c r="AB429" s="18">
        <f t="shared" si="39"/>
        <v>0.66749323435087804</v>
      </c>
    </row>
    <row r="430" spans="1:28" hidden="1" outlineLevel="4" x14ac:dyDescent="0.35">
      <c r="A430" s="15" t="s">
        <v>311</v>
      </c>
      <c r="B430" s="15" t="s">
        <v>8</v>
      </c>
      <c r="C430" s="15" t="s">
        <v>9</v>
      </c>
      <c r="D430" s="15" t="s">
        <v>24</v>
      </c>
      <c r="E430" s="15" t="s">
        <v>11</v>
      </c>
      <c r="F430" s="15" t="s">
        <v>12</v>
      </c>
      <c r="G430" s="15" t="s">
        <v>13</v>
      </c>
      <c r="H430" s="15" t="s">
        <v>14</v>
      </c>
      <c r="I430" s="15" t="s">
        <v>9</v>
      </c>
      <c r="J430" s="16" t="s">
        <v>25</v>
      </c>
      <c r="K430" s="17">
        <v>4437686544</v>
      </c>
      <c r="L430" s="17">
        <v>4386186544</v>
      </c>
      <c r="M430" s="17">
        <v>-16703526</v>
      </c>
      <c r="N430" s="17">
        <v>-158620443</v>
      </c>
      <c r="O430" s="17">
        <f t="shared" si="34"/>
        <v>4227566101</v>
      </c>
      <c r="P430" s="17">
        <v>0</v>
      </c>
      <c r="Q430" s="17">
        <v>0</v>
      </c>
      <c r="R430" s="17">
        <v>0</v>
      </c>
      <c r="S430" s="17">
        <v>2778682301.4699998</v>
      </c>
      <c r="T430" s="17">
        <v>2778682301.4699998</v>
      </c>
      <c r="U430" s="17">
        <v>1432180273.53</v>
      </c>
      <c r="V430" s="17">
        <v>1607504242.53</v>
      </c>
      <c r="W430" s="17">
        <v>0</v>
      </c>
      <c r="X430" s="17">
        <f t="shared" si="35"/>
        <v>1448883799.5300002</v>
      </c>
      <c r="Y430" s="18">
        <f t="shared" si="36"/>
        <v>0.63350755231125433</v>
      </c>
      <c r="Z430" s="18">
        <f t="shared" si="37"/>
        <v>0.65727707978657568</v>
      </c>
      <c r="AA430" s="18">
        <f t="shared" si="38"/>
        <v>0</v>
      </c>
      <c r="AB430" s="18">
        <f t="shared" si="39"/>
        <v>0.65727707978657568</v>
      </c>
    </row>
    <row r="431" spans="1:28" hidden="1" outlineLevel="4" x14ac:dyDescent="0.35">
      <c r="A431" s="15" t="s">
        <v>311</v>
      </c>
      <c r="B431" s="15" t="s">
        <v>8</v>
      </c>
      <c r="C431" s="15" t="s">
        <v>9</v>
      </c>
      <c r="D431" s="15" t="s">
        <v>26</v>
      </c>
      <c r="E431" s="15" t="s">
        <v>11</v>
      </c>
      <c r="F431" s="15" t="s">
        <v>12</v>
      </c>
      <c r="G431" s="15" t="s">
        <v>13</v>
      </c>
      <c r="H431" s="15" t="s">
        <v>14</v>
      </c>
      <c r="I431" s="15" t="s">
        <v>9</v>
      </c>
      <c r="J431" s="16" t="s">
        <v>27</v>
      </c>
      <c r="K431" s="17">
        <v>2007166709</v>
      </c>
      <c r="L431" s="17">
        <v>1995979930</v>
      </c>
      <c r="M431" s="17">
        <v>-1836463</v>
      </c>
      <c r="N431" s="17">
        <v>-1179690183</v>
      </c>
      <c r="O431" s="17">
        <f t="shared" si="34"/>
        <v>816289747</v>
      </c>
      <c r="P431" s="17">
        <v>0</v>
      </c>
      <c r="Q431" s="17">
        <v>0</v>
      </c>
      <c r="R431" s="17">
        <v>0</v>
      </c>
      <c r="S431" s="17">
        <v>2862566.37</v>
      </c>
      <c r="T431" s="17">
        <v>2862566.37</v>
      </c>
      <c r="U431" s="17">
        <v>811590717.63</v>
      </c>
      <c r="V431" s="17">
        <v>1993117363.6300001</v>
      </c>
      <c r="W431" s="17">
        <v>0</v>
      </c>
      <c r="X431" s="17">
        <f t="shared" si="35"/>
        <v>813427180.63</v>
      </c>
      <c r="Y431" s="18">
        <f t="shared" si="36"/>
        <v>1.434165908672238E-3</v>
      </c>
      <c r="Z431" s="18">
        <f t="shared" si="37"/>
        <v>3.5068018194769758E-3</v>
      </c>
      <c r="AA431" s="18">
        <f t="shared" si="38"/>
        <v>0</v>
      </c>
      <c r="AB431" s="18">
        <f t="shared" si="39"/>
        <v>3.5068018194769758E-3</v>
      </c>
    </row>
    <row r="432" spans="1:28" hidden="1" outlineLevel="4" x14ac:dyDescent="0.35">
      <c r="A432" s="15" t="s">
        <v>311</v>
      </c>
      <c r="B432" s="15" t="s">
        <v>8</v>
      </c>
      <c r="C432" s="15" t="s">
        <v>9</v>
      </c>
      <c r="D432" s="15" t="s">
        <v>28</v>
      </c>
      <c r="E432" s="15" t="s">
        <v>11</v>
      </c>
      <c r="F432" s="15" t="s">
        <v>12</v>
      </c>
      <c r="G432" s="15" t="s">
        <v>13</v>
      </c>
      <c r="H432" s="15" t="s">
        <v>14</v>
      </c>
      <c r="I432" s="15" t="s">
        <v>9</v>
      </c>
      <c r="J432" s="16" t="s">
        <v>29</v>
      </c>
      <c r="K432" s="17">
        <v>1786193799</v>
      </c>
      <c r="L432" s="17">
        <v>1797380578</v>
      </c>
      <c r="M432" s="17">
        <v>-17337029</v>
      </c>
      <c r="N432" s="17">
        <v>10000000</v>
      </c>
      <c r="O432" s="17">
        <f t="shared" si="34"/>
        <v>1807380578</v>
      </c>
      <c r="P432" s="17">
        <v>0</v>
      </c>
      <c r="Q432" s="17">
        <v>530104</v>
      </c>
      <c r="R432" s="17">
        <v>0</v>
      </c>
      <c r="S432" s="17">
        <v>1765621441.5799999</v>
      </c>
      <c r="T432" s="17">
        <v>1765621441.5799999</v>
      </c>
      <c r="U432" s="17">
        <v>13892003.42</v>
      </c>
      <c r="V432" s="17">
        <v>31229032.420000002</v>
      </c>
      <c r="W432" s="17">
        <v>0</v>
      </c>
      <c r="X432" s="17">
        <f t="shared" si="35"/>
        <v>41229032.420000076</v>
      </c>
      <c r="Y432" s="18">
        <f t="shared" si="36"/>
        <v>0.98233032179788016</v>
      </c>
      <c r="Z432" s="18">
        <f t="shared" si="37"/>
        <v>0.97689521679700153</v>
      </c>
      <c r="AA432" s="18">
        <f t="shared" si="38"/>
        <v>2.9329959968176666E-4</v>
      </c>
      <c r="AB432" s="18">
        <f t="shared" si="39"/>
        <v>0.97718851639668325</v>
      </c>
    </row>
    <row r="433" spans="1:28" hidden="1" outlineLevel="4" x14ac:dyDescent="0.35">
      <c r="A433" s="15" t="s">
        <v>311</v>
      </c>
      <c r="B433" s="15" t="s">
        <v>8</v>
      </c>
      <c r="C433" s="15" t="s">
        <v>9</v>
      </c>
      <c r="D433" s="15" t="s">
        <v>30</v>
      </c>
      <c r="E433" s="15" t="s">
        <v>11</v>
      </c>
      <c r="F433" s="15" t="s">
        <v>12</v>
      </c>
      <c r="G433" s="15" t="s">
        <v>13</v>
      </c>
      <c r="H433" s="15" t="s">
        <v>14</v>
      </c>
      <c r="I433" s="15" t="s">
        <v>9</v>
      </c>
      <c r="J433" s="16" t="s">
        <v>31</v>
      </c>
      <c r="K433" s="17">
        <v>3197608220</v>
      </c>
      <c r="L433" s="17">
        <v>3197608220</v>
      </c>
      <c r="M433" s="17">
        <v>-396672435</v>
      </c>
      <c r="N433" s="17">
        <v>44000000</v>
      </c>
      <c r="O433" s="17">
        <f t="shared" si="34"/>
        <v>3241608220</v>
      </c>
      <c r="P433" s="17">
        <v>0</v>
      </c>
      <c r="Q433" s="17">
        <v>0</v>
      </c>
      <c r="R433" s="17">
        <v>0</v>
      </c>
      <c r="S433" s="17">
        <v>1802483678.97</v>
      </c>
      <c r="T433" s="17">
        <v>1802483678.97</v>
      </c>
      <c r="U433" s="17">
        <v>998452106.02999997</v>
      </c>
      <c r="V433" s="17">
        <v>1395124541.03</v>
      </c>
      <c r="W433" s="17">
        <v>0</v>
      </c>
      <c r="X433" s="17">
        <f t="shared" si="35"/>
        <v>1439124541.03</v>
      </c>
      <c r="Y433" s="18">
        <f t="shared" si="36"/>
        <v>0.56369747478632637</v>
      </c>
      <c r="Z433" s="18">
        <f t="shared" si="37"/>
        <v>0.5560461217518754</v>
      </c>
      <c r="AA433" s="18">
        <f t="shared" si="38"/>
        <v>0</v>
      </c>
      <c r="AB433" s="18">
        <f t="shared" si="39"/>
        <v>0.5560461217518754</v>
      </c>
    </row>
    <row r="434" spans="1:28" ht="58.5" hidden="1" outlineLevel="4" x14ac:dyDescent="0.35">
      <c r="A434" s="15" t="s">
        <v>311</v>
      </c>
      <c r="B434" s="15" t="s">
        <v>8</v>
      </c>
      <c r="C434" s="15" t="s">
        <v>9</v>
      </c>
      <c r="D434" s="15" t="s">
        <v>32</v>
      </c>
      <c r="E434" s="15" t="s">
        <v>33</v>
      </c>
      <c r="F434" s="15" t="s">
        <v>12</v>
      </c>
      <c r="G434" s="15" t="s">
        <v>34</v>
      </c>
      <c r="H434" s="15" t="s">
        <v>14</v>
      </c>
      <c r="I434" s="15" t="s">
        <v>9</v>
      </c>
      <c r="J434" s="16" t="s">
        <v>35</v>
      </c>
      <c r="K434" s="17">
        <v>2089334423</v>
      </c>
      <c r="L434" s="17">
        <v>2089334423</v>
      </c>
      <c r="M434" s="17">
        <v>-2039291</v>
      </c>
      <c r="N434" s="17">
        <v>206488312</v>
      </c>
      <c r="O434" s="17">
        <f t="shared" si="34"/>
        <v>2295822735</v>
      </c>
      <c r="P434" s="17">
        <v>0</v>
      </c>
      <c r="Q434" s="17">
        <v>585549483</v>
      </c>
      <c r="R434" s="17">
        <v>0</v>
      </c>
      <c r="S434" s="17">
        <v>1501745649</v>
      </c>
      <c r="T434" s="17">
        <v>1501745649</v>
      </c>
      <c r="U434" s="17">
        <v>0</v>
      </c>
      <c r="V434" s="17">
        <v>2039291</v>
      </c>
      <c r="W434" s="17">
        <v>0</v>
      </c>
      <c r="X434" s="17">
        <f t="shared" si="35"/>
        <v>208527603</v>
      </c>
      <c r="Y434" s="18">
        <f t="shared" si="36"/>
        <v>0.71876748521842548</v>
      </c>
      <c r="Z434" s="18">
        <f t="shared" si="37"/>
        <v>0.65412090668228351</v>
      </c>
      <c r="AA434" s="18">
        <f t="shared" si="38"/>
        <v>0.25504995402007813</v>
      </c>
      <c r="AB434" s="18">
        <f t="shared" si="39"/>
        <v>0.90917086070236164</v>
      </c>
    </row>
    <row r="435" spans="1:28" ht="35.5" hidden="1" outlineLevel="4" x14ac:dyDescent="0.35">
      <c r="A435" s="15" t="s">
        <v>311</v>
      </c>
      <c r="B435" s="15" t="s">
        <v>8</v>
      </c>
      <c r="C435" s="15" t="s">
        <v>9</v>
      </c>
      <c r="D435" s="15" t="s">
        <v>36</v>
      </c>
      <c r="E435" s="15" t="s">
        <v>33</v>
      </c>
      <c r="F435" s="15" t="s">
        <v>12</v>
      </c>
      <c r="G435" s="15" t="s">
        <v>34</v>
      </c>
      <c r="H435" s="15" t="s">
        <v>14</v>
      </c>
      <c r="I435" s="15" t="s">
        <v>9</v>
      </c>
      <c r="J435" s="16" t="s">
        <v>37</v>
      </c>
      <c r="K435" s="17">
        <v>112936996</v>
      </c>
      <c r="L435" s="17">
        <v>112936996</v>
      </c>
      <c r="M435" s="17">
        <v>-110231</v>
      </c>
      <c r="N435" s="17">
        <v>14884158</v>
      </c>
      <c r="O435" s="17">
        <f t="shared" si="34"/>
        <v>127821154</v>
      </c>
      <c r="P435" s="17">
        <v>0</v>
      </c>
      <c r="Q435" s="17">
        <v>31641647</v>
      </c>
      <c r="R435" s="17">
        <v>0</v>
      </c>
      <c r="S435" s="17">
        <v>81185118</v>
      </c>
      <c r="T435" s="17">
        <v>81185118</v>
      </c>
      <c r="U435" s="17">
        <v>0</v>
      </c>
      <c r="V435" s="17">
        <v>110231</v>
      </c>
      <c r="W435" s="17">
        <v>0</v>
      </c>
      <c r="X435" s="17">
        <f t="shared" si="35"/>
        <v>14994389</v>
      </c>
      <c r="Y435" s="18">
        <f t="shared" si="36"/>
        <v>0.71885317367570145</v>
      </c>
      <c r="Z435" s="18">
        <f t="shared" si="37"/>
        <v>0.63514618245427512</v>
      </c>
      <c r="AA435" s="18">
        <f t="shared" si="38"/>
        <v>0.24754624731364888</v>
      </c>
      <c r="AB435" s="18">
        <f t="shared" si="39"/>
        <v>0.88269242976792395</v>
      </c>
    </row>
    <row r="436" spans="1:28" ht="58.5" hidden="1" outlineLevel="4" x14ac:dyDescent="0.35">
      <c r="A436" s="15" t="s">
        <v>311</v>
      </c>
      <c r="B436" s="15" t="s">
        <v>8</v>
      </c>
      <c r="C436" s="15" t="s">
        <v>9</v>
      </c>
      <c r="D436" s="15" t="s">
        <v>38</v>
      </c>
      <c r="E436" s="15" t="s">
        <v>33</v>
      </c>
      <c r="F436" s="15" t="s">
        <v>12</v>
      </c>
      <c r="G436" s="15" t="s">
        <v>34</v>
      </c>
      <c r="H436" s="15" t="s">
        <v>14</v>
      </c>
      <c r="I436" s="15" t="s">
        <v>9</v>
      </c>
      <c r="J436" s="16" t="s">
        <v>39</v>
      </c>
      <c r="K436" s="17">
        <v>236348215</v>
      </c>
      <c r="L436" s="17">
        <v>198348215</v>
      </c>
      <c r="M436" s="17">
        <v>-179827</v>
      </c>
      <c r="N436" s="17">
        <v>-4000000</v>
      </c>
      <c r="O436" s="17">
        <f t="shared" si="34"/>
        <v>194348215</v>
      </c>
      <c r="P436" s="17">
        <v>0</v>
      </c>
      <c r="Q436" s="17">
        <v>74220735</v>
      </c>
      <c r="R436" s="17">
        <v>0</v>
      </c>
      <c r="S436" s="17">
        <v>119947653</v>
      </c>
      <c r="T436" s="17">
        <v>119947653</v>
      </c>
      <c r="U436" s="17">
        <v>0</v>
      </c>
      <c r="V436" s="17">
        <v>4179827</v>
      </c>
      <c r="W436" s="17">
        <v>0</v>
      </c>
      <c r="X436" s="17">
        <f t="shared" si="35"/>
        <v>179827</v>
      </c>
      <c r="Y436" s="18">
        <f t="shared" si="36"/>
        <v>0.60473270707276094</v>
      </c>
      <c r="Z436" s="18">
        <f t="shared" si="37"/>
        <v>0.61717908240114272</v>
      </c>
      <c r="AA436" s="18">
        <f t="shared" si="38"/>
        <v>0.38189563511041252</v>
      </c>
      <c r="AB436" s="18">
        <f t="shared" si="39"/>
        <v>0.9990747175115553</v>
      </c>
    </row>
    <row r="437" spans="1:28" ht="47" hidden="1" outlineLevel="4" x14ac:dyDescent="0.35">
      <c r="A437" s="15" t="s">
        <v>311</v>
      </c>
      <c r="B437" s="15" t="s">
        <v>8</v>
      </c>
      <c r="C437" s="15" t="s">
        <v>9</v>
      </c>
      <c r="D437" s="15" t="s">
        <v>40</v>
      </c>
      <c r="E437" s="15" t="s">
        <v>33</v>
      </c>
      <c r="F437" s="15" t="s">
        <v>12</v>
      </c>
      <c r="G437" s="15" t="s">
        <v>34</v>
      </c>
      <c r="H437" s="15" t="s">
        <v>14</v>
      </c>
      <c r="I437" s="15" t="s">
        <v>9</v>
      </c>
      <c r="J437" s="16" t="s">
        <v>41</v>
      </c>
      <c r="K437" s="17">
        <v>677621977</v>
      </c>
      <c r="L437" s="17">
        <v>677621977</v>
      </c>
      <c r="M437" s="17">
        <v>-661392</v>
      </c>
      <c r="N437" s="17">
        <v>67804944</v>
      </c>
      <c r="O437" s="17">
        <f t="shared" si="34"/>
        <v>745426921</v>
      </c>
      <c r="P437" s="17">
        <v>0</v>
      </c>
      <c r="Q437" s="17">
        <v>190137920</v>
      </c>
      <c r="R437" s="17">
        <v>0</v>
      </c>
      <c r="S437" s="17">
        <v>486822665</v>
      </c>
      <c r="T437" s="17">
        <v>486822665</v>
      </c>
      <c r="U437" s="17">
        <v>0</v>
      </c>
      <c r="V437" s="17">
        <v>661392</v>
      </c>
      <c r="W437" s="17">
        <v>0</v>
      </c>
      <c r="X437" s="17">
        <f t="shared" si="35"/>
        <v>68466336</v>
      </c>
      <c r="Y437" s="18">
        <f t="shared" si="36"/>
        <v>0.71842809342649172</v>
      </c>
      <c r="Z437" s="18">
        <f t="shared" si="37"/>
        <v>0.65307899578797213</v>
      </c>
      <c r="AA437" s="18">
        <f t="shared" si="38"/>
        <v>0.25507251568661821</v>
      </c>
      <c r="AB437" s="18">
        <f t="shared" si="39"/>
        <v>0.90815151147459039</v>
      </c>
    </row>
    <row r="438" spans="1:28" ht="47" hidden="1" outlineLevel="4" x14ac:dyDescent="0.35">
      <c r="A438" s="15" t="s">
        <v>311</v>
      </c>
      <c r="B438" s="15" t="s">
        <v>8</v>
      </c>
      <c r="C438" s="15" t="s">
        <v>9</v>
      </c>
      <c r="D438" s="15" t="s">
        <v>42</v>
      </c>
      <c r="E438" s="15" t="s">
        <v>33</v>
      </c>
      <c r="F438" s="15" t="s">
        <v>12</v>
      </c>
      <c r="G438" s="15" t="s">
        <v>34</v>
      </c>
      <c r="H438" s="15" t="s">
        <v>14</v>
      </c>
      <c r="I438" s="15" t="s">
        <v>9</v>
      </c>
      <c r="J438" s="16" t="s">
        <v>43</v>
      </c>
      <c r="K438" s="17">
        <v>338810989</v>
      </c>
      <c r="L438" s="17">
        <v>338810989</v>
      </c>
      <c r="M438" s="17">
        <v>-330697</v>
      </c>
      <c r="N438" s="17">
        <v>35152472</v>
      </c>
      <c r="O438" s="17">
        <f t="shared" si="34"/>
        <v>373963461</v>
      </c>
      <c r="P438" s="17">
        <v>0</v>
      </c>
      <c r="Q438" s="17">
        <v>94877428</v>
      </c>
      <c r="R438" s="17">
        <v>0</v>
      </c>
      <c r="S438" s="17">
        <v>243602864</v>
      </c>
      <c r="T438" s="17">
        <v>243602864</v>
      </c>
      <c r="U438" s="17">
        <v>0</v>
      </c>
      <c r="V438" s="17">
        <v>330697</v>
      </c>
      <c r="W438" s="17">
        <v>0</v>
      </c>
      <c r="X438" s="17">
        <f t="shared" si="35"/>
        <v>35483169</v>
      </c>
      <c r="Y438" s="18">
        <f t="shared" si="36"/>
        <v>0.71899339723009992</v>
      </c>
      <c r="Z438" s="18">
        <f t="shared" si="37"/>
        <v>0.65140819733722599</v>
      </c>
      <c r="AA438" s="18">
        <f t="shared" si="38"/>
        <v>0.25370774927125833</v>
      </c>
      <c r="AB438" s="18">
        <f t="shared" si="39"/>
        <v>0.90511594660848438</v>
      </c>
    </row>
    <row r="439" spans="1:28" ht="35.5" hidden="1" outlineLevel="4" x14ac:dyDescent="0.35">
      <c r="A439" s="15" t="s">
        <v>311</v>
      </c>
      <c r="B439" s="15" t="s">
        <v>8</v>
      </c>
      <c r="C439" s="15" t="s">
        <v>9</v>
      </c>
      <c r="D439" s="15" t="s">
        <v>44</v>
      </c>
      <c r="E439" s="15" t="s">
        <v>33</v>
      </c>
      <c r="F439" s="15" t="s">
        <v>12</v>
      </c>
      <c r="G439" s="15" t="s">
        <v>34</v>
      </c>
      <c r="H439" s="15" t="s">
        <v>14</v>
      </c>
      <c r="I439" s="15" t="s">
        <v>9</v>
      </c>
      <c r="J439" s="16" t="s">
        <v>45</v>
      </c>
      <c r="K439" s="17">
        <v>1053485875</v>
      </c>
      <c r="L439" s="17">
        <v>1053485875</v>
      </c>
      <c r="M439" s="17">
        <v>90330301.620000005</v>
      </c>
      <c r="N439" s="17">
        <v>0</v>
      </c>
      <c r="O439" s="17">
        <f t="shared" si="34"/>
        <v>1053485875</v>
      </c>
      <c r="P439" s="17">
        <v>0</v>
      </c>
      <c r="Q439" s="17">
        <v>248985235.40000001</v>
      </c>
      <c r="R439" s="17">
        <v>0</v>
      </c>
      <c r="S439" s="17">
        <v>803172757.60000002</v>
      </c>
      <c r="T439" s="17">
        <v>803172757.60000002</v>
      </c>
      <c r="U439" s="17">
        <v>0</v>
      </c>
      <c r="V439" s="17">
        <v>1327882</v>
      </c>
      <c r="W439" s="17">
        <v>0</v>
      </c>
      <c r="X439" s="17">
        <f t="shared" si="35"/>
        <v>1327882</v>
      </c>
      <c r="Y439" s="18">
        <f t="shared" si="36"/>
        <v>0.76239537392943213</v>
      </c>
      <c r="Z439" s="18">
        <f t="shared" si="37"/>
        <v>0.76239537392943213</v>
      </c>
      <c r="AA439" s="18">
        <f t="shared" si="38"/>
        <v>0.23634416114027157</v>
      </c>
      <c r="AB439" s="18">
        <f t="shared" si="39"/>
        <v>0.9987395350697037</v>
      </c>
    </row>
    <row r="440" spans="1:28" hidden="1" outlineLevel="3" x14ac:dyDescent="0.35">
      <c r="A440" s="19"/>
      <c r="B440" s="19"/>
      <c r="C440" s="19" t="s">
        <v>452</v>
      </c>
      <c r="D440" s="19"/>
      <c r="E440" s="19"/>
      <c r="F440" s="19"/>
      <c r="G440" s="19"/>
      <c r="H440" s="19"/>
      <c r="I440" s="19"/>
      <c r="J440" s="20"/>
      <c r="K440" s="21">
        <f>SUBTOTAL(9,K426:K439)</f>
        <v>30691746677</v>
      </c>
      <c r="L440" s="21">
        <v>30711668215</v>
      </c>
      <c r="M440" s="21">
        <v>-356657879.38</v>
      </c>
      <c r="N440" s="21">
        <v>76762085</v>
      </c>
      <c r="O440" s="21">
        <f>SUBTOTAL(9,O426:O439)</f>
        <v>30788430300</v>
      </c>
      <c r="P440" s="21">
        <v>0</v>
      </c>
      <c r="Q440" s="21">
        <v>1225942552.4000001</v>
      </c>
      <c r="R440" s="21">
        <v>0</v>
      </c>
      <c r="S440" s="21">
        <v>19297196470.029999</v>
      </c>
      <c r="T440" s="21">
        <v>19297196470.029999</v>
      </c>
      <c r="U440" s="21">
        <v>8367474546.5699997</v>
      </c>
      <c r="V440" s="21">
        <v>10188529192.57</v>
      </c>
      <c r="W440" s="21">
        <v>0</v>
      </c>
      <c r="X440" s="21">
        <f>SUBTOTAL(9,X426:X439)</f>
        <v>10265291277.57</v>
      </c>
      <c r="Y440" s="22">
        <f t="shared" si="36"/>
        <v>0.62833436252756159</v>
      </c>
      <c r="Z440" s="22">
        <f t="shared" si="37"/>
        <v>0.62676779173214292</v>
      </c>
      <c r="AA440" s="22">
        <f t="shared" si="38"/>
        <v>3.9818286949172596E-2</v>
      </c>
      <c r="AB440" s="22">
        <f t="shared" si="39"/>
        <v>0.66658607868131547</v>
      </c>
    </row>
    <row r="441" spans="1:28" hidden="1" outlineLevel="4" x14ac:dyDescent="0.35">
      <c r="A441" s="15" t="s">
        <v>311</v>
      </c>
      <c r="B441" s="15" t="s">
        <v>8</v>
      </c>
      <c r="C441" s="15" t="s">
        <v>46</v>
      </c>
      <c r="D441" s="15" t="s">
        <v>167</v>
      </c>
      <c r="E441" s="15" t="s">
        <v>11</v>
      </c>
      <c r="F441" s="15" t="s">
        <v>12</v>
      </c>
      <c r="G441" s="15" t="s">
        <v>48</v>
      </c>
      <c r="H441" s="15" t="s">
        <v>14</v>
      </c>
      <c r="I441" s="15" t="s">
        <v>9</v>
      </c>
      <c r="J441" s="16" t="s">
        <v>168</v>
      </c>
      <c r="K441" s="17">
        <v>0</v>
      </c>
      <c r="L441" s="17">
        <v>5600000</v>
      </c>
      <c r="M441" s="17">
        <v>0</v>
      </c>
      <c r="N441" s="17">
        <v>0</v>
      </c>
      <c r="O441" s="17">
        <f t="shared" si="34"/>
        <v>5600000</v>
      </c>
      <c r="P441" s="17">
        <v>0</v>
      </c>
      <c r="Q441" s="17">
        <v>3000013</v>
      </c>
      <c r="R441" s="17">
        <v>0</v>
      </c>
      <c r="S441" s="17">
        <v>0</v>
      </c>
      <c r="T441" s="17">
        <v>0</v>
      </c>
      <c r="U441" s="17">
        <v>1099987</v>
      </c>
      <c r="V441" s="17">
        <v>2599987</v>
      </c>
      <c r="W441" s="17">
        <v>0</v>
      </c>
      <c r="X441" s="17">
        <f t="shared" si="35"/>
        <v>2599987</v>
      </c>
      <c r="Y441" s="18">
        <f t="shared" si="36"/>
        <v>0</v>
      </c>
      <c r="Z441" s="18">
        <f t="shared" si="37"/>
        <v>0</v>
      </c>
      <c r="AA441" s="18">
        <f t="shared" si="38"/>
        <v>0.53571660714285718</v>
      </c>
      <c r="AB441" s="18">
        <f t="shared" si="39"/>
        <v>0.53571660714285718</v>
      </c>
    </row>
    <row r="442" spans="1:28" ht="47" hidden="1" outlineLevel="4" x14ac:dyDescent="0.35">
      <c r="A442" s="15" t="s">
        <v>311</v>
      </c>
      <c r="B442" s="15" t="s">
        <v>8</v>
      </c>
      <c r="C442" s="15" t="s">
        <v>46</v>
      </c>
      <c r="D442" s="15" t="s">
        <v>185</v>
      </c>
      <c r="E442" s="15" t="s">
        <v>11</v>
      </c>
      <c r="F442" s="15" t="s">
        <v>12</v>
      </c>
      <c r="G442" s="15" t="s">
        <v>48</v>
      </c>
      <c r="H442" s="15" t="s">
        <v>14</v>
      </c>
      <c r="I442" s="15" t="s">
        <v>9</v>
      </c>
      <c r="J442" s="16" t="s">
        <v>312</v>
      </c>
      <c r="K442" s="17">
        <v>81150126</v>
      </c>
      <c r="L442" s="17">
        <v>81150126</v>
      </c>
      <c r="M442" s="17">
        <v>0</v>
      </c>
      <c r="N442" s="17">
        <v>0</v>
      </c>
      <c r="O442" s="17">
        <f t="shared" si="34"/>
        <v>81150126</v>
      </c>
      <c r="P442" s="17">
        <v>0</v>
      </c>
      <c r="Q442" s="17">
        <v>16053503.199999999</v>
      </c>
      <c r="R442" s="17">
        <v>0</v>
      </c>
      <c r="S442" s="17">
        <v>25435961</v>
      </c>
      <c r="T442" s="17">
        <v>25435961</v>
      </c>
      <c r="U442" s="17">
        <v>14660661.800000001</v>
      </c>
      <c r="V442" s="17">
        <v>39660661.799999997</v>
      </c>
      <c r="W442" s="17">
        <v>0</v>
      </c>
      <c r="X442" s="17">
        <f t="shared" si="35"/>
        <v>39660661.799999997</v>
      </c>
      <c r="Y442" s="18">
        <f t="shared" si="36"/>
        <v>0.3134432717947967</v>
      </c>
      <c r="Z442" s="18">
        <f t="shared" si="37"/>
        <v>0.3134432717947967</v>
      </c>
      <c r="AA442" s="18">
        <f t="shared" si="38"/>
        <v>0.197824747678149</v>
      </c>
      <c r="AB442" s="18">
        <f t="shared" si="39"/>
        <v>0.51126801947294576</v>
      </c>
    </row>
    <row r="443" spans="1:28" ht="47" hidden="1" outlineLevel="4" x14ac:dyDescent="0.35">
      <c r="A443" s="15" t="s">
        <v>311</v>
      </c>
      <c r="B443" s="15" t="s">
        <v>8</v>
      </c>
      <c r="C443" s="15" t="s">
        <v>46</v>
      </c>
      <c r="D443" s="15" t="s">
        <v>187</v>
      </c>
      <c r="E443" s="15" t="s">
        <v>11</v>
      </c>
      <c r="F443" s="15" t="s">
        <v>12</v>
      </c>
      <c r="G443" s="15" t="s">
        <v>48</v>
      </c>
      <c r="H443" s="15" t="s">
        <v>14</v>
      </c>
      <c r="I443" s="15" t="s">
        <v>9</v>
      </c>
      <c r="J443" s="16" t="s">
        <v>313</v>
      </c>
      <c r="K443" s="17">
        <v>1700000</v>
      </c>
      <c r="L443" s="17">
        <v>1100000</v>
      </c>
      <c r="M443" s="17">
        <v>0</v>
      </c>
      <c r="N443" s="17">
        <v>0</v>
      </c>
      <c r="O443" s="17">
        <f t="shared" si="34"/>
        <v>1100000</v>
      </c>
      <c r="P443" s="17">
        <v>153324.01999999999</v>
      </c>
      <c r="Q443" s="17">
        <v>0</v>
      </c>
      <c r="R443" s="17">
        <v>0</v>
      </c>
      <c r="S443" s="17">
        <v>0</v>
      </c>
      <c r="T443" s="17">
        <v>0</v>
      </c>
      <c r="U443" s="17">
        <v>946675.98</v>
      </c>
      <c r="V443" s="17">
        <v>946675.98</v>
      </c>
      <c r="W443" s="17">
        <v>0</v>
      </c>
      <c r="X443" s="17">
        <f t="shared" si="35"/>
        <v>946675.98</v>
      </c>
      <c r="Y443" s="18">
        <f t="shared" si="36"/>
        <v>0</v>
      </c>
      <c r="Z443" s="18">
        <f t="shared" si="37"/>
        <v>0</v>
      </c>
      <c r="AA443" s="18">
        <f t="shared" si="38"/>
        <v>0.13938547272727272</v>
      </c>
      <c r="AB443" s="18">
        <f t="shared" si="39"/>
        <v>0.13938547272727272</v>
      </c>
    </row>
    <row r="444" spans="1:28" hidden="1" outlineLevel="4" x14ac:dyDescent="0.35">
      <c r="A444" s="15" t="s">
        <v>311</v>
      </c>
      <c r="B444" s="15" t="s">
        <v>8</v>
      </c>
      <c r="C444" s="15" t="s">
        <v>46</v>
      </c>
      <c r="D444" s="15" t="s">
        <v>58</v>
      </c>
      <c r="E444" s="15" t="s">
        <v>11</v>
      </c>
      <c r="F444" s="15" t="s">
        <v>12</v>
      </c>
      <c r="G444" s="15" t="s">
        <v>48</v>
      </c>
      <c r="H444" s="15" t="s">
        <v>14</v>
      </c>
      <c r="I444" s="15" t="s">
        <v>9</v>
      </c>
      <c r="J444" s="16" t="s">
        <v>59</v>
      </c>
      <c r="K444" s="17">
        <v>14037196</v>
      </c>
      <c r="L444" s="17">
        <v>14037196</v>
      </c>
      <c r="M444" s="17">
        <v>0</v>
      </c>
      <c r="N444" s="17">
        <v>0</v>
      </c>
      <c r="O444" s="17">
        <f t="shared" si="34"/>
        <v>14037196</v>
      </c>
      <c r="P444" s="17">
        <v>0</v>
      </c>
      <c r="Q444" s="17">
        <v>4911357.9000000004</v>
      </c>
      <c r="R444" s="17">
        <v>0</v>
      </c>
      <c r="S444" s="17">
        <v>6687830.0999999996</v>
      </c>
      <c r="T444" s="17">
        <v>6687830.0999999996</v>
      </c>
      <c r="U444" s="17">
        <v>400812</v>
      </c>
      <c r="V444" s="17">
        <v>2438008</v>
      </c>
      <c r="W444" s="17">
        <v>0</v>
      </c>
      <c r="X444" s="17">
        <f t="shared" si="35"/>
        <v>2438008</v>
      </c>
      <c r="Y444" s="18">
        <f t="shared" si="36"/>
        <v>0.4764363267421784</v>
      </c>
      <c r="Z444" s="18">
        <f t="shared" si="37"/>
        <v>0.4764363267421784</v>
      </c>
      <c r="AA444" s="18">
        <f t="shared" si="38"/>
        <v>0.34988169289650156</v>
      </c>
      <c r="AB444" s="18">
        <f t="shared" si="39"/>
        <v>0.8263180196386799</v>
      </c>
    </row>
    <row r="445" spans="1:28" hidden="1" outlineLevel="4" x14ac:dyDescent="0.35">
      <c r="A445" s="15" t="s">
        <v>311</v>
      </c>
      <c r="B445" s="15" t="s">
        <v>8</v>
      </c>
      <c r="C445" s="15" t="s">
        <v>46</v>
      </c>
      <c r="D445" s="15" t="s">
        <v>60</v>
      </c>
      <c r="E445" s="15" t="s">
        <v>11</v>
      </c>
      <c r="F445" s="15" t="s">
        <v>12</v>
      </c>
      <c r="G445" s="15" t="s">
        <v>48</v>
      </c>
      <c r="H445" s="15" t="s">
        <v>14</v>
      </c>
      <c r="I445" s="15" t="s">
        <v>9</v>
      </c>
      <c r="J445" s="16" t="s">
        <v>61</v>
      </c>
      <c r="K445" s="17">
        <v>140000000</v>
      </c>
      <c r="L445" s="17">
        <v>135000000</v>
      </c>
      <c r="M445" s="17">
        <v>0</v>
      </c>
      <c r="N445" s="17">
        <v>0</v>
      </c>
      <c r="O445" s="17">
        <f t="shared" si="34"/>
        <v>135000000</v>
      </c>
      <c r="P445" s="17">
        <v>0</v>
      </c>
      <c r="Q445" s="17">
        <v>24339454.27</v>
      </c>
      <c r="R445" s="17">
        <v>0</v>
      </c>
      <c r="S445" s="17">
        <v>76430698.730000004</v>
      </c>
      <c r="T445" s="17">
        <v>76430698.730000004</v>
      </c>
      <c r="U445" s="17">
        <v>1729847</v>
      </c>
      <c r="V445" s="17">
        <v>34229847</v>
      </c>
      <c r="W445" s="17">
        <v>0</v>
      </c>
      <c r="X445" s="17">
        <f t="shared" si="35"/>
        <v>34229847</v>
      </c>
      <c r="Y445" s="18">
        <f t="shared" si="36"/>
        <v>0.56615332392592599</v>
      </c>
      <c r="Z445" s="18">
        <f t="shared" si="37"/>
        <v>0.56615332392592599</v>
      </c>
      <c r="AA445" s="18">
        <f t="shared" si="38"/>
        <v>0.18029225385185185</v>
      </c>
      <c r="AB445" s="18">
        <f t="shared" si="39"/>
        <v>0.74644557777777787</v>
      </c>
    </row>
    <row r="446" spans="1:28" ht="70" hidden="1" outlineLevel="4" x14ac:dyDescent="0.35">
      <c r="A446" s="15" t="s">
        <v>311</v>
      </c>
      <c r="B446" s="15" t="s">
        <v>8</v>
      </c>
      <c r="C446" s="15" t="s">
        <v>46</v>
      </c>
      <c r="D446" s="15" t="s">
        <v>68</v>
      </c>
      <c r="E446" s="15" t="s">
        <v>11</v>
      </c>
      <c r="F446" s="15" t="s">
        <v>12</v>
      </c>
      <c r="G446" s="15" t="s">
        <v>48</v>
      </c>
      <c r="H446" s="15" t="s">
        <v>14</v>
      </c>
      <c r="I446" s="15" t="s">
        <v>9</v>
      </c>
      <c r="J446" s="16" t="s">
        <v>314</v>
      </c>
      <c r="K446" s="17">
        <v>25000000</v>
      </c>
      <c r="L446" s="17">
        <v>25000000</v>
      </c>
      <c r="M446" s="17">
        <v>-8880485</v>
      </c>
      <c r="N446" s="17">
        <v>0</v>
      </c>
      <c r="O446" s="17">
        <f t="shared" si="34"/>
        <v>25000000</v>
      </c>
      <c r="P446" s="17">
        <v>0</v>
      </c>
      <c r="Q446" s="17">
        <v>11954511.35</v>
      </c>
      <c r="R446" s="17">
        <v>179585.42</v>
      </c>
      <c r="S446" s="17">
        <v>3888704.25</v>
      </c>
      <c r="T446" s="17">
        <v>3888704.25</v>
      </c>
      <c r="U446" s="17">
        <v>3323.32</v>
      </c>
      <c r="V446" s="17">
        <v>8977198.9800000004</v>
      </c>
      <c r="W446" s="17">
        <v>0</v>
      </c>
      <c r="X446" s="17">
        <f t="shared" si="35"/>
        <v>8977198.9800000004</v>
      </c>
      <c r="Y446" s="18">
        <f t="shared" si="36"/>
        <v>0.15554817000000001</v>
      </c>
      <c r="Z446" s="18">
        <f t="shared" si="37"/>
        <v>0.15554817000000001</v>
      </c>
      <c r="AA446" s="18">
        <f t="shared" si="38"/>
        <v>0.48536387079999999</v>
      </c>
      <c r="AB446" s="18">
        <f t="shared" si="39"/>
        <v>0.64091204079999997</v>
      </c>
    </row>
    <row r="447" spans="1:28" ht="70" hidden="1" outlineLevel="4" x14ac:dyDescent="0.35">
      <c r="A447" s="23" t="s">
        <v>311</v>
      </c>
      <c r="B447" s="23" t="s">
        <v>8</v>
      </c>
      <c r="C447" s="23" t="s">
        <v>46</v>
      </c>
      <c r="D447" s="23" t="s">
        <v>72</v>
      </c>
      <c r="E447" s="23" t="s">
        <v>11</v>
      </c>
      <c r="F447" s="23" t="s">
        <v>12</v>
      </c>
      <c r="G447" s="23" t="s">
        <v>48</v>
      </c>
      <c r="H447" s="23" t="s">
        <v>14</v>
      </c>
      <c r="I447" s="23" t="s">
        <v>9</v>
      </c>
      <c r="J447" s="24" t="s">
        <v>73</v>
      </c>
      <c r="K447" s="25">
        <v>0</v>
      </c>
      <c r="L447" s="25">
        <v>0</v>
      </c>
      <c r="M447" s="25">
        <v>10354260.877663655</v>
      </c>
      <c r="N447" s="25">
        <v>0</v>
      </c>
      <c r="O447" s="25">
        <f t="shared" si="34"/>
        <v>0</v>
      </c>
      <c r="P447" s="25">
        <v>0</v>
      </c>
      <c r="Q447" s="25">
        <v>0</v>
      </c>
      <c r="R447" s="25">
        <v>0</v>
      </c>
      <c r="S447" s="25">
        <v>0</v>
      </c>
      <c r="T447" s="25">
        <v>0</v>
      </c>
      <c r="U447" s="25">
        <v>0</v>
      </c>
      <c r="V447" s="25">
        <v>0</v>
      </c>
      <c r="W447" s="25">
        <v>0</v>
      </c>
      <c r="X447" s="25">
        <f t="shared" si="35"/>
        <v>0</v>
      </c>
      <c r="Y447" s="26">
        <f t="shared" si="36"/>
        <v>0</v>
      </c>
      <c r="Z447" s="26">
        <f t="shared" si="37"/>
        <v>0</v>
      </c>
      <c r="AA447" s="26">
        <f t="shared" si="38"/>
        <v>0</v>
      </c>
      <c r="AB447" s="26">
        <f t="shared" si="39"/>
        <v>0</v>
      </c>
    </row>
    <row r="448" spans="1:28" hidden="1" outlineLevel="3" x14ac:dyDescent="0.35">
      <c r="A448" s="19"/>
      <c r="B448" s="19"/>
      <c r="C448" s="19" t="s">
        <v>453</v>
      </c>
      <c r="D448" s="19"/>
      <c r="E448" s="19"/>
      <c r="F448" s="19"/>
      <c r="G448" s="19"/>
      <c r="H448" s="19"/>
      <c r="I448" s="19"/>
      <c r="J448" s="20"/>
      <c r="K448" s="21">
        <f>SUBTOTAL(9,K441:K447)</f>
        <v>261887322</v>
      </c>
      <c r="L448" s="21">
        <v>261887322</v>
      </c>
      <c r="M448" s="21">
        <v>1473775.8776636552</v>
      </c>
      <c r="N448" s="21">
        <v>0</v>
      </c>
      <c r="O448" s="21">
        <f>SUBTOTAL(9,O441:O447)</f>
        <v>261887322</v>
      </c>
      <c r="P448" s="21">
        <v>153324.01999999999</v>
      </c>
      <c r="Q448" s="21">
        <v>60258839.720000006</v>
      </c>
      <c r="R448" s="21">
        <v>179585.42</v>
      </c>
      <c r="S448" s="21">
        <v>112443194.08000001</v>
      </c>
      <c r="T448" s="21">
        <v>112443194.08000001</v>
      </c>
      <c r="U448" s="21">
        <v>18841307.100000001</v>
      </c>
      <c r="V448" s="21">
        <v>88852378.760000005</v>
      </c>
      <c r="W448" s="21">
        <v>0</v>
      </c>
      <c r="X448" s="21">
        <f>SUBTOTAL(9,X441:X447)</f>
        <v>88852378.760000005</v>
      </c>
      <c r="Y448" s="22">
        <f t="shared" si="36"/>
        <v>0.42935714956068022</v>
      </c>
      <c r="Z448" s="22">
        <f t="shared" si="37"/>
        <v>0.42935714956068022</v>
      </c>
      <c r="AA448" s="22">
        <f t="shared" si="38"/>
        <v>0.23136572132346298</v>
      </c>
      <c r="AB448" s="22">
        <f t="shared" si="39"/>
        <v>0.66072287088414317</v>
      </c>
    </row>
    <row r="449" spans="1:28" hidden="1" outlineLevel="4" x14ac:dyDescent="0.35">
      <c r="A449" s="15" t="s">
        <v>311</v>
      </c>
      <c r="B449" s="15" t="s">
        <v>8</v>
      </c>
      <c r="C449" s="15" t="s">
        <v>74</v>
      </c>
      <c r="D449" s="15" t="s">
        <v>315</v>
      </c>
      <c r="E449" s="15" t="s">
        <v>11</v>
      </c>
      <c r="F449" s="15" t="s">
        <v>12</v>
      </c>
      <c r="G449" s="15" t="s">
        <v>48</v>
      </c>
      <c r="H449" s="15" t="s">
        <v>14</v>
      </c>
      <c r="I449" s="15" t="s">
        <v>9</v>
      </c>
      <c r="J449" s="16" t="s">
        <v>316</v>
      </c>
      <c r="K449" s="17">
        <v>2567518</v>
      </c>
      <c r="L449" s="17">
        <v>1667745</v>
      </c>
      <c r="M449" s="17">
        <v>0</v>
      </c>
      <c r="N449" s="17">
        <v>0</v>
      </c>
      <c r="O449" s="17">
        <f t="shared" ref="O449:O519" si="40">+L449+N449</f>
        <v>1667745</v>
      </c>
      <c r="P449" s="17">
        <v>0</v>
      </c>
      <c r="Q449" s="17">
        <v>0</v>
      </c>
      <c r="R449" s="17">
        <v>0</v>
      </c>
      <c r="S449" s="17">
        <v>1667744.4</v>
      </c>
      <c r="T449" s="17">
        <v>1667744.4</v>
      </c>
      <c r="U449" s="17">
        <v>0</v>
      </c>
      <c r="V449" s="17">
        <v>0.6</v>
      </c>
      <c r="W449" s="17">
        <v>0</v>
      </c>
      <c r="X449" s="17">
        <f t="shared" ref="X449:X519" si="41">+O449-P449-Q449-R449-S449-W449</f>
        <v>0.60000000009313226</v>
      </c>
      <c r="Y449" s="18">
        <f t="shared" si="36"/>
        <v>0.99999964023276933</v>
      </c>
      <c r="Z449" s="18">
        <f t="shared" si="37"/>
        <v>0.99999964023276933</v>
      </c>
      <c r="AA449" s="18">
        <f t="shared" si="38"/>
        <v>0</v>
      </c>
      <c r="AB449" s="18">
        <f t="shared" si="39"/>
        <v>0.99999964023276933</v>
      </c>
    </row>
    <row r="450" spans="1:28" hidden="1" outlineLevel="4" x14ac:dyDescent="0.35">
      <c r="A450" s="15" t="s">
        <v>311</v>
      </c>
      <c r="B450" s="15" t="s">
        <v>8</v>
      </c>
      <c r="C450" s="15" t="s">
        <v>74</v>
      </c>
      <c r="D450" s="15" t="s">
        <v>292</v>
      </c>
      <c r="E450" s="15" t="s">
        <v>11</v>
      </c>
      <c r="F450" s="15" t="s">
        <v>12</v>
      </c>
      <c r="G450" s="15" t="s">
        <v>48</v>
      </c>
      <c r="H450" s="15" t="s">
        <v>14</v>
      </c>
      <c r="I450" s="15" t="s">
        <v>9</v>
      </c>
      <c r="J450" s="16" t="s">
        <v>293</v>
      </c>
      <c r="K450" s="17">
        <v>1148607</v>
      </c>
      <c r="L450" s="17">
        <v>1148607</v>
      </c>
      <c r="M450" s="17">
        <v>0</v>
      </c>
      <c r="N450" s="17">
        <v>0</v>
      </c>
      <c r="O450" s="17">
        <f t="shared" si="40"/>
        <v>1148607</v>
      </c>
      <c r="P450" s="17">
        <v>0</v>
      </c>
      <c r="Q450" s="17">
        <v>19044.72</v>
      </c>
      <c r="R450" s="17">
        <v>0</v>
      </c>
      <c r="S450" s="17">
        <v>933030.28</v>
      </c>
      <c r="T450" s="17">
        <v>933030.28</v>
      </c>
      <c r="U450" s="17">
        <v>0</v>
      </c>
      <c r="V450" s="17">
        <v>196532</v>
      </c>
      <c r="W450" s="17">
        <v>0</v>
      </c>
      <c r="X450" s="17">
        <f t="shared" si="41"/>
        <v>196532</v>
      </c>
      <c r="Y450" s="18">
        <f t="shared" si="36"/>
        <v>0.81231463851430474</v>
      </c>
      <c r="Z450" s="18">
        <f t="shared" si="37"/>
        <v>0.81231463851430474</v>
      </c>
      <c r="AA450" s="18">
        <f t="shared" si="38"/>
        <v>1.6580710373522014E-2</v>
      </c>
      <c r="AB450" s="18">
        <f t="shared" si="39"/>
        <v>0.82889534888782679</v>
      </c>
    </row>
    <row r="451" spans="1:28" hidden="1" outlineLevel="4" x14ac:dyDescent="0.35">
      <c r="A451" s="15" t="s">
        <v>311</v>
      </c>
      <c r="B451" s="15" t="s">
        <v>8</v>
      </c>
      <c r="C451" s="15" t="s">
        <v>74</v>
      </c>
      <c r="D451" s="15" t="s">
        <v>317</v>
      </c>
      <c r="E451" s="15" t="s">
        <v>11</v>
      </c>
      <c r="F451" s="15" t="s">
        <v>12</v>
      </c>
      <c r="G451" s="15" t="s">
        <v>48</v>
      </c>
      <c r="H451" s="15" t="s">
        <v>14</v>
      </c>
      <c r="I451" s="15" t="s">
        <v>9</v>
      </c>
      <c r="J451" s="16" t="s">
        <v>318</v>
      </c>
      <c r="K451" s="17">
        <v>2092009</v>
      </c>
      <c r="L451" s="17">
        <v>2089484</v>
      </c>
      <c r="M451" s="17">
        <v>0</v>
      </c>
      <c r="N451" s="17">
        <v>0</v>
      </c>
      <c r="O451" s="17">
        <f t="shared" si="40"/>
        <v>2089484</v>
      </c>
      <c r="P451" s="17">
        <v>0</v>
      </c>
      <c r="Q451" s="17">
        <v>0</v>
      </c>
      <c r="R451" s="17">
        <v>0</v>
      </c>
      <c r="S451" s="17">
        <v>2086081.7</v>
      </c>
      <c r="T451" s="17">
        <v>2086081.7</v>
      </c>
      <c r="U451" s="17">
        <v>0</v>
      </c>
      <c r="V451" s="17">
        <v>3402.3</v>
      </c>
      <c r="W451" s="17">
        <v>0</v>
      </c>
      <c r="X451" s="17">
        <f t="shared" si="41"/>
        <v>3402.3000000000466</v>
      </c>
      <c r="Y451" s="18">
        <f t="shared" si="36"/>
        <v>0.99837170325305191</v>
      </c>
      <c r="Z451" s="18">
        <f t="shared" si="37"/>
        <v>0.99837170325305191</v>
      </c>
      <c r="AA451" s="18">
        <f t="shared" si="38"/>
        <v>0</v>
      </c>
      <c r="AB451" s="18">
        <f t="shared" si="39"/>
        <v>0.99837170325305191</v>
      </c>
    </row>
    <row r="452" spans="1:28" hidden="1" outlineLevel="4" x14ac:dyDescent="0.35">
      <c r="A452" s="15" t="s">
        <v>311</v>
      </c>
      <c r="B452" s="15" t="s">
        <v>8</v>
      </c>
      <c r="C452" s="15" t="s">
        <v>74</v>
      </c>
      <c r="D452" s="15" t="s">
        <v>210</v>
      </c>
      <c r="E452" s="15" t="s">
        <v>11</v>
      </c>
      <c r="F452" s="15" t="s">
        <v>12</v>
      </c>
      <c r="G452" s="15" t="s">
        <v>48</v>
      </c>
      <c r="H452" s="15" t="s">
        <v>14</v>
      </c>
      <c r="I452" s="15" t="s">
        <v>9</v>
      </c>
      <c r="J452" s="16" t="s">
        <v>211</v>
      </c>
      <c r="K452" s="17">
        <v>790000</v>
      </c>
      <c r="L452" s="17">
        <v>790000</v>
      </c>
      <c r="M452" s="17">
        <v>0</v>
      </c>
      <c r="N452" s="17">
        <v>0</v>
      </c>
      <c r="O452" s="17">
        <f t="shared" si="40"/>
        <v>790000</v>
      </c>
      <c r="P452" s="17">
        <v>0</v>
      </c>
      <c r="Q452" s="17">
        <v>0</v>
      </c>
      <c r="R452" s="17">
        <v>105745.4</v>
      </c>
      <c r="S452" s="17">
        <v>521481.53</v>
      </c>
      <c r="T452" s="17">
        <v>521481.53</v>
      </c>
      <c r="U452" s="17">
        <v>0</v>
      </c>
      <c r="V452" s="17">
        <v>162773.07</v>
      </c>
      <c r="W452" s="17">
        <v>0</v>
      </c>
      <c r="X452" s="17">
        <f t="shared" si="41"/>
        <v>162773.06999999995</v>
      </c>
      <c r="Y452" s="18">
        <f t="shared" si="36"/>
        <v>0.66010320253164556</v>
      </c>
      <c r="Z452" s="18">
        <f t="shared" si="37"/>
        <v>0.66010320253164556</v>
      </c>
      <c r="AA452" s="18">
        <f t="shared" si="38"/>
        <v>0.13385493670886076</v>
      </c>
      <c r="AB452" s="18">
        <f t="shared" si="39"/>
        <v>0.79395813924050629</v>
      </c>
    </row>
    <row r="453" spans="1:28" hidden="1" outlineLevel="4" x14ac:dyDescent="0.35">
      <c r="A453" s="15" t="s">
        <v>311</v>
      </c>
      <c r="B453" s="15" t="s">
        <v>8</v>
      </c>
      <c r="C453" s="15" t="s">
        <v>74</v>
      </c>
      <c r="D453" s="15" t="s">
        <v>212</v>
      </c>
      <c r="E453" s="15" t="s">
        <v>11</v>
      </c>
      <c r="F453" s="15" t="s">
        <v>12</v>
      </c>
      <c r="G453" s="15" t="s">
        <v>48</v>
      </c>
      <c r="H453" s="15" t="s">
        <v>14</v>
      </c>
      <c r="I453" s="15" t="s">
        <v>9</v>
      </c>
      <c r="J453" s="16" t="s">
        <v>213</v>
      </c>
      <c r="K453" s="17">
        <v>59447</v>
      </c>
      <c r="L453" s="17">
        <v>59447</v>
      </c>
      <c r="M453" s="17">
        <v>0</v>
      </c>
      <c r="N453" s="17">
        <v>0</v>
      </c>
      <c r="O453" s="17">
        <f t="shared" si="40"/>
        <v>59447</v>
      </c>
      <c r="P453" s="17">
        <v>0</v>
      </c>
      <c r="Q453" s="17">
        <v>0</v>
      </c>
      <c r="R453" s="17">
        <v>0</v>
      </c>
      <c r="S453" s="17">
        <v>0</v>
      </c>
      <c r="T453" s="17">
        <v>0</v>
      </c>
      <c r="U453" s="17">
        <v>59447</v>
      </c>
      <c r="V453" s="17">
        <v>59447</v>
      </c>
      <c r="W453" s="17">
        <v>0</v>
      </c>
      <c r="X453" s="17">
        <f t="shared" si="41"/>
        <v>59447</v>
      </c>
      <c r="Y453" s="18">
        <f t="shared" si="36"/>
        <v>0</v>
      </c>
      <c r="Z453" s="18">
        <f t="shared" si="37"/>
        <v>0</v>
      </c>
      <c r="AA453" s="18">
        <f t="shared" si="38"/>
        <v>0</v>
      </c>
      <c r="AB453" s="18">
        <f t="shared" si="39"/>
        <v>0</v>
      </c>
    </row>
    <row r="454" spans="1:28" ht="24" hidden="1" outlineLevel="4" x14ac:dyDescent="0.35">
      <c r="A454" s="15" t="s">
        <v>311</v>
      </c>
      <c r="B454" s="15" t="s">
        <v>8</v>
      </c>
      <c r="C454" s="15" t="s">
        <v>74</v>
      </c>
      <c r="D454" s="15" t="s">
        <v>77</v>
      </c>
      <c r="E454" s="15" t="s">
        <v>11</v>
      </c>
      <c r="F454" s="15" t="s">
        <v>12</v>
      </c>
      <c r="G454" s="15" t="s">
        <v>48</v>
      </c>
      <c r="H454" s="15" t="s">
        <v>14</v>
      </c>
      <c r="I454" s="15" t="s">
        <v>9</v>
      </c>
      <c r="J454" s="16" t="s">
        <v>78</v>
      </c>
      <c r="K454" s="17">
        <v>12439883</v>
      </c>
      <c r="L454" s="17">
        <v>11267331</v>
      </c>
      <c r="M454" s="17">
        <v>0</v>
      </c>
      <c r="N454" s="17">
        <v>0</v>
      </c>
      <c r="O454" s="17">
        <f t="shared" si="40"/>
        <v>11267331</v>
      </c>
      <c r="P454" s="17">
        <v>7498915</v>
      </c>
      <c r="Q454" s="17">
        <v>0</v>
      </c>
      <c r="R454" s="17">
        <v>0</v>
      </c>
      <c r="S454" s="17">
        <v>3112013.32</v>
      </c>
      <c r="T454" s="17">
        <v>3112013.32</v>
      </c>
      <c r="U454" s="17">
        <v>656402.68000000005</v>
      </c>
      <c r="V454" s="17">
        <v>656402.68000000005</v>
      </c>
      <c r="W454" s="17">
        <v>0</v>
      </c>
      <c r="X454" s="17">
        <f t="shared" si="41"/>
        <v>656402.68000000017</v>
      </c>
      <c r="Y454" s="18">
        <f t="shared" si="36"/>
        <v>0.27619791412890948</v>
      </c>
      <c r="Z454" s="18">
        <f t="shared" si="37"/>
        <v>0.27619791412890948</v>
      </c>
      <c r="AA454" s="18">
        <f t="shared" si="38"/>
        <v>0.66554492807569066</v>
      </c>
      <c r="AB454" s="18">
        <f t="shared" si="39"/>
        <v>0.94174284220460014</v>
      </c>
    </row>
    <row r="455" spans="1:28" hidden="1" outlineLevel="4" x14ac:dyDescent="0.35">
      <c r="A455" s="15" t="s">
        <v>311</v>
      </c>
      <c r="B455" s="15" t="s">
        <v>8</v>
      </c>
      <c r="C455" s="15" t="s">
        <v>74</v>
      </c>
      <c r="D455" s="15" t="s">
        <v>216</v>
      </c>
      <c r="E455" s="15" t="s">
        <v>11</v>
      </c>
      <c r="F455" s="15" t="s">
        <v>12</v>
      </c>
      <c r="G455" s="15" t="s">
        <v>48</v>
      </c>
      <c r="H455" s="15" t="s">
        <v>14</v>
      </c>
      <c r="I455" s="15" t="s">
        <v>9</v>
      </c>
      <c r="J455" s="16" t="s">
        <v>217</v>
      </c>
      <c r="K455" s="17">
        <v>750000</v>
      </c>
      <c r="L455" s="17">
        <v>750000</v>
      </c>
      <c r="M455" s="17">
        <v>0</v>
      </c>
      <c r="N455" s="17">
        <v>0</v>
      </c>
      <c r="O455" s="17">
        <f t="shared" si="40"/>
        <v>750000</v>
      </c>
      <c r="P455" s="17">
        <v>0</v>
      </c>
      <c r="Q455" s="17">
        <v>0</v>
      </c>
      <c r="R455" s="17">
        <v>0</v>
      </c>
      <c r="S455" s="17">
        <v>729756.2</v>
      </c>
      <c r="T455" s="17">
        <v>729756.2</v>
      </c>
      <c r="U455" s="17">
        <v>0</v>
      </c>
      <c r="V455" s="17">
        <v>20243.8</v>
      </c>
      <c r="W455" s="17">
        <v>0</v>
      </c>
      <c r="X455" s="17">
        <f t="shared" si="41"/>
        <v>20243.800000000047</v>
      </c>
      <c r="Y455" s="18">
        <f t="shared" ref="Y455:Y517" si="42">+IF(L455=0,0,S455/L455)</f>
        <v>0.97300826666666662</v>
      </c>
      <c r="Z455" s="18">
        <f t="shared" ref="Z455:Z517" si="43">+IF(O455=0,0,S455/O455)</f>
        <v>0.97300826666666662</v>
      </c>
      <c r="AA455" s="18">
        <f t="shared" ref="AA455:AA517" si="44">+IF(O455=0,0,(P455+Q455+R455)/O455)</f>
        <v>0</v>
      </c>
      <c r="AB455" s="18">
        <f t="shared" ref="AB455:AB517" si="45">+Z455+AA455</f>
        <v>0.97300826666666662</v>
      </c>
    </row>
    <row r="456" spans="1:28" ht="24" hidden="1" outlineLevel="4" x14ac:dyDescent="0.35">
      <c r="A456" s="15" t="s">
        <v>311</v>
      </c>
      <c r="B456" s="15" t="s">
        <v>8</v>
      </c>
      <c r="C456" s="15" t="s">
        <v>74</v>
      </c>
      <c r="D456" s="15" t="s">
        <v>218</v>
      </c>
      <c r="E456" s="15" t="s">
        <v>11</v>
      </c>
      <c r="F456" s="15" t="s">
        <v>12</v>
      </c>
      <c r="G456" s="15" t="s">
        <v>48</v>
      </c>
      <c r="H456" s="15" t="s">
        <v>14</v>
      </c>
      <c r="I456" s="15" t="s">
        <v>9</v>
      </c>
      <c r="J456" s="16" t="s">
        <v>219</v>
      </c>
      <c r="K456" s="17">
        <v>1279133</v>
      </c>
      <c r="L456" s="17">
        <v>1279133</v>
      </c>
      <c r="M456" s="17">
        <v>0</v>
      </c>
      <c r="N456" s="17">
        <v>0</v>
      </c>
      <c r="O456" s="17">
        <f t="shared" si="40"/>
        <v>1279133</v>
      </c>
      <c r="P456" s="17">
        <v>0</v>
      </c>
      <c r="Q456" s="17">
        <v>0.53</v>
      </c>
      <c r="R456" s="17">
        <v>0</v>
      </c>
      <c r="S456" s="17">
        <v>1143215.3999999999</v>
      </c>
      <c r="T456" s="17">
        <v>1143215.3999999999</v>
      </c>
      <c r="U456" s="17">
        <v>0</v>
      </c>
      <c r="V456" s="17">
        <v>135917.07</v>
      </c>
      <c r="W456" s="17">
        <v>0</v>
      </c>
      <c r="X456" s="17">
        <f t="shared" si="41"/>
        <v>135917.07000000007</v>
      </c>
      <c r="Y456" s="18">
        <f t="shared" si="42"/>
        <v>0.89374240208015887</v>
      </c>
      <c r="Z456" s="18">
        <f t="shared" si="43"/>
        <v>0.89374240208015887</v>
      </c>
      <c r="AA456" s="18">
        <f t="shared" si="44"/>
        <v>4.1434315274486705E-7</v>
      </c>
      <c r="AB456" s="18">
        <f t="shared" si="45"/>
        <v>0.89374281642331166</v>
      </c>
    </row>
    <row r="457" spans="1:28" hidden="1" outlineLevel="4" x14ac:dyDescent="0.35">
      <c r="A457" s="15" t="s">
        <v>311</v>
      </c>
      <c r="B457" s="15" t="s">
        <v>8</v>
      </c>
      <c r="C457" s="15" t="s">
        <v>74</v>
      </c>
      <c r="D457" s="15" t="s">
        <v>220</v>
      </c>
      <c r="E457" s="15" t="s">
        <v>11</v>
      </c>
      <c r="F457" s="15" t="s">
        <v>12</v>
      </c>
      <c r="G457" s="15" t="s">
        <v>48</v>
      </c>
      <c r="H457" s="15" t="s">
        <v>14</v>
      </c>
      <c r="I457" s="15" t="s">
        <v>9</v>
      </c>
      <c r="J457" s="16" t="s">
        <v>221</v>
      </c>
      <c r="K457" s="17">
        <v>2760027</v>
      </c>
      <c r="L457" s="17">
        <v>2760027</v>
      </c>
      <c r="M457" s="17">
        <v>0</v>
      </c>
      <c r="N457" s="17">
        <v>0</v>
      </c>
      <c r="O457" s="17">
        <f t="shared" si="40"/>
        <v>2760027</v>
      </c>
      <c r="P457" s="17">
        <v>0</v>
      </c>
      <c r="Q457" s="17">
        <v>82032.759999999995</v>
      </c>
      <c r="R457" s="17">
        <v>1180135.97</v>
      </c>
      <c r="S457" s="17">
        <v>523631.98</v>
      </c>
      <c r="T457" s="17">
        <v>523631.98</v>
      </c>
      <c r="U457" s="17">
        <v>699810.27</v>
      </c>
      <c r="V457" s="17">
        <v>974226.29</v>
      </c>
      <c r="W457" s="17">
        <v>0</v>
      </c>
      <c r="X457" s="17">
        <f t="shared" si="41"/>
        <v>974226.29000000027</v>
      </c>
      <c r="Y457" s="18">
        <f t="shared" si="42"/>
        <v>0.18971987592874998</v>
      </c>
      <c r="Z457" s="18">
        <f t="shared" si="43"/>
        <v>0.18971987592874998</v>
      </c>
      <c r="AA457" s="18">
        <f t="shared" si="44"/>
        <v>0.45730303725289645</v>
      </c>
      <c r="AB457" s="18">
        <f t="shared" si="45"/>
        <v>0.6470229131816464</v>
      </c>
    </row>
    <row r="458" spans="1:28" hidden="1" outlineLevel="4" x14ac:dyDescent="0.35">
      <c r="A458" s="15" t="s">
        <v>311</v>
      </c>
      <c r="B458" s="15" t="s">
        <v>8</v>
      </c>
      <c r="C458" s="15" t="s">
        <v>74</v>
      </c>
      <c r="D458" s="15" t="s">
        <v>222</v>
      </c>
      <c r="E458" s="15" t="s">
        <v>11</v>
      </c>
      <c r="F458" s="15" t="s">
        <v>12</v>
      </c>
      <c r="G458" s="15" t="s">
        <v>48</v>
      </c>
      <c r="H458" s="15" t="s">
        <v>14</v>
      </c>
      <c r="I458" s="15" t="s">
        <v>9</v>
      </c>
      <c r="J458" s="16" t="s">
        <v>223</v>
      </c>
      <c r="K458" s="17">
        <v>206500</v>
      </c>
      <c r="L458" s="17">
        <v>1379052</v>
      </c>
      <c r="M458" s="17">
        <v>0</v>
      </c>
      <c r="N458" s="17">
        <v>0</v>
      </c>
      <c r="O458" s="17">
        <f t="shared" si="40"/>
        <v>1379052</v>
      </c>
      <c r="P458" s="17">
        <v>0</v>
      </c>
      <c r="Q458" s="17">
        <v>0</v>
      </c>
      <c r="R458" s="17">
        <v>0</v>
      </c>
      <c r="S458" s="17">
        <v>1379052</v>
      </c>
      <c r="T458" s="17">
        <v>1379052</v>
      </c>
      <c r="U458" s="17">
        <v>0</v>
      </c>
      <c r="V458" s="17">
        <v>0</v>
      </c>
      <c r="W458" s="17">
        <v>0</v>
      </c>
      <c r="X458" s="17">
        <f t="shared" si="41"/>
        <v>0</v>
      </c>
      <c r="Y458" s="18">
        <f t="shared" si="42"/>
        <v>1</v>
      </c>
      <c r="Z458" s="18">
        <f t="shared" si="43"/>
        <v>1</v>
      </c>
      <c r="AA458" s="18">
        <f t="shared" si="44"/>
        <v>0</v>
      </c>
      <c r="AB458" s="18">
        <f t="shared" si="45"/>
        <v>1</v>
      </c>
    </row>
    <row r="459" spans="1:28" hidden="1" outlineLevel="4" x14ac:dyDescent="0.35">
      <c r="A459" s="15" t="s">
        <v>311</v>
      </c>
      <c r="B459" s="15" t="s">
        <v>8</v>
      </c>
      <c r="C459" s="15" t="s">
        <v>74</v>
      </c>
      <c r="D459" s="15" t="s">
        <v>224</v>
      </c>
      <c r="E459" s="15" t="s">
        <v>11</v>
      </c>
      <c r="F459" s="15" t="s">
        <v>12</v>
      </c>
      <c r="G459" s="15" t="s">
        <v>48</v>
      </c>
      <c r="H459" s="15" t="s">
        <v>14</v>
      </c>
      <c r="I459" s="15" t="s">
        <v>9</v>
      </c>
      <c r="J459" s="16" t="s">
        <v>225</v>
      </c>
      <c r="K459" s="17">
        <v>30605094</v>
      </c>
      <c r="L459" s="17">
        <v>23147555</v>
      </c>
      <c r="M459" s="17">
        <v>0</v>
      </c>
      <c r="N459" s="17">
        <v>0</v>
      </c>
      <c r="O459" s="17">
        <f t="shared" si="40"/>
        <v>23147555</v>
      </c>
      <c r="P459" s="17">
        <v>6315912</v>
      </c>
      <c r="Q459" s="17">
        <v>0.02</v>
      </c>
      <c r="R459" s="17">
        <v>0</v>
      </c>
      <c r="S459" s="17">
        <v>16830978.34</v>
      </c>
      <c r="T459" s="17">
        <v>16830978.34</v>
      </c>
      <c r="U459" s="17">
        <v>0</v>
      </c>
      <c r="V459" s="17">
        <v>664.64</v>
      </c>
      <c r="W459" s="17">
        <v>0</v>
      </c>
      <c r="X459" s="17">
        <f t="shared" si="41"/>
        <v>664.64000000059605</v>
      </c>
      <c r="Y459" s="18">
        <f t="shared" si="42"/>
        <v>0.72711689593134132</v>
      </c>
      <c r="Z459" s="18">
        <f t="shared" si="43"/>
        <v>0.72711689593134132</v>
      </c>
      <c r="AA459" s="18">
        <f t="shared" si="44"/>
        <v>0.27285439088491203</v>
      </c>
      <c r="AB459" s="18">
        <f t="shared" si="45"/>
        <v>0.99997128681625336</v>
      </c>
    </row>
    <row r="460" spans="1:28" hidden="1" outlineLevel="4" x14ac:dyDescent="0.35">
      <c r="A460" s="15" t="s">
        <v>311</v>
      </c>
      <c r="B460" s="15" t="s">
        <v>8</v>
      </c>
      <c r="C460" s="15" t="s">
        <v>74</v>
      </c>
      <c r="D460" s="15" t="s">
        <v>226</v>
      </c>
      <c r="E460" s="15" t="s">
        <v>11</v>
      </c>
      <c r="F460" s="15" t="s">
        <v>12</v>
      </c>
      <c r="G460" s="15" t="s">
        <v>48</v>
      </c>
      <c r="H460" s="15" t="s">
        <v>14</v>
      </c>
      <c r="I460" s="15" t="s">
        <v>9</v>
      </c>
      <c r="J460" s="16" t="s">
        <v>227</v>
      </c>
      <c r="K460" s="17">
        <v>275565</v>
      </c>
      <c r="L460" s="17">
        <v>275565</v>
      </c>
      <c r="M460" s="17">
        <v>0</v>
      </c>
      <c r="N460" s="17">
        <v>0</v>
      </c>
      <c r="O460" s="17">
        <f t="shared" si="40"/>
        <v>275565</v>
      </c>
      <c r="P460" s="17">
        <v>275186</v>
      </c>
      <c r="Q460" s="17">
        <v>0</v>
      </c>
      <c r="R460" s="17">
        <v>0</v>
      </c>
      <c r="S460" s="17">
        <v>0</v>
      </c>
      <c r="T460" s="17">
        <v>0</v>
      </c>
      <c r="U460" s="17">
        <v>0</v>
      </c>
      <c r="V460" s="17">
        <v>379</v>
      </c>
      <c r="W460" s="17">
        <v>0</v>
      </c>
      <c r="X460" s="17">
        <f t="shared" si="41"/>
        <v>379</v>
      </c>
      <c r="Y460" s="18">
        <f t="shared" si="42"/>
        <v>0</v>
      </c>
      <c r="Z460" s="18">
        <f t="shared" si="43"/>
        <v>0</v>
      </c>
      <c r="AA460" s="18">
        <f t="shared" si="44"/>
        <v>0.99862464391341421</v>
      </c>
      <c r="AB460" s="18">
        <f t="shared" si="45"/>
        <v>0.99862464391341421</v>
      </c>
    </row>
    <row r="461" spans="1:28" hidden="1" outlineLevel="4" x14ac:dyDescent="0.35">
      <c r="A461" s="15" t="s">
        <v>311</v>
      </c>
      <c r="B461" s="15" t="s">
        <v>8</v>
      </c>
      <c r="C461" s="15" t="s">
        <v>74</v>
      </c>
      <c r="D461" s="15" t="s">
        <v>79</v>
      </c>
      <c r="E461" s="15" t="s">
        <v>11</v>
      </c>
      <c r="F461" s="15" t="s">
        <v>12</v>
      </c>
      <c r="G461" s="15" t="s">
        <v>48</v>
      </c>
      <c r="H461" s="15" t="s">
        <v>14</v>
      </c>
      <c r="I461" s="15" t="s">
        <v>9</v>
      </c>
      <c r="J461" s="16" t="s">
        <v>80</v>
      </c>
      <c r="K461" s="17">
        <v>54656788</v>
      </c>
      <c r="L461" s="17">
        <v>54656788</v>
      </c>
      <c r="M461" s="17">
        <v>0</v>
      </c>
      <c r="N461" s="17">
        <v>0</v>
      </c>
      <c r="O461" s="17">
        <f t="shared" si="40"/>
        <v>54656788</v>
      </c>
      <c r="P461" s="17">
        <v>4846963.42</v>
      </c>
      <c r="Q461" s="17">
        <v>0.01</v>
      </c>
      <c r="R461" s="17">
        <v>12258272.050000001</v>
      </c>
      <c r="S461" s="17">
        <v>34240538.909999996</v>
      </c>
      <c r="T461" s="17">
        <v>26485979.350000001</v>
      </c>
      <c r="U461" s="17">
        <v>3311013.61</v>
      </c>
      <c r="V461" s="17">
        <v>3311013.61</v>
      </c>
      <c r="W461" s="17">
        <v>0</v>
      </c>
      <c r="X461" s="17">
        <f t="shared" si="41"/>
        <v>3311013.6099999994</v>
      </c>
      <c r="Y461" s="18">
        <f t="shared" si="42"/>
        <v>0.62646452824853149</v>
      </c>
      <c r="Z461" s="18">
        <f t="shared" si="43"/>
        <v>0.62646452824853149</v>
      </c>
      <c r="AA461" s="18">
        <f t="shared" si="44"/>
        <v>0.31295720268084543</v>
      </c>
      <c r="AB461" s="18">
        <f t="shared" si="45"/>
        <v>0.93942173092937686</v>
      </c>
    </row>
    <row r="462" spans="1:28" hidden="1" outlineLevel="4" x14ac:dyDescent="0.35">
      <c r="A462" s="15" t="s">
        <v>311</v>
      </c>
      <c r="B462" s="15" t="s">
        <v>8</v>
      </c>
      <c r="C462" s="15" t="s">
        <v>74</v>
      </c>
      <c r="D462" s="15" t="s">
        <v>228</v>
      </c>
      <c r="E462" s="15" t="s">
        <v>11</v>
      </c>
      <c r="F462" s="15" t="s">
        <v>12</v>
      </c>
      <c r="G462" s="15" t="s">
        <v>48</v>
      </c>
      <c r="H462" s="15" t="s">
        <v>14</v>
      </c>
      <c r="I462" s="15" t="s">
        <v>9</v>
      </c>
      <c r="J462" s="16" t="s">
        <v>229</v>
      </c>
      <c r="K462" s="17">
        <v>11353924</v>
      </c>
      <c r="L462" s="17">
        <v>10753924</v>
      </c>
      <c r="M462" s="17">
        <v>0</v>
      </c>
      <c r="N462" s="17">
        <v>0</v>
      </c>
      <c r="O462" s="17">
        <f t="shared" si="40"/>
        <v>10753924</v>
      </c>
      <c r="P462" s="17">
        <v>10723930</v>
      </c>
      <c r="Q462" s="17">
        <v>0</v>
      </c>
      <c r="R462" s="17">
        <v>0</v>
      </c>
      <c r="S462" s="17">
        <v>0</v>
      </c>
      <c r="T462" s="17">
        <v>0</v>
      </c>
      <c r="U462" s="17">
        <v>0</v>
      </c>
      <c r="V462" s="17">
        <v>29994</v>
      </c>
      <c r="W462" s="17">
        <v>0</v>
      </c>
      <c r="X462" s="17">
        <f t="shared" si="41"/>
        <v>29994</v>
      </c>
      <c r="Y462" s="18">
        <f t="shared" si="42"/>
        <v>0</v>
      </c>
      <c r="Z462" s="18">
        <f t="shared" si="43"/>
        <v>0</v>
      </c>
      <c r="AA462" s="18">
        <f t="shared" si="44"/>
        <v>0.99721087855930546</v>
      </c>
      <c r="AB462" s="18">
        <f t="shared" si="45"/>
        <v>0.99721087855930546</v>
      </c>
    </row>
    <row r="463" spans="1:28" hidden="1" outlineLevel="4" x14ac:dyDescent="0.35">
      <c r="A463" s="15" t="s">
        <v>311</v>
      </c>
      <c r="B463" s="15" t="s">
        <v>8</v>
      </c>
      <c r="C463" s="15" t="s">
        <v>74</v>
      </c>
      <c r="D463" s="15" t="s">
        <v>230</v>
      </c>
      <c r="E463" s="15" t="s">
        <v>11</v>
      </c>
      <c r="F463" s="15" t="s">
        <v>12</v>
      </c>
      <c r="G463" s="15" t="s">
        <v>48</v>
      </c>
      <c r="H463" s="15" t="s">
        <v>14</v>
      </c>
      <c r="I463" s="15" t="s">
        <v>9</v>
      </c>
      <c r="J463" s="16" t="s">
        <v>231</v>
      </c>
      <c r="K463" s="17">
        <v>0</v>
      </c>
      <c r="L463" s="17">
        <v>9517514</v>
      </c>
      <c r="M463" s="17">
        <v>8880485</v>
      </c>
      <c r="N463" s="17">
        <v>0</v>
      </c>
      <c r="O463" s="17">
        <f t="shared" si="40"/>
        <v>9517514</v>
      </c>
      <c r="P463" s="17">
        <v>0</v>
      </c>
      <c r="Q463" s="17">
        <v>0</v>
      </c>
      <c r="R463" s="17">
        <v>0</v>
      </c>
      <c r="S463" s="17">
        <v>7977216.7999999998</v>
      </c>
      <c r="T463" s="17">
        <v>7977216.7999999998</v>
      </c>
      <c r="U463" s="17">
        <v>1540297.2</v>
      </c>
      <c r="V463" s="17">
        <v>1540297.2</v>
      </c>
      <c r="W463" s="17">
        <v>0</v>
      </c>
      <c r="X463" s="17">
        <f t="shared" si="41"/>
        <v>1540297.2000000002</v>
      </c>
      <c r="Y463" s="18">
        <f t="shared" si="42"/>
        <v>0.83816181410397717</v>
      </c>
      <c r="Z463" s="18">
        <f t="shared" si="43"/>
        <v>0.83816181410397717</v>
      </c>
      <c r="AA463" s="18">
        <f t="shared" si="44"/>
        <v>0</v>
      </c>
      <c r="AB463" s="18">
        <f t="shared" si="45"/>
        <v>0.83816181410397717</v>
      </c>
    </row>
    <row r="464" spans="1:28" hidden="1" outlineLevel="4" x14ac:dyDescent="0.35">
      <c r="A464" s="15" t="s">
        <v>311</v>
      </c>
      <c r="B464" s="15" t="s">
        <v>8</v>
      </c>
      <c r="C464" s="15" t="s">
        <v>74</v>
      </c>
      <c r="D464" s="15" t="s">
        <v>232</v>
      </c>
      <c r="E464" s="15" t="s">
        <v>11</v>
      </c>
      <c r="F464" s="15" t="s">
        <v>12</v>
      </c>
      <c r="G464" s="15" t="s">
        <v>48</v>
      </c>
      <c r="H464" s="15" t="s">
        <v>14</v>
      </c>
      <c r="I464" s="15" t="s">
        <v>9</v>
      </c>
      <c r="J464" s="16" t="s">
        <v>233</v>
      </c>
      <c r="K464" s="17">
        <v>1331865</v>
      </c>
      <c r="L464" s="17">
        <v>1293998</v>
      </c>
      <c r="M464" s="17">
        <v>0</v>
      </c>
      <c r="N464" s="17">
        <v>0</v>
      </c>
      <c r="O464" s="17">
        <f t="shared" si="40"/>
        <v>1293998</v>
      </c>
      <c r="P464" s="17">
        <v>0</v>
      </c>
      <c r="Q464" s="17">
        <v>0.01</v>
      </c>
      <c r="R464" s="17">
        <v>0</v>
      </c>
      <c r="S464" s="17">
        <v>826218.17</v>
      </c>
      <c r="T464" s="17">
        <v>826218.17</v>
      </c>
      <c r="U464" s="17">
        <v>0</v>
      </c>
      <c r="V464" s="17">
        <v>467779.82</v>
      </c>
      <c r="W464" s="17">
        <v>0</v>
      </c>
      <c r="X464" s="17">
        <f t="shared" si="41"/>
        <v>467779.81999999995</v>
      </c>
      <c r="Y464" s="18">
        <f t="shared" si="42"/>
        <v>0.63850034544102852</v>
      </c>
      <c r="Z464" s="18">
        <f t="shared" si="43"/>
        <v>0.63850034544102852</v>
      </c>
      <c r="AA464" s="18">
        <f t="shared" si="44"/>
        <v>7.727987214817952E-9</v>
      </c>
      <c r="AB464" s="18">
        <f t="shared" si="45"/>
        <v>0.63850035316901577</v>
      </c>
    </row>
    <row r="465" spans="1:28" hidden="1" outlineLevel="4" x14ac:dyDescent="0.35">
      <c r="A465" s="15" t="s">
        <v>311</v>
      </c>
      <c r="B465" s="15" t="s">
        <v>8</v>
      </c>
      <c r="C465" s="15" t="s">
        <v>74</v>
      </c>
      <c r="D465" s="15" t="s">
        <v>257</v>
      </c>
      <c r="E465" s="15" t="s">
        <v>11</v>
      </c>
      <c r="F465" s="15" t="s">
        <v>12</v>
      </c>
      <c r="G465" s="15" t="s">
        <v>48</v>
      </c>
      <c r="H465" s="15" t="s">
        <v>14</v>
      </c>
      <c r="I465" s="15" t="s">
        <v>9</v>
      </c>
      <c r="J465" s="16" t="s">
        <v>258</v>
      </c>
      <c r="K465" s="17">
        <v>1131396</v>
      </c>
      <c r="L465" s="17">
        <v>1131396</v>
      </c>
      <c r="M465" s="17">
        <v>-3523</v>
      </c>
      <c r="N465" s="17">
        <v>0</v>
      </c>
      <c r="O465" s="17">
        <f t="shared" si="40"/>
        <v>1131396</v>
      </c>
      <c r="P465" s="17">
        <v>0</v>
      </c>
      <c r="Q465" s="17">
        <v>0</v>
      </c>
      <c r="R465" s="17">
        <v>0</v>
      </c>
      <c r="S465" s="17">
        <v>254672.39</v>
      </c>
      <c r="T465" s="17">
        <v>254672.39</v>
      </c>
      <c r="U465" s="17">
        <v>0</v>
      </c>
      <c r="V465" s="17">
        <v>876723.61</v>
      </c>
      <c r="W465" s="17">
        <v>0</v>
      </c>
      <c r="X465" s="17">
        <f t="shared" si="41"/>
        <v>876723.61</v>
      </c>
      <c r="Y465" s="18">
        <f t="shared" si="42"/>
        <v>0.22509571361397779</v>
      </c>
      <c r="Z465" s="18">
        <f t="shared" si="43"/>
        <v>0.22509571361397779</v>
      </c>
      <c r="AA465" s="18">
        <f t="shared" si="44"/>
        <v>0</v>
      </c>
      <c r="AB465" s="18">
        <f t="shared" si="45"/>
        <v>0.22509571361397779</v>
      </c>
    </row>
    <row r="466" spans="1:28" hidden="1" outlineLevel="4" x14ac:dyDescent="0.35">
      <c r="A466" s="15" t="s">
        <v>311</v>
      </c>
      <c r="B466" s="15" t="s">
        <v>8</v>
      </c>
      <c r="C466" s="15" t="s">
        <v>74</v>
      </c>
      <c r="D466" s="15" t="s">
        <v>234</v>
      </c>
      <c r="E466" s="15" t="s">
        <v>11</v>
      </c>
      <c r="F466" s="15" t="s">
        <v>12</v>
      </c>
      <c r="G466" s="15" t="s">
        <v>48</v>
      </c>
      <c r="H466" s="15" t="s">
        <v>14</v>
      </c>
      <c r="I466" s="15" t="s">
        <v>9</v>
      </c>
      <c r="J466" s="16" t="s">
        <v>235</v>
      </c>
      <c r="K466" s="17">
        <v>3528530</v>
      </c>
      <c r="L466" s="17">
        <v>3008720</v>
      </c>
      <c r="M466" s="17">
        <v>0</v>
      </c>
      <c r="N466" s="17">
        <v>0</v>
      </c>
      <c r="O466" s="17">
        <f t="shared" si="40"/>
        <v>3008720</v>
      </c>
      <c r="P466" s="17">
        <v>3007662</v>
      </c>
      <c r="Q466" s="17">
        <v>0</v>
      </c>
      <c r="R466" s="17">
        <v>0</v>
      </c>
      <c r="S466" s="17">
        <v>0</v>
      </c>
      <c r="T466" s="17">
        <v>0</v>
      </c>
      <c r="U466" s="17">
        <v>0</v>
      </c>
      <c r="V466" s="17">
        <v>1058</v>
      </c>
      <c r="W466" s="17">
        <v>0</v>
      </c>
      <c r="X466" s="17">
        <f t="shared" si="41"/>
        <v>1058</v>
      </c>
      <c r="Y466" s="18">
        <f t="shared" si="42"/>
        <v>0</v>
      </c>
      <c r="Z466" s="18">
        <f t="shared" si="43"/>
        <v>0</v>
      </c>
      <c r="AA466" s="18">
        <f t="shared" si="44"/>
        <v>0.9996483554468345</v>
      </c>
      <c r="AB466" s="18">
        <f t="shared" si="45"/>
        <v>0.9996483554468345</v>
      </c>
    </row>
    <row r="467" spans="1:28" hidden="1" outlineLevel="3" x14ac:dyDescent="0.35">
      <c r="A467" s="19"/>
      <c r="B467" s="19"/>
      <c r="C467" s="19" t="s">
        <v>454</v>
      </c>
      <c r="D467" s="19"/>
      <c r="E467" s="19"/>
      <c r="F467" s="19"/>
      <c r="G467" s="19"/>
      <c r="H467" s="19"/>
      <c r="I467" s="19"/>
      <c r="J467" s="20"/>
      <c r="K467" s="21">
        <f>SUBTOTAL(9,K449:K466)</f>
        <v>126976286</v>
      </c>
      <c r="L467" s="21">
        <v>126976286</v>
      </c>
      <c r="M467" s="21">
        <v>8876962</v>
      </c>
      <c r="N467" s="21">
        <v>0</v>
      </c>
      <c r="O467" s="21">
        <f>SUBTOTAL(9,O449:O466)</f>
        <v>126976286</v>
      </c>
      <c r="P467" s="21">
        <v>32668568.420000002</v>
      </c>
      <c r="Q467" s="21">
        <v>101078.04999999999</v>
      </c>
      <c r="R467" s="21">
        <v>13544153.42</v>
      </c>
      <c r="S467" s="21">
        <v>72225631.420000002</v>
      </c>
      <c r="T467" s="21">
        <v>64471071.859999999</v>
      </c>
      <c r="U467" s="21">
        <v>6266970.7600000007</v>
      </c>
      <c r="V467" s="21">
        <v>8436854.6900000013</v>
      </c>
      <c r="W467" s="21">
        <v>0</v>
      </c>
      <c r="X467" s="21">
        <f>SUBTOTAL(9,X449:X466)</f>
        <v>8436854.6900000013</v>
      </c>
      <c r="Y467" s="22">
        <f t="shared" si="42"/>
        <v>0.56881197029183861</v>
      </c>
      <c r="Z467" s="22">
        <f t="shared" si="43"/>
        <v>0.56881197029183861</v>
      </c>
      <c r="AA467" s="22">
        <f t="shared" si="44"/>
        <v>0.3647436962363193</v>
      </c>
      <c r="AB467" s="22">
        <f t="shared" si="45"/>
        <v>0.93355566652815791</v>
      </c>
    </row>
    <row r="468" spans="1:28" hidden="1" outlineLevel="4" x14ac:dyDescent="0.35">
      <c r="A468" s="15" t="s">
        <v>311</v>
      </c>
      <c r="B468" s="15" t="s">
        <v>8</v>
      </c>
      <c r="C468" s="15" t="s">
        <v>81</v>
      </c>
      <c r="D468" s="15" t="s">
        <v>236</v>
      </c>
      <c r="E468" s="15" t="s">
        <v>11</v>
      </c>
      <c r="F468" s="15" t="s">
        <v>83</v>
      </c>
      <c r="G468" s="15" t="s">
        <v>84</v>
      </c>
      <c r="H468" s="15" t="s">
        <v>14</v>
      </c>
      <c r="I468" s="15" t="s">
        <v>9</v>
      </c>
      <c r="J468" s="16" t="s">
        <v>237</v>
      </c>
      <c r="K468" s="17">
        <v>625595</v>
      </c>
      <c r="L468" s="17">
        <v>625595</v>
      </c>
      <c r="M468" s="17">
        <v>-11592</v>
      </c>
      <c r="N468" s="17">
        <v>0</v>
      </c>
      <c r="O468" s="17">
        <f t="shared" si="40"/>
        <v>625595</v>
      </c>
      <c r="P468" s="17">
        <v>0</v>
      </c>
      <c r="Q468" s="17">
        <v>0</v>
      </c>
      <c r="R468" s="17">
        <v>0</v>
      </c>
      <c r="S468" s="17">
        <v>279277.31</v>
      </c>
      <c r="T468" s="17">
        <v>279277.31</v>
      </c>
      <c r="U468" s="17">
        <v>0</v>
      </c>
      <c r="V468" s="17">
        <v>346317.69</v>
      </c>
      <c r="W468" s="17">
        <v>0</v>
      </c>
      <c r="X468" s="17">
        <f t="shared" si="41"/>
        <v>346317.69</v>
      </c>
      <c r="Y468" s="18">
        <f t="shared" si="42"/>
        <v>0.44641870539246636</v>
      </c>
      <c r="Z468" s="18">
        <f t="shared" si="43"/>
        <v>0.44641870539246636</v>
      </c>
      <c r="AA468" s="18">
        <f t="shared" si="44"/>
        <v>0</v>
      </c>
      <c r="AB468" s="18">
        <f t="shared" si="45"/>
        <v>0.44641870539246636</v>
      </c>
    </row>
    <row r="469" spans="1:28" hidden="1" outlineLevel="4" x14ac:dyDescent="0.35">
      <c r="A469" s="15" t="s">
        <v>311</v>
      </c>
      <c r="B469" s="15" t="s">
        <v>8</v>
      </c>
      <c r="C469" s="15" t="s">
        <v>81</v>
      </c>
      <c r="D469" s="15" t="s">
        <v>238</v>
      </c>
      <c r="E469" s="15" t="s">
        <v>11</v>
      </c>
      <c r="F469" s="15" t="s">
        <v>83</v>
      </c>
      <c r="G469" s="15" t="s">
        <v>84</v>
      </c>
      <c r="H469" s="15" t="s">
        <v>14</v>
      </c>
      <c r="I469" s="15" t="s">
        <v>9</v>
      </c>
      <c r="J469" s="16" t="s">
        <v>239</v>
      </c>
      <c r="K469" s="17">
        <v>1027560</v>
      </c>
      <c r="L469" s="17">
        <v>1027560</v>
      </c>
      <c r="M469" s="17">
        <v>-44928</v>
      </c>
      <c r="N469" s="17">
        <v>0</v>
      </c>
      <c r="O469" s="17">
        <f t="shared" si="40"/>
        <v>1027560</v>
      </c>
      <c r="P469" s="17">
        <v>0</v>
      </c>
      <c r="Q469" s="17">
        <v>0</v>
      </c>
      <c r="R469" s="17">
        <v>0</v>
      </c>
      <c r="S469" s="17">
        <v>901357.59</v>
      </c>
      <c r="T469" s="17">
        <v>901357.59</v>
      </c>
      <c r="U469" s="17">
        <v>0</v>
      </c>
      <c r="V469" s="17">
        <v>126202.41</v>
      </c>
      <c r="W469" s="17">
        <v>0</v>
      </c>
      <c r="X469" s="17">
        <f t="shared" si="41"/>
        <v>126202.41000000003</v>
      </c>
      <c r="Y469" s="18">
        <f t="shared" si="42"/>
        <v>0.87718244190120287</v>
      </c>
      <c r="Z469" s="18">
        <f t="shared" si="43"/>
        <v>0.87718244190120287</v>
      </c>
      <c r="AA469" s="18">
        <f t="shared" si="44"/>
        <v>0</v>
      </c>
      <c r="AB469" s="18">
        <f t="shared" si="45"/>
        <v>0.87718244190120287</v>
      </c>
    </row>
    <row r="470" spans="1:28" hidden="1" outlineLevel="4" x14ac:dyDescent="0.35">
      <c r="A470" s="15" t="s">
        <v>311</v>
      </c>
      <c r="B470" s="15" t="s">
        <v>8</v>
      </c>
      <c r="C470" s="15" t="s">
        <v>81</v>
      </c>
      <c r="D470" s="15" t="s">
        <v>82</v>
      </c>
      <c r="E470" s="15" t="s">
        <v>11</v>
      </c>
      <c r="F470" s="15" t="s">
        <v>83</v>
      </c>
      <c r="G470" s="15" t="s">
        <v>84</v>
      </c>
      <c r="H470" s="15" t="s">
        <v>14</v>
      </c>
      <c r="I470" s="15" t="s">
        <v>9</v>
      </c>
      <c r="J470" s="16" t="s">
        <v>85</v>
      </c>
      <c r="K470" s="17">
        <v>38752855</v>
      </c>
      <c r="L470" s="17">
        <v>38752855</v>
      </c>
      <c r="M470" s="17">
        <v>0</v>
      </c>
      <c r="N470" s="17">
        <v>0</v>
      </c>
      <c r="O470" s="17">
        <f t="shared" si="40"/>
        <v>38752855</v>
      </c>
      <c r="P470" s="17">
        <v>0</v>
      </c>
      <c r="Q470" s="17">
        <v>25535901.030000001</v>
      </c>
      <c r="R470" s="17">
        <v>0</v>
      </c>
      <c r="S470" s="17">
        <v>7917372.46</v>
      </c>
      <c r="T470" s="17">
        <v>7917372.46</v>
      </c>
      <c r="U470" s="17">
        <v>0</v>
      </c>
      <c r="V470" s="17">
        <v>5299581.51</v>
      </c>
      <c r="W470" s="17">
        <v>0</v>
      </c>
      <c r="X470" s="17">
        <f t="shared" si="41"/>
        <v>5299581.5099999988</v>
      </c>
      <c r="Y470" s="18">
        <f t="shared" si="42"/>
        <v>0.20430423668140063</v>
      </c>
      <c r="Z470" s="18">
        <f t="shared" si="43"/>
        <v>0.20430423668140063</v>
      </c>
      <c r="AA470" s="18">
        <f t="shared" si="44"/>
        <v>0.65894244514371914</v>
      </c>
      <c r="AB470" s="18">
        <f t="shared" si="45"/>
        <v>0.86324668182511977</v>
      </c>
    </row>
    <row r="471" spans="1:28" hidden="1" outlineLevel="4" x14ac:dyDescent="0.35">
      <c r="A471" s="15" t="s">
        <v>311</v>
      </c>
      <c r="B471" s="15" t="s">
        <v>8</v>
      </c>
      <c r="C471" s="15" t="s">
        <v>81</v>
      </c>
      <c r="D471" s="15" t="s">
        <v>86</v>
      </c>
      <c r="E471" s="15" t="s">
        <v>11</v>
      </c>
      <c r="F471" s="15" t="s">
        <v>83</v>
      </c>
      <c r="G471" s="15" t="s">
        <v>84</v>
      </c>
      <c r="H471" s="15" t="s">
        <v>14</v>
      </c>
      <c r="I471" s="15" t="s">
        <v>9</v>
      </c>
      <c r="J471" s="16" t="s">
        <v>87</v>
      </c>
      <c r="K471" s="17">
        <v>150000000</v>
      </c>
      <c r="L471" s="17">
        <v>150000000</v>
      </c>
      <c r="M471" s="17">
        <v>0</v>
      </c>
      <c r="N471" s="17">
        <v>0</v>
      </c>
      <c r="O471" s="17">
        <f t="shared" si="40"/>
        <v>150000000</v>
      </c>
      <c r="P471" s="17">
        <v>18401548.850000001</v>
      </c>
      <c r="Q471" s="17">
        <v>41342335.630000003</v>
      </c>
      <c r="R471" s="17">
        <v>1201719.08</v>
      </c>
      <c r="S471" s="17">
        <v>33701589.990000002</v>
      </c>
      <c r="T471" s="17">
        <v>33701589.990000002</v>
      </c>
      <c r="U471" s="17">
        <v>55352806.450000003</v>
      </c>
      <c r="V471" s="17">
        <v>55352806.450000003</v>
      </c>
      <c r="W471" s="17">
        <v>0</v>
      </c>
      <c r="X471" s="17">
        <f t="shared" si="41"/>
        <v>55352806.45000001</v>
      </c>
      <c r="Y471" s="18">
        <f t="shared" si="42"/>
        <v>0.22467726660000001</v>
      </c>
      <c r="Z471" s="18">
        <f t="shared" si="43"/>
        <v>0.22467726660000001</v>
      </c>
      <c r="AA471" s="18">
        <f t="shared" si="44"/>
        <v>0.40630402373333335</v>
      </c>
      <c r="AB471" s="18">
        <f t="shared" si="45"/>
        <v>0.63098129033333339</v>
      </c>
    </row>
    <row r="472" spans="1:28" hidden="1" outlineLevel="4" x14ac:dyDescent="0.35">
      <c r="A472" s="15" t="s">
        <v>311</v>
      </c>
      <c r="B472" s="15" t="s">
        <v>8</v>
      </c>
      <c r="C472" s="15" t="s">
        <v>81</v>
      </c>
      <c r="D472" s="15" t="s">
        <v>88</v>
      </c>
      <c r="E472" s="15" t="s">
        <v>11</v>
      </c>
      <c r="F472" s="15" t="s">
        <v>83</v>
      </c>
      <c r="G472" s="15" t="s">
        <v>84</v>
      </c>
      <c r="H472" s="15" t="s">
        <v>14</v>
      </c>
      <c r="I472" s="15" t="s">
        <v>9</v>
      </c>
      <c r="J472" s="16" t="s">
        <v>89</v>
      </c>
      <c r="K472" s="17">
        <v>8852440</v>
      </c>
      <c r="L472" s="17">
        <v>8852440</v>
      </c>
      <c r="M472" s="17">
        <v>0</v>
      </c>
      <c r="N472" s="17">
        <v>0</v>
      </c>
      <c r="O472" s="17">
        <f t="shared" si="40"/>
        <v>8852440</v>
      </c>
      <c r="P472" s="17">
        <v>8819808</v>
      </c>
      <c r="Q472" s="17">
        <v>0</v>
      </c>
      <c r="R472" s="17">
        <v>0</v>
      </c>
      <c r="S472" s="17">
        <v>0</v>
      </c>
      <c r="T472" s="17">
        <v>0</v>
      </c>
      <c r="U472" s="17">
        <v>0</v>
      </c>
      <c r="V472" s="17">
        <v>32632</v>
      </c>
      <c r="W472" s="17">
        <v>0</v>
      </c>
      <c r="X472" s="17">
        <f t="shared" si="41"/>
        <v>32632</v>
      </c>
      <c r="Y472" s="18">
        <f t="shared" si="42"/>
        <v>0</v>
      </c>
      <c r="Z472" s="18">
        <f t="shared" si="43"/>
        <v>0</v>
      </c>
      <c r="AA472" s="18">
        <f t="shared" si="44"/>
        <v>0.99631378467405596</v>
      </c>
      <c r="AB472" s="18">
        <f t="shared" si="45"/>
        <v>0.99631378467405596</v>
      </c>
    </row>
    <row r="473" spans="1:28" hidden="1" outlineLevel="4" x14ac:dyDescent="0.35">
      <c r="A473" s="15" t="s">
        <v>311</v>
      </c>
      <c r="B473" s="15" t="s">
        <v>8</v>
      </c>
      <c r="C473" s="15" t="s">
        <v>81</v>
      </c>
      <c r="D473" s="15" t="s">
        <v>240</v>
      </c>
      <c r="E473" s="15" t="s">
        <v>11</v>
      </c>
      <c r="F473" s="15" t="s">
        <v>83</v>
      </c>
      <c r="G473" s="15" t="s">
        <v>84</v>
      </c>
      <c r="H473" s="15" t="s">
        <v>14</v>
      </c>
      <c r="I473" s="15" t="s">
        <v>9</v>
      </c>
      <c r="J473" s="16" t="s">
        <v>241</v>
      </c>
      <c r="K473" s="17">
        <v>2640000</v>
      </c>
      <c r="L473" s="17">
        <v>2640000</v>
      </c>
      <c r="M473" s="17">
        <v>0</v>
      </c>
      <c r="N473" s="17">
        <v>0</v>
      </c>
      <c r="O473" s="17">
        <f t="shared" si="40"/>
        <v>2640000</v>
      </c>
      <c r="P473" s="17">
        <v>2619375</v>
      </c>
      <c r="Q473" s="17">
        <v>0</v>
      </c>
      <c r="R473" s="17">
        <v>0</v>
      </c>
      <c r="S473" s="17">
        <v>0</v>
      </c>
      <c r="T473" s="17">
        <v>0</v>
      </c>
      <c r="U473" s="17">
        <v>0</v>
      </c>
      <c r="V473" s="17">
        <v>20625</v>
      </c>
      <c r="W473" s="17">
        <v>0</v>
      </c>
      <c r="X473" s="17">
        <f t="shared" si="41"/>
        <v>20625</v>
      </c>
      <c r="Y473" s="18">
        <f t="shared" si="42"/>
        <v>0</v>
      </c>
      <c r="Z473" s="18">
        <f t="shared" si="43"/>
        <v>0</v>
      </c>
      <c r="AA473" s="18">
        <f t="shared" si="44"/>
        <v>0.9921875</v>
      </c>
      <c r="AB473" s="18">
        <f t="shared" si="45"/>
        <v>0.9921875</v>
      </c>
    </row>
    <row r="474" spans="1:28" hidden="1" outlineLevel="4" x14ac:dyDescent="0.35">
      <c r="A474" s="15" t="s">
        <v>311</v>
      </c>
      <c r="B474" s="15" t="s">
        <v>8</v>
      </c>
      <c r="C474" s="15" t="s">
        <v>81</v>
      </c>
      <c r="D474" s="15" t="s">
        <v>259</v>
      </c>
      <c r="E474" s="15" t="s">
        <v>11</v>
      </c>
      <c r="F474" s="15" t="s">
        <v>83</v>
      </c>
      <c r="G474" s="15" t="s">
        <v>84</v>
      </c>
      <c r="H474" s="15" t="s">
        <v>14</v>
      </c>
      <c r="I474" s="15" t="s">
        <v>9</v>
      </c>
      <c r="J474" s="16" t="s">
        <v>260</v>
      </c>
      <c r="K474" s="17">
        <v>541948</v>
      </c>
      <c r="L474" s="17">
        <v>541948</v>
      </c>
      <c r="M474" s="17">
        <v>-541948</v>
      </c>
      <c r="N474" s="17">
        <v>0</v>
      </c>
      <c r="O474" s="17">
        <f t="shared" si="40"/>
        <v>541948</v>
      </c>
      <c r="P474" s="17">
        <v>0</v>
      </c>
      <c r="Q474" s="17">
        <v>0</v>
      </c>
      <c r="R474" s="17">
        <v>0</v>
      </c>
      <c r="S474" s="17">
        <v>0</v>
      </c>
      <c r="T474" s="17">
        <v>0</v>
      </c>
      <c r="U474" s="17">
        <v>0</v>
      </c>
      <c r="V474" s="17">
        <v>541948</v>
      </c>
      <c r="W474" s="17">
        <v>0</v>
      </c>
      <c r="X474" s="17">
        <f t="shared" si="41"/>
        <v>541948</v>
      </c>
      <c r="Y474" s="18">
        <f t="shared" si="42"/>
        <v>0</v>
      </c>
      <c r="Z474" s="18">
        <f t="shared" si="43"/>
        <v>0</v>
      </c>
      <c r="AA474" s="18">
        <f t="shared" si="44"/>
        <v>0</v>
      </c>
      <c r="AB474" s="18">
        <f t="shared" si="45"/>
        <v>0</v>
      </c>
    </row>
    <row r="475" spans="1:28" hidden="1" outlineLevel="4" x14ac:dyDescent="0.35">
      <c r="A475" s="15" t="s">
        <v>311</v>
      </c>
      <c r="B475" s="15" t="s">
        <v>8</v>
      </c>
      <c r="C475" s="15" t="s">
        <v>81</v>
      </c>
      <c r="D475" s="15" t="s">
        <v>90</v>
      </c>
      <c r="E475" s="15" t="s">
        <v>11</v>
      </c>
      <c r="F475" s="15" t="s">
        <v>83</v>
      </c>
      <c r="G475" s="15" t="s">
        <v>84</v>
      </c>
      <c r="H475" s="15" t="s">
        <v>14</v>
      </c>
      <c r="I475" s="15" t="s">
        <v>9</v>
      </c>
      <c r="J475" s="16" t="s">
        <v>91</v>
      </c>
      <c r="K475" s="17">
        <v>48250662</v>
      </c>
      <c r="L475" s="17">
        <v>48250662</v>
      </c>
      <c r="M475" s="17">
        <v>0</v>
      </c>
      <c r="N475" s="17">
        <v>0</v>
      </c>
      <c r="O475" s="17">
        <f t="shared" si="40"/>
        <v>48250662</v>
      </c>
      <c r="P475" s="17">
        <v>22140560</v>
      </c>
      <c r="Q475" s="17">
        <v>0</v>
      </c>
      <c r="R475" s="17">
        <v>0</v>
      </c>
      <c r="S475" s="17">
        <v>25733309.239999998</v>
      </c>
      <c r="T475" s="17">
        <v>25733309.239999998</v>
      </c>
      <c r="U475" s="17">
        <v>376792.76</v>
      </c>
      <c r="V475" s="17">
        <v>376792.76</v>
      </c>
      <c r="W475" s="17">
        <v>0</v>
      </c>
      <c r="X475" s="17">
        <f t="shared" si="41"/>
        <v>376792.76000000164</v>
      </c>
      <c r="Y475" s="18">
        <f t="shared" si="42"/>
        <v>0.53332551665301497</v>
      </c>
      <c r="Z475" s="18">
        <f t="shared" si="43"/>
        <v>0.53332551665301497</v>
      </c>
      <c r="AA475" s="18">
        <f t="shared" si="44"/>
        <v>0.45886541411597626</v>
      </c>
      <c r="AB475" s="18">
        <f t="shared" si="45"/>
        <v>0.99219093076899123</v>
      </c>
    </row>
    <row r="476" spans="1:28" hidden="1" outlineLevel="3" x14ac:dyDescent="0.35">
      <c r="A476" s="19"/>
      <c r="B476" s="19"/>
      <c r="C476" s="19" t="s">
        <v>455</v>
      </c>
      <c r="D476" s="19"/>
      <c r="E476" s="19"/>
      <c r="F476" s="19"/>
      <c r="G476" s="19"/>
      <c r="H476" s="19"/>
      <c r="I476" s="19"/>
      <c r="J476" s="20"/>
      <c r="K476" s="21">
        <f>SUBTOTAL(9,K468:K475)</f>
        <v>250691060</v>
      </c>
      <c r="L476" s="21">
        <v>250691060</v>
      </c>
      <c r="M476" s="21">
        <v>-598468</v>
      </c>
      <c r="N476" s="21">
        <v>0</v>
      </c>
      <c r="O476" s="21">
        <f>SUBTOTAL(9,O468:O475)</f>
        <v>250691060</v>
      </c>
      <c r="P476" s="21">
        <v>51981291.850000001</v>
      </c>
      <c r="Q476" s="21">
        <v>66878236.660000004</v>
      </c>
      <c r="R476" s="21">
        <v>1201719.08</v>
      </c>
      <c r="S476" s="21">
        <v>68532906.590000004</v>
      </c>
      <c r="T476" s="21">
        <v>68532906.590000004</v>
      </c>
      <c r="U476" s="21">
        <v>55729599.210000001</v>
      </c>
      <c r="V476" s="21">
        <v>62096905.82</v>
      </c>
      <c r="W476" s="21">
        <v>0</v>
      </c>
      <c r="X476" s="21">
        <f>SUBTOTAL(9,X468:X475)</f>
        <v>62096905.820000008</v>
      </c>
      <c r="Y476" s="22">
        <f t="shared" si="42"/>
        <v>0.27337594962500861</v>
      </c>
      <c r="Z476" s="22">
        <f t="shared" si="43"/>
        <v>0.27337594962500861</v>
      </c>
      <c r="AA476" s="22">
        <f t="shared" si="44"/>
        <v>0.47892113739516678</v>
      </c>
      <c r="AB476" s="22">
        <f t="shared" si="45"/>
        <v>0.75229708702017539</v>
      </c>
    </row>
    <row r="477" spans="1:28" ht="58.5" hidden="1" outlineLevel="4" x14ac:dyDescent="0.35">
      <c r="A477" s="15" t="s">
        <v>311</v>
      </c>
      <c r="B477" s="15" t="s">
        <v>8</v>
      </c>
      <c r="C477" s="15" t="s">
        <v>95</v>
      </c>
      <c r="D477" s="15" t="s">
        <v>96</v>
      </c>
      <c r="E477" s="15" t="s">
        <v>33</v>
      </c>
      <c r="F477" s="15" t="s">
        <v>12</v>
      </c>
      <c r="G477" s="15" t="s">
        <v>97</v>
      </c>
      <c r="H477" s="15" t="s">
        <v>14</v>
      </c>
      <c r="I477" s="15" t="s">
        <v>9</v>
      </c>
      <c r="J477" s="16" t="s">
        <v>98</v>
      </c>
      <c r="K477" s="17">
        <v>61391007</v>
      </c>
      <c r="L477" s="17">
        <v>59891007</v>
      </c>
      <c r="M477" s="17">
        <v>-51680</v>
      </c>
      <c r="N477" s="17">
        <v>0</v>
      </c>
      <c r="O477" s="17">
        <f t="shared" si="40"/>
        <v>59891007</v>
      </c>
      <c r="P477" s="17">
        <v>0</v>
      </c>
      <c r="Q477" s="17">
        <v>25182689.18</v>
      </c>
      <c r="R477" s="17">
        <v>0</v>
      </c>
      <c r="S477" s="17">
        <v>34656637.82</v>
      </c>
      <c r="T477" s="17">
        <v>34656637.82</v>
      </c>
      <c r="U477" s="17">
        <v>0</v>
      </c>
      <c r="V477" s="17">
        <v>51680</v>
      </c>
      <c r="W477" s="17">
        <v>0</v>
      </c>
      <c r="X477" s="17">
        <f t="shared" si="41"/>
        <v>51680</v>
      </c>
      <c r="Y477" s="18">
        <f t="shared" si="42"/>
        <v>0.57866179842325915</v>
      </c>
      <c r="Z477" s="18">
        <f t="shared" si="43"/>
        <v>0.57866179842325915</v>
      </c>
      <c r="AA477" s="18">
        <f t="shared" si="44"/>
        <v>0.42047530074089418</v>
      </c>
      <c r="AB477" s="18">
        <f t="shared" si="45"/>
        <v>0.99913709916415328</v>
      </c>
    </row>
    <row r="478" spans="1:28" ht="58.5" hidden="1" outlineLevel="4" x14ac:dyDescent="0.35">
      <c r="A478" s="15" t="s">
        <v>311</v>
      </c>
      <c r="B478" s="15" t="s">
        <v>8</v>
      </c>
      <c r="C478" s="15" t="s">
        <v>95</v>
      </c>
      <c r="D478" s="15" t="s">
        <v>96</v>
      </c>
      <c r="E478" s="15" t="s">
        <v>99</v>
      </c>
      <c r="F478" s="15" t="s">
        <v>12</v>
      </c>
      <c r="G478" s="15" t="s">
        <v>97</v>
      </c>
      <c r="H478" s="15" t="s">
        <v>14</v>
      </c>
      <c r="I478" s="15" t="s">
        <v>9</v>
      </c>
      <c r="J478" s="16" t="s">
        <v>100</v>
      </c>
      <c r="K478" s="17">
        <v>56468499</v>
      </c>
      <c r="L478" s="17">
        <v>56468499</v>
      </c>
      <c r="M478" s="17">
        <v>-55117</v>
      </c>
      <c r="N478" s="17">
        <v>7500000</v>
      </c>
      <c r="O478" s="17">
        <f t="shared" si="40"/>
        <v>63968499</v>
      </c>
      <c r="P478" s="17">
        <v>0</v>
      </c>
      <c r="Q478" s="17">
        <v>15842089.720000001</v>
      </c>
      <c r="R478" s="17">
        <v>0</v>
      </c>
      <c r="S478" s="17">
        <v>40571292.280000001</v>
      </c>
      <c r="T478" s="17">
        <v>40571292.280000001</v>
      </c>
      <c r="U478" s="17">
        <v>0</v>
      </c>
      <c r="V478" s="17">
        <v>55117</v>
      </c>
      <c r="W478" s="17">
        <v>0</v>
      </c>
      <c r="X478" s="17">
        <f t="shared" si="41"/>
        <v>7555117</v>
      </c>
      <c r="Y478" s="18">
        <f t="shared" si="42"/>
        <v>0.71847654884540146</v>
      </c>
      <c r="Z478" s="18">
        <f t="shared" si="43"/>
        <v>0.63423861610384202</v>
      </c>
      <c r="AA478" s="18">
        <f t="shared" si="44"/>
        <v>0.24765454821755314</v>
      </c>
      <c r="AB478" s="18">
        <f t="shared" si="45"/>
        <v>0.8818931643213952</v>
      </c>
    </row>
    <row r="479" spans="1:28" ht="116" hidden="1" outlineLevel="4" x14ac:dyDescent="0.35">
      <c r="A479" s="15" t="s">
        <v>311</v>
      </c>
      <c r="B479" s="15" t="s">
        <v>8</v>
      </c>
      <c r="C479" s="15" t="s">
        <v>95</v>
      </c>
      <c r="D479" s="15" t="s">
        <v>96</v>
      </c>
      <c r="E479" s="15" t="s">
        <v>261</v>
      </c>
      <c r="F479" s="15" t="s">
        <v>12</v>
      </c>
      <c r="G479" s="15" t="s">
        <v>97</v>
      </c>
      <c r="H479" s="15" t="s">
        <v>14</v>
      </c>
      <c r="I479" s="15" t="s">
        <v>9</v>
      </c>
      <c r="J479" s="16" t="s">
        <v>319</v>
      </c>
      <c r="K479" s="17">
        <v>50000000000</v>
      </c>
      <c r="L479" s="17">
        <v>50000000000</v>
      </c>
      <c r="M479" s="17">
        <v>0</v>
      </c>
      <c r="N479" s="17">
        <v>0</v>
      </c>
      <c r="O479" s="17">
        <f t="shared" si="40"/>
        <v>50000000000</v>
      </c>
      <c r="P479" s="17">
        <v>0</v>
      </c>
      <c r="Q479" s="17">
        <v>3498664597</v>
      </c>
      <c r="R479" s="17">
        <v>0</v>
      </c>
      <c r="S479" s="17">
        <v>26571578572.290001</v>
      </c>
      <c r="T479" s="17">
        <v>26571578572.290001</v>
      </c>
      <c r="U479" s="17">
        <v>10000000000</v>
      </c>
      <c r="V479" s="17">
        <v>19929756830.709999</v>
      </c>
      <c r="W479" s="17">
        <v>10000000000</v>
      </c>
      <c r="X479" s="17">
        <f t="shared" si="41"/>
        <v>9929756830.7099991</v>
      </c>
      <c r="Y479" s="18">
        <f t="shared" si="42"/>
        <v>0.5314315714458</v>
      </c>
      <c r="Z479" s="18">
        <f t="shared" si="43"/>
        <v>0.5314315714458</v>
      </c>
      <c r="AA479" s="18">
        <f t="shared" si="44"/>
        <v>6.9973291940000001E-2</v>
      </c>
      <c r="AB479" s="18">
        <f t="shared" si="45"/>
        <v>0.60140486338580001</v>
      </c>
    </row>
    <row r="480" spans="1:28" ht="35.5" hidden="1" outlineLevel="4" x14ac:dyDescent="0.35">
      <c r="A480" s="15" t="s">
        <v>311</v>
      </c>
      <c r="B480" s="15" t="s">
        <v>8</v>
      </c>
      <c r="C480" s="15" t="s">
        <v>95</v>
      </c>
      <c r="D480" s="15" t="s">
        <v>96</v>
      </c>
      <c r="E480" s="15" t="s">
        <v>101</v>
      </c>
      <c r="F480" s="15" t="s">
        <v>12</v>
      </c>
      <c r="G480" s="15" t="s">
        <v>97</v>
      </c>
      <c r="H480" s="15" t="s">
        <v>14</v>
      </c>
      <c r="I480" s="15" t="s">
        <v>9</v>
      </c>
      <c r="J480" s="16" t="s">
        <v>102</v>
      </c>
      <c r="K480" s="17">
        <v>244312229</v>
      </c>
      <c r="L480" s="17">
        <v>244312229</v>
      </c>
      <c r="M480" s="17">
        <v>-282702</v>
      </c>
      <c r="N480" s="17">
        <v>0</v>
      </c>
      <c r="O480" s="17">
        <f t="shared" si="40"/>
        <v>244312229</v>
      </c>
      <c r="P480" s="17">
        <v>0</v>
      </c>
      <c r="Q480" s="17">
        <v>57217493.210000001</v>
      </c>
      <c r="R480" s="17">
        <v>0</v>
      </c>
      <c r="S480" s="17">
        <v>186812033.78999999</v>
      </c>
      <c r="T480" s="17">
        <v>186812033.78999999</v>
      </c>
      <c r="U480" s="17">
        <v>0</v>
      </c>
      <c r="V480" s="17">
        <v>282702</v>
      </c>
      <c r="W480" s="17">
        <v>0</v>
      </c>
      <c r="X480" s="17">
        <f t="shared" si="41"/>
        <v>282702</v>
      </c>
      <c r="Y480" s="18">
        <f t="shared" si="42"/>
        <v>0.76464462935254862</v>
      </c>
      <c r="Z480" s="18">
        <f t="shared" si="43"/>
        <v>0.76464462935254862</v>
      </c>
      <c r="AA480" s="18">
        <f t="shared" si="44"/>
        <v>0.23419823659338804</v>
      </c>
      <c r="AB480" s="18">
        <f t="shared" si="45"/>
        <v>0.99884286594593663</v>
      </c>
    </row>
    <row r="481" spans="1:28" ht="104.5" hidden="1" outlineLevel="4" x14ac:dyDescent="0.35">
      <c r="A481" s="15" t="s">
        <v>311</v>
      </c>
      <c r="B481" s="15" t="s">
        <v>8</v>
      </c>
      <c r="C481" s="15" t="s">
        <v>95</v>
      </c>
      <c r="D481" s="15" t="s">
        <v>96</v>
      </c>
      <c r="E481" s="15" t="s">
        <v>320</v>
      </c>
      <c r="F481" s="15" t="s">
        <v>12</v>
      </c>
      <c r="G481" s="15" t="s">
        <v>97</v>
      </c>
      <c r="H481" s="15" t="s">
        <v>14</v>
      </c>
      <c r="I481" s="15" t="s">
        <v>9</v>
      </c>
      <c r="J481" s="16" t="s">
        <v>321</v>
      </c>
      <c r="K481" s="17">
        <v>3000000000</v>
      </c>
      <c r="L481" s="17">
        <v>3000000000</v>
      </c>
      <c r="M481" s="17">
        <v>0</v>
      </c>
      <c r="N481" s="17">
        <v>0</v>
      </c>
      <c r="O481" s="17">
        <f t="shared" si="40"/>
        <v>3000000000</v>
      </c>
      <c r="P481" s="17">
        <v>0</v>
      </c>
      <c r="Q481" s="17">
        <v>254718865.53</v>
      </c>
      <c r="R481" s="17">
        <v>0</v>
      </c>
      <c r="S481" s="17">
        <v>1995281134.47</v>
      </c>
      <c r="T481" s="17">
        <v>1995281134.47</v>
      </c>
      <c r="U481" s="17">
        <v>0</v>
      </c>
      <c r="V481" s="17">
        <v>750000000</v>
      </c>
      <c r="W481" s="17">
        <v>0</v>
      </c>
      <c r="X481" s="17">
        <f t="shared" si="41"/>
        <v>749999999.99999976</v>
      </c>
      <c r="Y481" s="18">
        <f t="shared" si="42"/>
        <v>0.66509371148999996</v>
      </c>
      <c r="Z481" s="18">
        <f t="shared" si="43"/>
        <v>0.66509371148999996</v>
      </c>
      <c r="AA481" s="18">
        <f t="shared" si="44"/>
        <v>8.4906288509999997E-2</v>
      </c>
      <c r="AB481" s="18">
        <f t="shared" si="45"/>
        <v>0.75</v>
      </c>
    </row>
    <row r="482" spans="1:28" ht="24" hidden="1" outlineLevel="4" x14ac:dyDescent="0.35">
      <c r="A482" s="15" t="s">
        <v>311</v>
      </c>
      <c r="B482" s="15" t="s">
        <v>8</v>
      </c>
      <c r="C482" s="15" t="s">
        <v>95</v>
      </c>
      <c r="D482" s="15" t="s">
        <v>134</v>
      </c>
      <c r="E482" s="15" t="s">
        <v>11</v>
      </c>
      <c r="F482" s="15" t="s">
        <v>12</v>
      </c>
      <c r="G482" s="15" t="s">
        <v>135</v>
      </c>
      <c r="H482" s="15" t="s">
        <v>14</v>
      </c>
      <c r="I482" s="15" t="s">
        <v>9</v>
      </c>
      <c r="J482" s="16" t="s">
        <v>136</v>
      </c>
      <c r="K482" s="17">
        <v>298477245</v>
      </c>
      <c r="L482" s="17">
        <v>280055707</v>
      </c>
      <c r="M482" s="17">
        <v>0</v>
      </c>
      <c r="N482" s="17">
        <v>-84262085</v>
      </c>
      <c r="O482" s="17">
        <f t="shared" si="40"/>
        <v>195793622</v>
      </c>
      <c r="P482" s="17">
        <v>0</v>
      </c>
      <c r="Q482" s="17">
        <v>0</v>
      </c>
      <c r="R482" s="17">
        <v>0</v>
      </c>
      <c r="S482" s="17">
        <v>41751699.590000004</v>
      </c>
      <c r="T482" s="17">
        <v>41751699.590000004</v>
      </c>
      <c r="U482" s="17">
        <v>154041922.41</v>
      </c>
      <c r="V482" s="17">
        <v>238304007.41</v>
      </c>
      <c r="W482" s="17">
        <v>0</v>
      </c>
      <c r="X482" s="17">
        <f t="shared" si="41"/>
        <v>154041922.41</v>
      </c>
      <c r="Y482" s="18">
        <f t="shared" si="42"/>
        <v>0.14908355211629379</v>
      </c>
      <c r="Z482" s="18">
        <f t="shared" si="43"/>
        <v>0.2132434098900321</v>
      </c>
      <c r="AA482" s="18">
        <f t="shared" si="44"/>
        <v>0</v>
      </c>
      <c r="AB482" s="18">
        <f t="shared" si="45"/>
        <v>0.2132434098900321</v>
      </c>
    </row>
    <row r="483" spans="1:28" hidden="1" outlineLevel="3" x14ac:dyDescent="0.35">
      <c r="A483" s="19"/>
      <c r="B483" s="19"/>
      <c r="C483" s="19" t="s">
        <v>456</v>
      </c>
      <c r="D483" s="19"/>
      <c r="E483" s="19"/>
      <c r="F483" s="19"/>
      <c r="G483" s="19"/>
      <c r="H483" s="19"/>
      <c r="I483" s="19"/>
      <c r="J483" s="20"/>
      <c r="K483" s="21">
        <f>SUBTOTAL(9,K477:K482)</f>
        <v>53660648980</v>
      </c>
      <c r="L483" s="21">
        <v>53640727442</v>
      </c>
      <c r="M483" s="21">
        <v>-389499</v>
      </c>
      <c r="N483" s="21">
        <v>-76762085</v>
      </c>
      <c r="O483" s="21">
        <f>SUBTOTAL(9,O477:O482)</f>
        <v>53563965357</v>
      </c>
      <c r="P483" s="21">
        <v>0</v>
      </c>
      <c r="Q483" s="21">
        <v>3851625734.6400003</v>
      </c>
      <c r="R483" s="21">
        <v>0</v>
      </c>
      <c r="S483" s="21">
        <v>28870651370.240002</v>
      </c>
      <c r="T483" s="21">
        <v>28870651370.240002</v>
      </c>
      <c r="U483" s="21">
        <v>10154041922.41</v>
      </c>
      <c r="V483" s="21">
        <v>20918450337.119999</v>
      </c>
      <c r="W483" s="21">
        <v>10000000000</v>
      </c>
      <c r="X483" s="21">
        <f>SUBTOTAL(9,X477:X482)</f>
        <v>10841688252.119999</v>
      </c>
      <c r="Y483" s="22">
        <f t="shared" si="42"/>
        <v>0.53822259217973711</v>
      </c>
      <c r="Z483" s="22">
        <f t="shared" si="43"/>
        <v>0.5389939146181425</v>
      </c>
      <c r="AA483" s="22">
        <f t="shared" si="44"/>
        <v>7.1907031321695292E-2</v>
      </c>
      <c r="AB483" s="22">
        <f t="shared" si="45"/>
        <v>0.61090094593983779</v>
      </c>
    </row>
    <row r="484" spans="1:28" outlineLevel="1" collapsed="1" x14ac:dyDescent="0.35">
      <c r="A484" s="27" t="s">
        <v>443</v>
      </c>
      <c r="B484" s="27"/>
      <c r="C484" s="27"/>
      <c r="D484" s="27"/>
      <c r="E484" s="27"/>
      <c r="F484" s="27"/>
      <c r="G484" s="27"/>
      <c r="H484" s="27"/>
      <c r="I484" s="27"/>
      <c r="J484" s="28"/>
      <c r="K484" s="29">
        <f>SUBTOTAL(9,K426:K482)</f>
        <v>84991950325</v>
      </c>
      <c r="L484" s="29">
        <v>84991950325</v>
      </c>
      <c r="M484" s="29">
        <v>-347295108.50233632</v>
      </c>
      <c r="N484" s="29">
        <v>0</v>
      </c>
      <c r="O484" s="29">
        <f>SUBTOTAL(9,O426:O482)</f>
        <v>84991950325</v>
      </c>
      <c r="P484" s="29">
        <v>84803184.289999992</v>
      </c>
      <c r="Q484" s="29">
        <v>5204806441.4700003</v>
      </c>
      <c r="R484" s="29">
        <v>14925457.92</v>
      </c>
      <c r="S484" s="29">
        <v>48421049572.359993</v>
      </c>
      <c r="T484" s="29">
        <v>48413295012.799995</v>
      </c>
      <c r="U484" s="29">
        <v>18602354346.049999</v>
      </c>
      <c r="V484" s="29">
        <v>31266365668.959999</v>
      </c>
      <c r="W484" s="29">
        <v>10000000000</v>
      </c>
      <c r="X484" s="29">
        <f>SUBTOTAL(9,X426:X482)</f>
        <v>21266365668.959999</v>
      </c>
      <c r="Y484" s="30">
        <f t="shared" si="42"/>
        <v>0.56971335976175563</v>
      </c>
      <c r="Z484" s="30">
        <f t="shared" si="43"/>
        <v>0.56971335976175563</v>
      </c>
      <c r="AA484" s="30">
        <f t="shared" si="44"/>
        <v>6.2412205666489987E-2</v>
      </c>
      <c r="AB484" s="30">
        <f t="shared" si="45"/>
        <v>0.63212556542824561</v>
      </c>
    </row>
    <row r="485" spans="1:28" hidden="1" outlineLevel="4" x14ac:dyDescent="0.35">
      <c r="A485" s="15" t="s">
        <v>322</v>
      </c>
      <c r="B485" s="15" t="s">
        <v>8</v>
      </c>
      <c r="C485" s="15" t="s">
        <v>9</v>
      </c>
      <c r="D485" s="15" t="s">
        <v>10</v>
      </c>
      <c r="E485" s="15" t="s">
        <v>11</v>
      </c>
      <c r="F485" s="15" t="s">
        <v>12</v>
      </c>
      <c r="G485" s="15" t="s">
        <v>13</v>
      </c>
      <c r="H485" s="15" t="s">
        <v>323</v>
      </c>
      <c r="I485" s="15" t="s">
        <v>9</v>
      </c>
      <c r="J485" s="16" t="s">
        <v>15</v>
      </c>
      <c r="K485" s="17">
        <v>481993990</v>
      </c>
      <c r="L485" s="17">
        <v>481993990</v>
      </c>
      <c r="M485" s="17">
        <v>-8598010</v>
      </c>
      <c r="N485" s="17">
        <v>24171800</v>
      </c>
      <c r="O485" s="17">
        <f t="shared" si="40"/>
        <v>506165790</v>
      </c>
      <c r="P485" s="17">
        <v>0</v>
      </c>
      <c r="Q485" s="17">
        <v>0</v>
      </c>
      <c r="R485" s="17">
        <v>0</v>
      </c>
      <c r="S485" s="17">
        <v>299659227.94999999</v>
      </c>
      <c r="T485" s="17">
        <v>299659227.94999999</v>
      </c>
      <c r="U485" s="17">
        <v>173736752.05000001</v>
      </c>
      <c r="V485" s="17">
        <v>182334762.05000001</v>
      </c>
      <c r="W485" s="17">
        <v>0</v>
      </c>
      <c r="X485" s="17">
        <f t="shared" si="41"/>
        <v>206506562.05000001</v>
      </c>
      <c r="Y485" s="18">
        <f t="shared" si="42"/>
        <v>0.62170739504449002</v>
      </c>
      <c r="Z485" s="18">
        <f t="shared" si="43"/>
        <v>0.59201793931984215</v>
      </c>
      <c r="AA485" s="18">
        <f t="shared" si="44"/>
        <v>0</v>
      </c>
      <c r="AB485" s="18">
        <f t="shared" si="45"/>
        <v>0.59201793931984215</v>
      </c>
    </row>
    <row r="486" spans="1:28" hidden="1" outlineLevel="4" x14ac:dyDescent="0.35">
      <c r="A486" s="15" t="s">
        <v>322</v>
      </c>
      <c r="B486" s="15" t="s">
        <v>8</v>
      </c>
      <c r="C486" s="15" t="s">
        <v>9</v>
      </c>
      <c r="D486" s="15" t="s">
        <v>16</v>
      </c>
      <c r="E486" s="15" t="s">
        <v>11</v>
      </c>
      <c r="F486" s="15" t="s">
        <v>12</v>
      </c>
      <c r="G486" s="15" t="s">
        <v>13</v>
      </c>
      <c r="H486" s="15" t="s">
        <v>323</v>
      </c>
      <c r="I486" s="15" t="s">
        <v>9</v>
      </c>
      <c r="J486" s="16" t="s">
        <v>17</v>
      </c>
      <c r="K486" s="17">
        <v>3960000</v>
      </c>
      <c r="L486" s="17">
        <v>4070000</v>
      </c>
      <c r="M486" s="17">
        <v>0</v>
      </c>
      <c r="N486" s="17">
        <v>0</v>
      </c>
      <c r="O486" s="17">
        <f t="shared" si="40"/>
        <v>4070000</v>
      </c>
      <c r="P486" s="17">
        <v>0</v>
      </c>
      <c r="Q486" s="17">
        <v>0</v>
      </c>
      <c r="R486" s="17">
        <v>0</v>
      </c>
      <c r="S486" s="17">
        <v>2708000</v>
      </c>
      <c r="T486" s="17">
        <v>2708000</v>
      </c>
      <c r="U486" s="17">
        <v>1362000</v>
      </c>
      <c r="V486" s="17">
        <v>1362000</v>
      </c>
      <c r="W486" s="17">
        <v>0</v>
      </c>
      <c r="X486" s="17">
        <f t="shared" si="41"/>
        <v>1362000</v>
      </c>
      <c r="Y486" s="18">
        <f t="shared" si="42"/>
        <v>0.66535626535626535</v>
      </c>
      <c r="Z486" s="18">
        <f t="shared" si="43"/>
        <v>0.66535626535626535</v>
      </c>
      <c r="AA486" s="18">
        <f t="shared" si="44"/>
        <v>0</v>
      </c>
      <c r="AB486" s="18">
        <f t="shared" si="45"/>
        <v>0.66535626535626535</v>
      </c>
    </row>
    <row r="487" spans="1:28" hidden="1" outlineLevel="4" x14ac:dyDescent="0.35">
      <c r="A487" s="15" t="s">
        <v>322</v>
      </c>
      <c r="B487" s="15" t="s">
        <v>8</v>
      </c>
      <c r="C487" s="15" t="s">
        <v>9</v>
      </c>
      <c r="D487" s="15" t="s">
        <v>18</v>
      </c>
      <c r="E487" s="15" t="s">
        <v>11</v>
      </c>
      <c r="F487" s="15" t="s">
        <v>12</v>
      </c>
      <c r="G487" s="15" t="s">
        <v>13</v>
      </c>
      <c r="H487" s="15" t="s">
        <v>323</v>
      </c>
      <c r="I487" s="15" t="s">
        <v>9</v>
      </c>
      <c r="J487" s="16" t="s">
        <v>19</v>
      </c>
      <c r="K487" s="17">
        <v>14524337</v>
      </c>
      <c r="L487" s="17">
        <v>14524337</v>
      </c>
      <c r="M487" s="17">
        <v>0</v>
      </c>
      <c r="N487" s="17">
        <v>5490</v>
      </c>
      <c r="O487" s="17">
        <f t="shared" si="40"/>
        <v>14529827</v>
      </c>
      <c r="P487" s="17">
        <v>0</v>
      </c>
      <c r="Q487" s="17">
        <v>0</v>
      </c>
      <c r="R487" s="17">
        <v>0</v>
      </c>
      <c r="S487" s="17">
        <v>6311499.5499999998</v>
      </c>
      <c r="T487" s="17">
        <v>6311499.5499999998</v>
      </c>
      <c r="U487" s="17">
        <v>8212837.4500000002</v>
      </c>
      <c r="V487" s="17">
        <v>8212837.4500000002</v>
      </c>
      <c r="W487" s="17">
        <v>0</v>
      </c>
      <c r="X487" s="17">
        <f t="shared" si="41"/>
        <v>8218327.4500000002</v>
      </c>
      <c r="Y487" s="18">
        <f t="shared" si="42"/>
        <v>0.43454648222497178</v>
      </c>
      <c r="Z487" s="18">
        <f t="shared" si="43"/>
        <v>0.4343822916817936</v>
      </c>
      <c r="AA487" s="18">
        <f t="shared" si="44"/>
        <v>0</v>
      </c>
      <c r="AB487" s="18">
        <f t="shared" si="45"/>
        <v>0.4343822916817936</v>
      </c>
    </row>
    <row r="488" spans="1:28" hidden="1" outlineLevel="4" x14ac:dyDescent="0.35">
      <c r="A488" s="15" t="s">
        <v>322</v>
      </c>
      <c r="B488" s="15" t="s">
        <v>8</v>
      </c>
      <c r="C488" s="15" t="s">
        <v>9</v>
      </c>
      <c r="D488" s="15" t="s">
        <v>22</v>
      </c>
      <c r="E488" s="15" t="s">
        <v>11</v>
      </c>
      <c r="F488" s="15" t="s">
        <v>12</v>
      </c>
      <c r="G488" s="15" t="s">
        <v>13</v>
      </c>
      <c r="H488" s="15" t="s">
        <v>323</v>
      </c>
      <c r="I488" s="15" t="s">
        <v>9</v>
      </c>
      <c r="J488" s="16" t="s">
        <v>23</v>
      </c>
      <c r="K488" s="17">
        <v>137628918</v>
      </c>
      <c r="L488" s="17">
        <v>137628918</v>
      </c>
      <c r="M488" s="17">
        <v>22000000</v>
      </c>
      <c r="N488" s="17">
        <v>4851610</v>
      </c>
      <c r="O488" s="17">
        <f t="shared" si="40"/>
        <v>142480528</v>
      </c>
      <c r="P488" s="17">
        <v>0</v>
      </c>
      <c r="Q488" s="17">
        <v>0</v>
      </c>
      <c r="R488" s="17">
        <v>0</v>
      </c>
      <c r="S488" s="17">
        <v>103992432.31</v>
      </c>
      <c r="T488" s="17">
        <v>103992432.31</v>
      </c>
      <c r="U488" s="17">
        <v>33636485.689999998</v>
      </c>
      <c r="V488" s="17">
        <v>33636485.689999998</v>
      </c>
      <c r="W488" s="17">
        <v>0</v>
      </c>
      <c r="X488" s="17">
        <f t="shared" si="41"/>
        <v>38488095.689999998</v>
      </c>
      <c r="Y488" s="18">
        <f t="shared" si="42"/>
        <v>0.75560015889974519</v>
      </c>
      <c r="Z488" s="18">
        <f t="shared" si="43"/>
        <v>0.72987118850373722</v>
      </c>
      <c r="AA488" s="18">
        <f t="shared" si="44"/>
        <v>0</v>
      </c>
      <c r="AB488" s="18">
        <f t="shared" si="45"/>
        <v>0.72987118850373722</v>
      </c>
    </row>
    <row r="489" spans="1:28" hidden="1" outlineLevel="4" x14ac:dyDescent="0.35">
      <c r="A489" s="15" t="s">
        <v>322</v>
      </c>
      <c r="B489" s="15" t="s">
        <v>8</v>
      </c>
      <c r="C489" s="15" t="s">
        <v>9</v>
      </c>
      <c r="D489" s="15" t="s">
        <v>24</v>
      </c>
      <c r="E489" s="15" t="s">
        <v>11</v>
      </c>
      <c r="F489" s="15" t="s">
        <v>12</v>
      </c>
      <c r="G489" s="15" t="s">
        <v>13</v>
      </c>
      <c r="H489" s="15" t="s">
        <v>323</v>
      </c>
      <c r="I489" s="15" t="s">
        <v>9</v>
      </c>
      <c r="J489" s="16" t="s">
        <v>25</v>
      </c>
      <c r="K489" s="17">
        <v>228150589</v>
      </c>
      <c r="L489" s="17">
        <v>223431213</v>
      </c>
      <c r="M489" s="17">
        <v>-2500000</v>
      </c>
      <c r="N489" s="17">
        <v>-1751282</v>
      </c>
      <c r="O489" s="17">
        <f t="shared" si="40"/>
        <v>221679931</v>
      </c>
      <c r="P489" s="17">
        <v>0</v>
      </c>
      <c r="Q489" s="17">
        <v>0</v>
      </c>
      <c r="R489" s="17">
        <v>0</v>
      </c>
      <c r="S489" s="17">
        <v>136793239.08000001</v>
      </c>
      <c r="T489" s="17">
        <v>136793239.08000001</v>
      </c>
      <c r="U489" s="17">
        <v>82386691.920000002</v>
      </c>
      <c r="V489" s="17">
        <v>86637973.920000002</v>
      </c>
      <c r="W489" s="17">
        <v>0</v>
      </c>
      <c r="X489" s="17">
        <f t="shared" si="41"/>
        <v>84886691.919999987</v>
      </c>
      <c r="Y489" s="18">
        <f t="shared" si="42"/>
        <v>0.6122387165306219</v>
      </c>
      <c r="Z489" s="18">
        <f t="shared" si="43"/>
        <v>0.6170754315148177</v>
      </c>
      <c r="AA489" s="18">
        <f t="shared" si="44"/>
        <v>0</v>
      </c>
      <c r="AB489" s="18">
        <f t="shared" si="45"/>
        <v>0.6170754315148177</v>
      </c>
    </row>
    <row r="490" spans="1:28" hidden="1" outlineLevel="4" x14ac:dyDescent="0.35">
      <c r="A490" s="15" t="s">
        <v>322</v>
      </c>
      <c r="B490" s="15" t="s">
        <v>8</v>
      </c>
      <c r="C490" s="15" t="s">
        <v>9</v>
      </c>
      <c r="D490" s="15" t="s">
        <v>26</v>
      </c>
      <c r="E490" s="15" t="s">
        <v>11</v>
      </c>
      <c r="F490" s="15" t="s">
        <v>12</v>
      </c>
      <c r="G490" s="15" t="s">
        <v>13</v>
      </c>
      <c r="H490" s="15" t="s">
        <v>323</v>
      </c>
      <c r="I490" s="15" t="s">
        <v>9</v>
      </c>
      <c r="J490" s="16" t="s">
        <v>27</v>
      </c>
      <c r="K490" s="17">
        <v>106120219</v>
      </c>
      <c r="L490" s="17">
        <v>106120219</v>
      </c>
      <c r="M490" s="17">
        <v>-15716214</v>
      </c>
      <c r="N490" s="17">
        <v>-845444</v>
      </c>
      <c r="O490" s="17">
        <f t="shared" si="40"/>
        <v>105274775</v>
      </c>
      <c r="P490" s="17">
        <v>0</v>
      </c>
      <c r="Q490" s="17">
        <v>0</v>
      </c>
      <c r="R490" s="17">
        <v>0</v>
      </c>
      <c r="S490" s="17">
        <v>35612.68</v>
      </c>
      <c r="T490" s="17">
        <v>35612.68</v>
      </c>
      <c r="U490" s="17">
        <v>89522948.319999993</v>
      </c>
      <c r="V490" s="17">
        <v>106084606.31999999</v>
      </c>
      <c r="W490" s="17">
        <v>0</v>
      </c>
      <c r="X490" s="17">
        <f t="shared" si="41"/>
        <v>105239162.31999999</v>
      </c>
      <c r="Y490" s="18">
        <f t="shared" si="42"/>
        <v>3.3558807487949117E-4</v>
      </c>
      <c r="Z490" s="18">
        <f t="shared" si="43"/>
        <v>3.3828312622848159E-4</v>
      </c>
      <c r="AA490" s="18">
        <f t="shared" si="44"/>
        <v>0</v>
      </c>
      <c r="AB490" s="18">
        <f t="shared" si="45"/>
        <v>3.3828312622848159E-4</v>
      </c>
    </row>
    <row r="491" spans="1:28" hidden="1" outlineLevel="4" x14ac:dyDescent="0.35">
      <c r="A491" s="15" t="s">
        <v>322</v>
      </c>
      <c r="B491" s="15" t="s">
        <v>8</v>
      </c>
      <c r="C491" s="15" t="s">
        <v>9</v>
      </c>
      <c r="D491" s="15" t="s">
        <v>28</v>
      </c>
      <c r="E491" s="15" t="s">
        <v>11</v>
      </c>
      <c r="F491" s="15" t="s">
        <v>12</v>
      </c>
      <c r="G491" s="15" t="s">
        <v>13</v>
      </c>
      <c r="H491" s="15" t="s">
        <v>323</v>
      </c>
      <c r="I491" s="15" t="s">
        <v>9</v>
      </c>
      <c r="J491" s="16" t="s">
        <v>29</v>
      </c>
      <c r="K491" s="17">
        <v>94363976</v>
      </c>
      <c r="L491" s="17">
        <v>97273352</v>
      </c>
      <c r="M491" s="17">
        <v>-23656835</v>
      </c>
      <c r="N491" s="17">
        <v>0</v>
      </c>
      <c r="O491" s="17">
        <f t="shared" si="40"/>
        <v>97273352</v>
      </c>
      <c r="P491" s="17">
        <v>0</v>
      </c>
      <c r="Q491" s="17">
        <v>0</v>
      </c>
      <c r="R491" s="17">
        <v>0</v>
      </c>
      <c r="S491" s="17">
        <v>71398871</v>
      </c>
      <c r="T491" s="17">
        <v>71398871</v>
      </c>
      <c r="U491" s="17">
        <v>2217646</v>
      </c>
      <c r="V491" s="17">
        <v>25874481</v>
      </c>
      <c r="W491" s="17">
        <v>0</v>
      </c>
      <c r="X491" s="17">
        <f t="shared" si="41"/>
        <v>25874481</v>
      </c>
      <c r="Y491" s="18">
        <f t="shared" si="42"/>
        <v>0.73400237096795018</v>
      </c>
      <c r="Z491" s="18">
        <f t="shared" si="43"/>
        <v>0.73400237096795018</v>
      </c>
      <c r="AA491" s="18">
        <f t="shared" si="44"/>
        <v>0</v>
      </c>
      <c r="AB491" s="18">
        <f t="shared" si="45"/>
        <v>0.73400237096795018</v>
      </c>
    </row>
    <row r="492" spans="1:28" hidden="1" outlineLevel="4" x14ac:dyDescent="0.35">
      <c r="A492" s="15" t="s">
        <v>322</v>
      </c>
      <c r="B492" s="15" t="s">
        <v>8</v>
      </c>
      <c r="C492" s="15" t="s">
        <v>9</v>
      </c>
      <c r="D492" s="15" t="s">
        <v>30</v>
      </c>
      <c r="E492" s="15" t="s">
        <v>11</v>
      </c>
      <c r="F492" s="15" t="s">
        <v>12</v>
      </c>
      <c r="G492" s="15" t="s">
        <v>13</v>
      </c>
      <c r="H492" s="15" t="s">
        <v>323</v>
      </c>
      <c r="I492" s="15" t="s">
        <v>9</v>
      </c>
      <c r="J492" s="16" t="s">
        <v>31</v>
      </c>
      <c r="K492" s="17">
        <v>329537044</v>
      </c>
      <c r="L492" s="17">
        <v>329537044</v>
      </c>
      <c r="M492" s="17">
        <v>-200000000</v>
      </c>
      <c r="N492" s="17">
        <v>-26432174</v>
      </c>
      <c r="O492" s="17">
        <f t="shared" si="40"/>
        <v>303104870</v>
      </c>
      <c r="P492" s="17">
        <v>0</v>
      </c>
      <c r="Q492" s="17">
        <v>0</v>
      </c>
      <c r="R492" s="17">
        <v>0</v>
      </c>
      <c r="S492" s="17">
        <v>28778621.440000001</v>
      </c>
      <c r="T492" s="17">
        <v>28778621.440000001</v>
      </c>
      <c r="U492" s="17">
        <v>74326248.560000002</v>
      </c>
      <c r="V492" s="17">
        <v>300758422.56</v>
      </c>
      <c r="W492" s="17">
        <v>0</v>
      </c>
      <c r="X492" s="17">
        <f t="shared" si="41"/>
        <v>274326248.56</v>
      </c>
      <c r="Y492" s="18">
        <f t="shared" si="42"/>
        <v>8.7330459394422438E-2</v>
      </c>
      <c r="Z492" s="18">
        <f t="shared" si="43"/>
        <v>9.4946087273358556E-2</v>
      </c>
      <c r="AA492" s="18">
        <f t="shared" si="44"/>
        <v>0</v>
      </c>
      <c r="AB492" s="18">
        <f t="shared" si="45"/>
        <v>9.4946087273358556E-2</v>
      </c>
    </row>
    <row r="493" spans="1:28" ht="58.5" hidden="1" outlineLevel="4" x14ac:dyDescent="0.35">
      <c r="A493" s="15" t="s">
        <v>322</v>
      </c>
      <c r="B493" s="15" t="s">
        <v>8</v>
      </c>
      <c r="C493" s="15" t="s">
        <v>9</v>
      </c>
      <c r="D493" s="15" t="s">
        <v>32</v>
      </c>
      <c r="E493" s="15" t="s">
        <v>33</v>
      </c>
      <c r="F493" s="15" t="s">
        <v>12</v>
      </c>
      <c r="G493" s="15" t="s">
        <v>34</v>
      </c>
      <c r="H493" s="15" t="s">
        <v>323</v>
      </c>
      <c r="I493" s="15" t="s">
        <v>9</v>
      </c>
      <c r="J493" s="16" t="s">
        <v>35</v>
      </c>
      <c r="K493" s="17">
        <v>110571079</v>
      </c>
      <c r="L493" s="17">
        <v>109071079</v>
      </c>
      <c r="M493" s="17">
        <v>-795316</v>
      </c>
      <c r="N493" s="17">
        <v>0</v>
      </c>
      <c r="O493" s="17">
        <f t="shared" si="40"/>
        <v>109071079</v>
      </c>
      <c r="P493" s="17">
        <v>0</v>
      </c>
      <c r="Q493" s="17">
        <v>48186177</v>
      </c>
      <c r="R493" s="17">
        <v>0</v>
      </c>
      <c r="S493" s="17">
        <v>60089586</v>
      </c>
      <c r="T493" s="17">
        <v>60089586</v>
      </c>
      <c r="U493" s="17">
        <v>0</v>
      </c>
      <c r="V493" s="17">
        <v>795316</v>
      </c>
      <c r="W493" s="17">
        <v>0</v>
      </c>
      <c r="X493" s="17">
        <f t="shared" si="41"/>
        <v>795316</v>
      </c>
      <c r="Y493" s="18">
        <f t="shared" si="42"/>
        <v>0.5509213491873497</v>
      </c>
      <c r="Z493" s="18">
        <f t="shared" si="43"/>
        <v>0.5509213491873497</v>
      </c>
      <c r="AA493" s="18">
        <f t="shared" si="44"/>
        <v>0.44178692868711789</v>
      </c>
      <c r="AB493" s="18">
        <f t="shared" si="45"/>
        <v>0.99270827787446758</v>
      </c>
    </row>
    <row r="494" spans="1:28" ht="35.5" hidden="1" outlineLevel="4" x14ac:dyDescent="0.35">
      <c r="A494" s="15" t="s">
        <v>322</v>
      </c>
      <c r="B494" s="15" t="s">
        <v>8</v>
      </c>
      <c r="C494" s="15" t="s">
        <v>9</v>
      </c>
      <c r="D494" s="15" t="s">
        <v>36</v>
      </c>
      <c r="E494" s="15" t="s">
        <v>33</v>
      </c>
      <c r="F494" s="15" t="s">
        <v>12</v>
      </c>
      <c r="G494" s="15" t="s">
        <v>34</v>
      </c>
      <c r="H494" s="15" t="s">
        <v>323</v>
      </c>
      <c r="I494" s="15" t="s">
        <v>9</v>
      </c>
      <c r="J494" s="16" t="s">
        <v>37</v>
      </c>
      <c r="K494" s="17">
        <v>5976815</v>
      </c>
      <c r="L494" s="17">
        <v>5976815</v>
      </c>
      <c r="M494" s="17">
        <v>-42990</v>
      </c>
      <c r="N494" s="17">
        <v>0</v>
      </c>
      <c r="O494" s="17">
        <f t="shared" si="40"/>
        <v>5976815</v>
      </c>
      <c r="P494" s="17">
        <v>0</v>
      </c>
      <c r="Q494" s="17">
        <v>2685729</v>
      </c>
      <c r="R494" s="17">
        <v>0</v>
      </c>
      <c r="S494" s="17">
        <v>3248096</v>
      </c>
      <c r="T494" s="17">
        <v>3248096</v>
      </c>
      <c r="U494" s="17">
        <v>0</v>
      </c>
      <c r="V494" s="17">
        <v>42990</v>
      </c>
      <c r="W494" s="17">
        <v>0</v>
      </c>
      <c r="X494" s="17">
        <f t="shared" si="41"/>
        <v>42990</v>
      </c>
      <c r="Y494" s="18">
        <f t="shared" si="42"/>
        <v>0.54344931204997982</v>
      </c>
      <c r="Z494" s="18">
        <f t="shared" si="43"/>
        <v>0.54344931204997982</v>
      </c>
      <c r="AA494" s="18">
        <f t="shared" si="44"/>
        <v>0.44935789379460467</v>
      </c>
      <c r="AB494" s="18">
        <f t="shared" si="45"/>
        <v>0.99280720584458448</v>
      </c>
    </row>
    <row r="495" spans="1:28" ht="58.5" hidden="1" outlineLevel="4" x14ac:dyDescent="0.35">
      <c r="A495" s="15" t="s">
        <v>322</v>
      </c>
      <c r="B495" s="15" t="s">
        <v>8</v>
      </c>
      <c r="C495" s="15" t="s">
        <v>9</v>
      </c>
      <c r="D495" s="15" t="s">
        <v>38</v>
      </c>
      <c r="E495" s="15" t="s">
        <v>33</v>
      </c>
      <c r="F495" s="15" t="s">
        <v>12</v>
      </c>
      <c r="G495" s="15" t="s">
        <v>34</v>
      </c>
      <c r="H495" s="15" t="s">
        <v>323</v>
      </c>
      <c r="I495" s="15" t="s">
        <v>9</v>
      </c>
      <c r="J495" s="16" t="s">
        <v>39</v>
      </c>
      <c r="K495" s="17">
        <v>24297007</v>
      </c>
      <c r="L495" s="17">
        <v>24297007</v>
      </c>
      <c r="M495" s="17">
        <v>-139287</v>
      </c>
      <c r="N495" s="17">
        <v>0</v>
      </c>
      <c r="O495" s="17">
        <f t="shared" si="40"/>
        <v>24297007</v>
      </c>
      <c r="P495" s="17">
        <v>0</v>
      </c>
      <c r="Q495" s="17">
        <v>13557541</v>
      </c>
      <c r="R495" s="17">
        <v>0</v>
      </c>
      <c r="S495" s="17">
        <v>10600179</v>
      </c>
      <c r="T495" s="17">
        <v>10600179</v>
      </c>
      <c r="U495" s="17">
        <v>0</v>
      </c>
      <c r="V495" s="17">
        <v>139287</v>
      </c>
      <c r="W495" s="17">
        <v>0</v>
      </c>
      <c r="X495" s="17">
        <f t="shared" si="41"/>
        <v>139287</v>
      </c>
      <c r="Y495" s="18">
        <f t="shared" si="42"/>
        <v>0.43627509347138932</v>
      </c>
      <c r="Z495" s="18">
        <f t="shared" si="43"/>
        <v>0.43627509347138932</v>
      </c>
      <c r="AA495" s="18">
        <f t="shared" si="44"/>
        <v>0.55799222513291447</v>
      </c>
      <c r="AB495" s="18">
        <f t="shared" si="45"/>
        <v>0.99426731860430384</v>
      </c>
    </row>
    <row r="496" spans="1:28" ht="47" hidden="1" outlineLevel="4" x14ac:dyDescent="0.35">
      <c r="A496" s="15" t="s">
        <v>322</v>
      </c>
      <c r="B496" s="15" t="s">
        <v>8</v>
      </c>
      <c r="C496" s="15" t="s">
        <v>9</v>
      </c>
      <c r="D496" s="15" t="s">
        <v>40</v>
      </c>
      <c r="E496" s="15" t="s">
        <v>33</v>
      </c>
      <c r="F496" s="15" t="s">
        <v>12</v>
      </c>
      <c r="G496" s="15" t="s">
        <v>34</v>
      </c>
      <c r="H496" s="15" t="s">
        <v>323</v>
      </c>
      <c r="I496" s="15" t="s">
        <v>9</v>
      </c>
      <c r="J496" s="16" t="s">
        <v>41</v>
      </c>
      <c r="K496" s="17">
        <v>35860891</v>
      </c>
      <c r="L496" s="17">
        <v>35860891</v>
      </c>
      <c r="M496" s="17">
        <v>-257941</v>
      </c>
      <c r="N496" s="17">
        <v>0</v>
      </c>
      <c r="O496" s="17">
        <f t="shared" si="40"/>
        <v>35860891</v>
      </c>
      <c r="P496" s="17">
        <v>0</v>
      </c>
      <c r="Q496" s="17">
        <v>16114435</v>
      </c>
      <c r="R496" s="17">
        <v>0</v>
      </c>
      <c r="S496" s="17">
        <v>19488515</v>
      </c>
      <c r="T496" s="17">
        <v>19488515</v>
      </c>
      <c r="U496" s="17">
        <v>0</v>
      </c>
      <c r="V496" s="17">
        <v>257941</v>
      </c>
      <c r="W496" s="17">
        <v>0</v>
      </c>
      <c r="X496" s="17">
        <f t="shared" si="41"/>
        <v>257941</v>
      </c>
      <c r="Y496" s="18">
        <f t="shared" si="42"/>
        <v>0.54344759587819502</v>
      </c>
      <c r="Z496" s="18">
        <f t="shared" si="43"/>
        <v>0.54344759587819502</v>
      </c>
      <c r="AA496" s="18">
        <f t="shared" si="44"/>
        <v>0.44935958228143302</v>
      </c>
      <c r="AB496" s="18">
        <f t="shared" si="45"/>
        <v>0.99280717815962805</v>
      </c>
    </row>
    <row r="497" spans="1:28" ht="47" hidden="1" outlineLevel="4" x14ac:dyDescent="0.35">
      <c r="A497" s="15" t="s">
        <v>322</v>
      </c>
      <c r="B497" s="15" t="s">
        <v>8</v>
      </c>
      <c r="C497" s="15" t="s">
        <v>9</v>
      </c>
      <c r="D497" s="15" t="s">
        <v>42</v>
      </c>
      <c r="E497" s="15" t="s">
        <v>33</v>
      </c>
      <c r="F497" s="15" t="s">
        <v>12</v>
      </c>
      <c r="G497" s="15" t="s">
        <v>34</v>
      </c>
      <c r="H497" s="15" t="s">
        <v>323</v>
      </c>
      <c r="I497" s="15" t="s">
        <v>9</v>
      </c>
      <c r="J497" s="16" t="s">
        <v>43</v>
      </c>
      <c r="K497" s="17">
        <v>17930446</v>
      </c>
      <c r="L497" s="17">
        <v>17930446</v>
      </c>
      <c r="M497" s="17">
        <v>-128970</v>
      </c>
      <c r="N497" s="17">
        <v>0</v>
      </c>
      <c r="O497" s="17">
        <f t="shared" si="40"/>
        <v>17930446</v>
      </c>
      <c r="P497" s="17">
        <v>0</v>
      </c>
      <c r="Q497" s="17">
        <v>8057225</v>
      </c>
      <c r="R497" s="17">
        <v>0</v>
      </c>
      <c r="S497" s="17">
        <v>9744251</v>
      </c>
      <c r="T497" s="17">
        <v>9744251</v>
      </c>
      <c r="U497" s="17">
        <v>0</v>
      </c>
      <c r="V497" s="17">
        <v>128970</v>
      </c>
      <c r="W497" s="17">
        <v>0</v>
      </c>
      <c r="X497" s="17">
        <f t="shared" si="41"/>
        <v>128970</v>
      </c>
      <c r="Y497" s="18">
        <f t="shared" si="42"/>
        <v>0.54344721821197306</v>
      </c>
      <c r="Z497" s="18">
        <f t="shared" si="43"/>
        <v>0.54344721821197306</v>
      </c>
      <c r="AA497" s="18">
        <f t="shared" si="44"/>
        <v>0.44935998803376115</v>
      </c>
      <c r="AB497" s="18">
        <f t="shared" si="45"/>
        <v>0.99280720624573426</v>
      </c>
    </row>
    <row r="498" spans="1:28" ht="35.5" hidden="1" outlineLevel="4" x14ac:dyDescent="0.35">
      <c r="A498" s="15" t="s">
        <v>322</v>
      </c>
      <c r="B498" s="15" t="s">
        <v>8</v>
      </c>
      <c r="C498" s="15" t="s">
        <v>9</v>
      </c>
      <c r="D498" s="15" t="s">
        <v>44</v>
      </c>
      <c r="E498" s="15" t="s">
        <v>33</v>
      </c>
      <c r="F498" s="15" t="s">
        <v>12</v>
      </c>
      <c r="G498" s="15" t="s">
        <v>34</v>
      </c>
      <c r="H498" s="15" t="s">
        <v>323</v>
      </c>
      <c r="I498" s="15" t="s">
        <v>9</v>
      </c>
      <c r="J498" s="16" t="s">
        <v>45</v>
      </c>
      <c r="K498" s="17">
        <v>42350518</v>
      </c>
      <c r="L498" s="17">
        <v>42350518</v>
      </c>
      <c r="M498" s="17">
        <v>2995309.53</v>
      </c>
      <c r="N498" s="17">
        <v>0</v>
      </c>
      <c r="O498" s="17">
        <f t="shared" si="40"/>
        <v>42350518</v>
      </c>
      <c r="P498" s="17">
        <v>0</v>
      </c>
      <c r="Q498" s="17">
        <v>15114934.390000001</v>
      </c>
      <c r="R498" s="17">
        <v>0</v>
      </c>
      <c r="S498" s="17">
        <v>26792339.609999999</v>
      </c>
      <c r="T498" s="17">
        <v>26792339.609999999</v>
      </c>
      <c r="U498" s="17">
        <v>0</v>
      </c>
      <c r="V498" s="17">
        <v>443244</v>
      </c>
      <c r="W498" s="17">
        <v>0</v>
      </c>
      <c r="X498" s="17">
        <f t="shared" si="41"/>
        <v>443244</v>
      </c>
      <c r="Y498" s="18">
        <f t="shared" si="42"/>
        <v>0.6326331028583877</v>
      </c>
      <c r="Z498" s="18">
        <f t="shared" si="43"/>
        <v>0.6326331028583877</v>
      </c>
      <c r="AA498" s="18">
        <f t="shared" si="44"/>
        <v>0.3569008150030184</v>
      </c>
      <c r="AB498" s="18">
        <f t="shared" si="45"/>
        <v>0.9895339178614061</v>
      </c>
    </row>
    <row r="499" spans="1:28" hidden="1" outlineLevel="3" x14ac:dyDescent="0.35">
      <c r="A499" s="19"/>
      <c r="B499" s="19"/>
      <c r="C499" s="19" t="s">
        <v>452</v>
      </c>
      <c r="D499" s="19"/>
      <c r="E499" s="19"/>
      <c r="F499" s="19"/>
      <c r="G499" s="19"/>
      <c r="H499" s="19"/>
      <c r="I499" s="19"/>
      <c r="J499" s="20"/>
      <c r="K499" s="21">
        <f>SUBTOTAL(9,K485:K498)</f>
        <v>1633265829</v>
      </c>
      <c r="L499" s="21">
        <v>1630065829</v>
      </c>
      <c r="M499" s="21">
        <v>-226840253.47</v>
      </c>
      <c r="N499" s="21">
        <v>0</v>
      </c>
      <c r="O499" s="21">
        <f>SUBTOTAL(9,O485:O498)</f>
        <v>1630065829</v>
      </c>
      <c r="P499" s="21">
        <v>0</v>
      </c>
      <c r="Q499" s="21">
        <v>103716041.39</v>
      </c>
      <c r="R499" s="21">
        <v>0</v>
      </c>
      <c r="S499" s="21">
        <v>779640470.62</v>
      </c>
      <c r="T499" s="21">
        <v>779640470.62</v>
      </c>
      <c r="U499" s="21">
        <v>465401609.99000001</v>
      </c>
      <c r="V499" s="21">
        <v>746709316.99000001</v>
      </c>
      <c r="W499" s="21">
        <v>0</v>
      </c>
      <c r="X499" s="21">
        <f>SUBTOTAL(9,X485:X498)</f>
        <v>746709316.99000001</v>
      </c>
      <c r="Y499" s="22">
        <f t="shared" si="42"/>
        <v>0.47828772111509615</v>
      </c>
      <c r="Z499" s="22">
        <f t="shared" si="43"/>
        <v>0.47828772111509615</v>
      </c>
      <c r="AA499" s="22">
        <f t="shared" si="44"/>
        <v>6.362690361629561E-2</v>
      </c>
      <c r="AB499" s="22">
        <f t="shared" si="45"/>
        <v>0.54191462473139174</v>
      </c>
    </row>
    <row r="500" spans="1:28" ht="35.5" hidden="1" outlineLevel="4" x14ac:dyDescent="0.35">
      <c r="A500" s="15" t="s">
        <v>322</v>
      </c>
      <c r="B500" s="15" t="s">
        <v>8</v>
      </c>
      <c r="C500" s="15" t="s">
        <v>46</v>
      </c>
      <c r="D500" s="15" t="s">
        <v>187</v>
      </c>
      <c r="E500" s="15" t="s">
        <v>11</v>
      </c>
      <c r="F500" s="15" t="s">
        <v>12</v>
      </c>
      <c r="G500" s="15" t="s">
        <v>48</v>
      </c>
      <c r="H500" s="15" t="s">
        <v>323</v>
      </c>
      <c r="I500" s="15" t="s">
        <v>9</v>
      </c>
      <c r="J500" s="16" t="s">
        <v>324</v>
      </c>
      <c r="K500" s="17">
        <v>0</v>
      </c>
      <c r="L500" s="17">
        <v>14808000</v>
      </c>
      <c r="M500" s="17">
        <v>0</v>
      </c>
      <c r="N500" s="17">
        <v>0</v>
      </c>
      <c r="O500" s="17">
        <f t="shared" si="40"/>
        <v>14808000</v>
      </c>
      <c r="P500" s="17">
        <v>0</v>
      </c>
      <c r="Q500" s="17">
        <v>14808000</v>
      </c>
      <c r="R500" s="17">
        <v>0</v>
      </c>
      <c r="S500" s="17">
        <v>0</v>
      </c>
      <c r="T500" s="17">
        <v>0</v>
      </c>
      <c r="U500" s="17">
        <v>0</v>
      </c>
      <c r="V500" s="17">
        <v>0</v>
      </c>
      <c r="W500" s="17">
        <v>0</v>
      </c>
      <c r="X500" s="17">
        <f t="shared" si="41"/>
        <v>0</v>
      </c>
      <c r="Y500" s="18">
        <f t="shared" si="42"/>
        <v>0</v>
      </c>
      <c r="Z500" s="18">
        <f t="shared" si="43"/>
        <v>0</v>
      </c>
      <c r="AA500" s="18">
        <f t="shared" si="44"/>
        <v>1</v>
      </c>
      <c r="AB500" s="18">
        <f t="shared" si="45"/>
        <v>1</v>
      </c>
    </row>
    <row r="501" spans="1:28" hidden="1" outlineLevel="4" x14ac:dyDescent="0.35">
      <c r="A501" s="15" t="s">
        <v>322</v>
      </c>
      <c r="B501" s="15" t="s">
        <v>8</v>
      </c>
      <c r="C501" s="15" t="s">
        <v>46</v>
      </c>
      <c r="D501" s="15" t="s">
        <v>58</v>
      </c>
      <c r="E501" s="15" t="s">
        <v>11</v>
      </c>
      <c r="F501" s="15" t="s">
        <v>12</v>
      </c>
      <c r="G501" s="15" t="s">
        <v>48</v>
      </c>
      <c r="H501" s="15" t="s">
        <v>323</v>
      </c>
      <c r="I501" s="15" t="s">
        <v>9</v>
      </c>
      <c r="J501" s="16" t="s">
        <v>59</v>
      </c>
      <c r="K501" s="17">
        <v>500000000</v>
      </c>
      <c r="L501" s="17">
        <v>485192000</v>
      </c>
      <c r="M501" s="17">
        <v>-35045000</v>
      </c>
      <c r="N501" s="17">
        <v>0</v>
      </c>
      <c r="O501" s="17">
        <f t="shared" si="40"/>
        <v>485192000</v>
      </c>
      <c r="P501" s="17">
        <v>356090800</v>
      </c>
      <c r="Q501" s="17">
        <v>16206824.07</v>
      </c>
      <c r="R501" s="17">
        <v>4683531.24</v>
      </c>
      <c r="S501" s="17">
        <v>38818940.5</v>
      </c>
      <c r="T501" s="17">
        <v>38818940.5</v>
      </c>
      <c r="U501" s="17">
        <v>10882854.189999999</v>
      </c>
      <c r="V501" s="17">
        <v>69391904.189999998</v>
      </c>
      <c r="W501" s="17">
        <v>0</v>
      </c>
      <c r="X501" s="17">
        <f t="shared" si="41"/>
        <v>69391904.190000013</v>
      </c>
      <c r="Y501" s="18">
        <f t="shared" si="42"/>
        <v>8.0007379552836821E-2</v>
      </c>
      <c r="Z501" s="18">
        <f t="shared" si="43"/>
        <v>8.0007379552836821E-2</v>
      </c>
      <c r="AA501" s="18">
        <f t="shared" si="44"/>
        <v>0.77697314735197609</v>
      </c>
      <c r="AB501" s="18">
        <f t="shared" si="45"/>
        <v>0.85698052690481297</v>
      </c>
    </row>
    <row r="502" spans="1:28" hidden="1" outlineLevel="4" x14ac:dyDescent="0.35">
      <c r="A502" s="15" t="s">
        <v>322</v>
      </c>
      <c r="B502" s="15" t="s">
        <v>8</v>
      </c>
      <c r="C502" s="15" t="s">
        <v>46</v>
      </c>
      <c r="D502" s="15" t="s">
        <v>60</v>
      </c>
      <c r="E502" s="15" t="s">
        <v>11</v>
      </c>
      <c r="F502" s="15" t="s">
        <v>12</v>
      </c>
      <c r="G502" s="15" t="s">
        <v>48</v>
      </c>
      <c r="H502" s="15" t="s">
        <v>323</v>
      </c>
      <c r="I502" s="15" t="s">
        <v>9</v>
      </c>
      <c r="J502" s="16" t="s">
        <v>61</v>
      </c>
      <c r="K502" s="17">
        <v>10000000</v>
      </c>
      <c r="L502" s="17">
        <v>10000000</v>
      </c>
      <c r="M502" s="17">
        <v>0</v>
      </c>
      <c r="N502" s="17">
        <v>0</v>
      </c>
      <c r="O502" s="17">
        <f t="shared" si="40"/>
        <v>10000000</v>
      </c>
      <c r="P502" s="17">
        <v>0</v>
      </c>
      <c r="Q502" s="17">
        <v>3015100</v>
      </c>
      <c r="R502" s="17">
        <v>0</v>
      </c>
      <c r="S502" s="17">
        <v>6678600</v>
      </c>
      <c r="T502" s="17">
        <v>6678600</v>
      </c>
      <c r="U502" s="17">
        <v>306300</v>
      </c>
      <c r="V502" s="17">
        <v>306300</v>
      </c>
      <c r="W502" s="17">
        <v>0</v>
      </c>
      <c r="X502" s="17">
        <f t="shared" si="41"/>
        <v>306300</v>
      </c>
      <c r="Y502" s="18">
        <f t="shared" si="42"/>
        <v>0.66786000000000001</v>
      </c>
      <c r="Z502" s="18">
        <f t="shared" si="43"/>
        <v>0.66786000000000001</v>
      </c>
      <c r="AA502" s="18">
        <f t="shared" si="44"/>
        <v>0.30151</v>
      </c>
      <c r="AB502" s="18">
        <f t="shared" si="45"/>
        <v>0.96937000000000006</v>
      </c>
    </row>
    <row r="503" spans="1:28" ht="70" hidden="1" outlineLevel="4" x14ac:dyDescent="0.35">
      <c r="A503" s="23" t="s">
        <v>322</v>
      </c>
      <c r="B503" s="23" t="s">
        <v>8</v>
      </c>
      <c r="C503" s="23" t="s">
        <v>46</v>
      </c>
      <c r="D503" s="23" t="s">
        <v>72</v>
      </c>
      <c r="E503" s="23" t="s">
        <v>11</v>
      </c>
      <c r="F503" s="23" t="s">
        <v>12</v>
      </c>
      <c r="G503" s="23" t="s">
        <v>48</v>
      </c>
      <c r="H503" s="23" t="s">
        <v>323</v>
      </c>
      <c r="I503" s="23" t="s">
        <v>9</v>
      </c>
      <c r="J503" s="24" t="s">
        <v>73</v>
      </c>
      <c r="K503" s="25">
        <v>0</v>
      </c>
      <c r="L503" s="25">
        <v>0</v>
      </c>
      <c r="M503" s="25">
        <v>358402.77486546076</v>
      </c>
      <c r="N503" s="25">
        <v>0</v>
      </c>
      <c r="O503" s="25">
        <f t="shared" si="40"/>
        <v>0</v>
      </c>
      <c r="P503" s="25">
        <v>0</v>
      </c>
      <c r="Q503" s="25">
        <v>0</v>
      </c>
      <c r="R503" s="25">
        <v>0</v>
      </c>
      <c r="S503" s="25">
        <v>0</v>
      </c>
      <c r="T503" s="25">
        <v>0</v>
      </c>
      <c r="U503" s="25">
        <v>0</v>
      </c>
      <c r="V503" s="25">
        <v>0</v>
      </c>
      <c r="W503" s="25">
        <v>0</v>
      </c>
      <c r="X503" s="25">
        <f t="shared" si="41"/>
        <v>0</v>
      </c>
      <c r="Y503" s="26">
        <f t="shared" si="42"/>
        <v>0</v>
      </c>
      <c r="Z503" s="26">
        <f t="shared" si="43"/>
        <v>0</v>
      </c>
      <c r="AA503" s="26">
        <f t="shared" si="44"/>
        <v>0</v>
      </c>
      <c r="AB503" s="26">
        <f t="shared" si="45"/>
        <v>0</v>
      </c>
    </row>
    <row r="504" spans="1:28" hidden="1" outlineLevel="3" x14ac:dyDescent="0.35">
      <c r="A504" s="19"/>
      <c r="B504" s="19"/>
      <c r="C504" s="19" t="s">
        <v>453</v>
      </c>
      <c r="D504" s="19"/>
      <c r="E504" s="19"/>
      <c r="F504" s="19"/>
      <c r="G504" s="19"/>
      <c r="H504" s="19"/>
      <c r="I504" s="19"/>
      <c r="J504" s="20"/>
      <c r="K504" s="21">
        <f>SUBTOTAL(9,K500:K503)</f>
        <v>510000000</v>
      </c>
      <c r="L504" s="21">
        <v>510000000</v>
      </c>
      <c r="M504" s="21">
        <v>-34686597.225134537</v>
      </c>
      <c r="N504" s="21">
        <v>0</v>
      </c>
      <c r="O504" s="21">
        <f>SUBTOTAL(9,O500:O503)</f>
        <v>510000000</v>
      </c>
      <c r="P504" s="21">
        <v>356090800</v>
      </c>
      <c r="Q504" s="21">
        <v>34029924.07</v>
      </c>
      <c r="R504" s="21">
        <v>4683531.24</v>
      </c>
      <c r="S504" s="21">
        <v>45497540.5</v>
      </c>
      <c r="T504" s="21">
        <v>45497540.5</v>
      </c>
      <c r="U504" s="21">
        <v>11189154.189999999</v>
      </c>
      <c r="V504" s="21">
        <v>69698204.189999998</v>
      </c>
      <c r="W504" s="21">
        <v>0</v>
      </c>
      <c r="X504" s="21">
        <f>SUBTOTAL(9,X500:X503)</f>
        <v>69698204.190000013</v>
      </c>
      <c r="Y504" s="22">
        <f t="shared" si="42"/>
        <v>8.9210863725490197E-2</v>
      </c>
      <c r="Z504" s="22">
        <f t="shared" si="43"/>
        <v>8.9210863725490197E-2</v>
      </c>
      <c r="AA504" s="22">
        <f t="shared" si="44"/>
        <v>0.77412599080392153</v>
      </c>
      <c r="AB504" s="22">
        <f t="shared" si="45"/>
        <v>0.86333685452941178</v>
      </c>
    </row>
    <row r="505" spans="1:28" hidden="1" outlineLevel="4" x14ac:dyDescent="0.35">
      <c r="A505" s="15" t="s">
        <v>322</v>
      </c>
      <c r="B505" s="15" t="s">
        <v>8</v>
      </c>
      <c r="C505" s="15" t="s">
        <v>74</v>
      </c>
      <c r="D505" s="15" t="s">
        <v>79</v>
      </c>
      <c r="E505" s="15" t="s">
        <v>11</v>
      </c>
      <c r="F505" s="15" t="s">
        <v>12</v>
      </c>
      <c r="G505" s="15" t="s">
        <v>48</v>
      </c>
      <c r="H505" s="15" t="s">
        <v>323</v>
      </c>
      <c r="I505" s="15" t="s">
        <v>9</v>
      </c>
      <c r="J505" s="16" t="s">
        <v>80</v>
      </c>
      <c r="K505" s="17">
        <v>585804</v>
      </c>
      <c r="L505" s="17">
        <v>585804</v>
      </c>
      <c r="M505" s="17">
        <v>0</v>
      </c>
      <c r="N505" s="17">
        <v>0</v>
      </c>
      <c r="O505" s="17">
        <f t="shared" si="40"/>
        <v>585804</v>
      </c>
      <c r="P505" s="17">
        <v>0</v>
      </c>
      <c r="Q505" s="17">
        <v>0</v>
      </c>
      <c r="R505" s="17">
        <v>0</v>
      </c>
      <c r="S505" s="17">
        <v>584351.72</v>
      </c>
      <c r="T505" s="17">
        <v>584351.72</v>
      </c>
      <c r="U505" s="17">
        <v>1452.28</v>
      </c>
      <c r="V505" s="17">
        <v>1452.28</v>
      </c>
      <c r="W505" s="17">
        <v>0</v>
      </c>
      <c r="X505" s="17">
        <f t="shared" si="41"/>
        <v>1452.2800000000279</v>
      </c>
      <c r="Y505" s="18">
        <f t="shared" si="42"/>
        <v>0.99752087729001504</v>
      </c>
      <c r="Z505" s="18">
        <f t="shared" si="43"/>
        <v>0.99752087729001504</v>
      </c>
      <c r="AA505" s="18">
        <f t="shared" si="44"/>
        <v>0</v>
      </c>
      <c r="AB505" s="18">
        <f t="shared" si="45"/>
        <v>0.99752087729001504</v>
      </c>
    </row>
    <row r="506" spans="1:28" hidden="1" outlineLevel="3" x14ac:dyDescent="0.35">
      <c r="A506" s="19"/>
      <c r="B506" s="19"/>
      <c r="C506" s="19" t="s">
        <v>454</v>
      </c>
      <c r="D506" s="19"/>
      <c r="E506" s="19"/>
      <c r="F506" s="19"/>
      <c r="G506" s="19"/>
      <c r="H506" s="19"/>
      <c r="I506" s="19"/>
      <c r="J506" s="20"/>
      <c r="K506" s="21">
        <f>SUBTOTAL(9,K505:K505)</f>
        <v>585804</v>
      </c>
      <c r="L506" s="21">
        <v>585804</v>
      </c>
      <c r="M506" s="21">
        <v>0</v>
      </c>
      <c r="N506" s="21">
        <v>0</v>
      </c>
      <c r="O506" s="21">
        <f>SUBTOTAL(9,O505:O505)</f>
        <v>585804</v>
      </c>
      <c r="P506" s="21">
        <v>0</v>
      </c>
      <c r="Q506" s="21">
        <v>0</v>
      </c>
      <c r="R506" s="21">
        <v>0</v>
      </c>
      <c r="S506" s="21">
        <v>584351.72</v>
      </c>
      <c r="T506" s="21">
        <v>584351.72</v>
      </c>
      <c r="U506" s="21">
        <v>1452.28</v>
      </c>
      <c r="V506" s="21">
        <v>1452.28</v>
      </c>
      <c r="W506" s="21">
        <v>0</v>
      </c>
      <c r="X506" s="21">
        <f>SUBTOTAL(9,X505:X505)</f>
        <v>1452.2800000000279</v>
      </c>
      <c r="Y506" s="22">
        <f t="shared" si="42"/>
        <v>0.99752087729001504</v>
      </c>
      <c r="Z506" s="22">
        <f t="shared" si="43"/>
        <v>0.99752087729001504</v>
      </c>
      <c r="AA506" s="22">
        <f t="shared" si="44"/>
        <v>0</v>
      </c>
      <c r="AB506" s="22">
        <f t="shared" si="45"/>
        <v>0.99752087729001504</v>
      </c>
    </row>
    <row r="507" spans="1:28" ht="58.5" hidden="1" outlineLevel="4" x14ac:dyDescent="0.35">
      <c r="A507" s="15" t="s">
        <v>322</v>
      </c>
      <c r="B507" s="15" t="s">
        <v>8</v>
      </c>
      <c r="C507" s="15" t="s">
        <v>95</v>
      </c>
      <c r="D507" s="15" t="s">
        <v>96</v>
      </c>
      <c r="E507" s="15" t="s">
        <v>33</v>
      </c>
      <c r="F507" s="15" t="s">
        <v>12</v>
      </c>
      <c r="G507" s="15" t="s">
        <v>97</v>
      </c>
      <c r="H507" s="15" t="s">
        <v>323</v>
      </c>
      <c r="I507" s="15" t="s">
        <v>9</v>
      </c>
      <c r="J507" s="16" t="s">
        <v>98</v>
      </c>
      <c r="K507" s="17">
        <v>7038063</v>
      </c>
      <c r="L507" s="17">
        <v>7038063</v>
      </c>
      <c r="M507" s="17">
        <v>-40326</v>
      </c>
      <c r="N507" s="17">
        <v>0</v>
      </c>
      <c r="O507" s="17">
        <f t="shared" si="40"/>
        <v>7038063</v>
      </c>
      <c r="P507" s="17">
        <v>0</v>
      </c>
      <c r="Q507" s="17">
        <v>3929400.53</v>
      </c>
      <c r="R507" s="17">
        <v>0</v>
      </c>
      <c r="S507" s="17">
        <v>3068336.47</v>
      </c>
      <c r="T507" s="17">
        <v>3068336.47</v>
      </c>
      <c r="U507" s="17">
        <v>0</v>
      </c>
      <c r="V507" s="17">
        <v>40326</v>
      </c>
      <c r="W507" s="17">
        <v>0</v>
      </c>
      <c r="X507" s="17">
        <f t="shared" si="41"/>
        <v>40326</v>
      </c>
      <c r="Y507" s="18">
        <f t="shared" si="42"/>
        <v>0.43596320038624264</v>
      </c>
      <c r="Z507" s="18">
        <f t="shared" si="43"/>
        <v>0.43596320038624264</v>
      </c>
      <c r="AA507" s="18">
        <f t="shared" si="44"/>
        <v>0.55830709813197177</v>
      </c>
      <c r="AB507" s="18">
        <f t="shared" si="45"/>
        <v>0.99427029851821436</v>
      </c>
    </row>
    <row r="508" spans="1:28" ht="58.5" hidden="1" outlineLevel="4" x14ac:dyDescent="0.35">
      <c r="A508" s="15" t="s">
        <v>322</v>
      </c>
      <c r="B508" s="15" t="s">
        <v>8</v>
      </c>
      <c r="C508" s="15" t="s">
        <v>95</v>
      </c>
      <c r="D508" s="15" t="s">
        <v>96</v>
      </c>
      <c r="E508" s="15" t="s">
        <v>99</v>
      </c>
      <c r="F508" s="15" t="s">
        <v>12</v>
      </c>
      <c r="G508" s="15" t="s">
        <v>97</v>
      </c>
      <c r="H508" s="15" t="s">
        <v>323</v>
      </c>
      <c r="I508" s="15" t="s">
        <v>9</v>
      </c>
      <c r="J508" s="16" t="s">
        <v>100</v>
      </c>
      <c r="K508" s="17">
        <v>2988408</v>
      </c>
      <c r="L508" s="17">
        <v>2988408</v>
      </c>
      <c r="M508" s="17">
        <v>-21494</v>
      </c>
      <c r="N508" s="17">
        <v>0</v>
      </c>
      <c r="O508" s="17">
        <f t="shared" si="40"/>
        <v>2988408</v>
      </c>
      <c r="P508" s="17">
        <v>0</v>
      </c>
      <c r="Q508" s="17">
        <v>1342871.17</v>
      </c>
      <c r="R508" s="17">
        <v>0</v>
      </c>
      <c r="S508" s="17">
        <v>1624042.83</v>
      </c>
      <c r="T508" s="17">
        <v>1624042.83</v>
      </c>
      <c r="U508" s="17">
        <v>0</v>
      </c>
      <c r="V508" s="17">
        <v>21494</v>
      </c>
      <c r="W508" s="17">
        <v>0</v>
      </c>
      <c r="X508" s="17">
        <f t="shared" si="41"/>
        <v>21494</v>
      </c>
      <c r="Y508" s="18">
        <f t="shared" si="42"/>
        <v>0.54344749110563217</v>
      </c>
      <c r="Z508" s="18">
        <f t="shared" si="43"/>
        <v>0.54344749110563217</v>
      </c>
      <c r="AA508" s="18">
        <f t="shared" si="44"/>
        <v>0.44936005056873091</v>
      </c>
      <c r="AB508" s="18">
        <f t="shared" si="45"/>
        <v>0.99280754167436314</v>
      </c>
    </row>
    <row r="509" spans="1:28" ht="35.5" hidden="1" outlineLevel="4" x14ac:dyDescent="0.35">
      <c r="A509" s="15" t="s">
        <v>322</v>
      </c>
      <c r="B509" s="15" t="s">
        <v>8</v>
      </c>
      <c r="C509" s="15" t="s">
        <v>95</v>
      </c>
      <c r="D509" s="15" t="s">
        <v>96</v>
      </c>
      <c r="E509" s="15" t="s">
        <v>101</v>
      </c>
      <c r="F509" s="15" t="s">
        <v>12</v>
      </c>
      <c r="G509" s="15" t="s">
        <v>97</v>
      </c>
      <c r="H509" s="15" t="s">
        <v>323</v>
      </c>
      <c r="I509" s="15" t="s">
        <v>9</v>
      </c>
      <c r="J509" s="16" t="s">
        <v>102</v>
      </c>
      <c r="K509" s="17">
        <v>9822296</v>
      </c>
      <c r="L509" s="17">
        <v>9822296</v>
      </c>
      <c r="M509" s="17">
        <v>-102776</v>
      </c>
      <c r="N509" s="17">
        <v>0</v>
      </c>
      <c r="O509" s="17">
        <f t="shared" si="40"/>
        <v>9822296</v>
      </c>
      <c r="P509" s="17">
        <v>0</v>
      </c>
      <c r="Q509" s="17">
        <v>3487820.28</v>
      </c>
      <c r="R509" s="17">
        <v>0</v>
      </c>
      <c r="S509" s="17">
        <v>6231699.7199999997</v>
      </c>
      <c r="T509" s="17">
        <v>6231699.7199999997</v>
      </c>
      <c r="U509" s="17">
        <v>0</v>
      </c>
      <c r="V509" s="17">
        <v>102776</v>
      </c>
      <c r="W509" s="17">
        <v>0</v>
      </c>
      <c r="X509" s="17">
        <f t="shared" si="41"/>
        <v>102776.00000000093</v>
      </c>
      <c r="Y509" s="18">
        <f t="shared" si="42"/>
        <v>0.63444430100660776</v>
      </c>
      <c r="Z509" s="18">
        <f t="shared" si="43"/>
        <v>0.63444430100660776</v>
      </c>
      <c r="AA509" s="18">
        <f t="shared" si="44"/>
        <v>0.35509215767881558</v>
      </c>
      <c r="AB509" s="18">
        <f t="shared" si="45"/>
        <v>0.98953645868542339</v>
      </c>
    </row>
    <row r="510" spans="1:28" ht="81.5" hidden="1" outlineLevel="4" x14ac:dyDescent="0.35">
      <c r="A510" s="15" t="s">
        <v>322</v>
      </c>
      <c r="B510" s="15" t="s">
        <v>8</v>
      </c>
      <c r="C510" s="15" t="s">
        <v>95</v>
      </c>
      <c r="D510" s="15" t="s">
        <v>96</v>
      </c>
      <c r="E510" s="15" t="s">
        <v>263</v>
      </c>
      <c r="F510" s="15" t="s">
        <v>12</v>
      </c>
      <c r="G510" s="15" t="s">
        <v>97</v>
      </c>
      <c r="H510" s="15" t="s">
        <v>323</v>
      </c>
      <c r="I510" s="15" t="s">
        <v>9</v>
      </c>
      <c r="J510" s="16" t="s">
        <v>325</v>
      </c>
      <c r="K510" s="17">
        <v>82956640000</v>
      </c>
      <c r="L510" s="17">
        <v>82956640000</v>
      </c>
      <c r="M510" s="17">
        <v>0</v>
      </c>
      <c r="N510" s="17">
        <v>0</v>
      </c>
      <c r="O510" s="17">
        <f t="shared" si="40"/>
        <v>82956640000</v>
      </c>
      <c r="P510" s="17">
        <v>0</v>
      </c>
      <c r="Q510" s="17">
        <v>6270553333</v>
      </c>
      <c r="R510" s="17">
        <v>0</v>
      </c>
      <c r="S510" s="17">
        <v>50164426655</v>
      </c>
      <c r="T510" s="17">
        <v>50164426655</v>
      </c>
      <c r="U510" s="17">
        <v>7710000000</v>
      </c>
      <c r="V510" s="17">
        <v>26521660012</v>
      </c>
      <c r="W510" s="17">
        <v>7710000000</v>
      </c>
      <c r="X510" s="17">
        <f t="shared" si="41"/>
        <v>18811660012</v>
      </c>
      <c r="Y510" s="18">
        <f t="shared" si="42"/>
        <v>0.6047065871399806</v>
      </c>
      <c r="Z510" s="18">
        <f t="shared" si="43"/>
        <v>0.6047065871399806</v>
      </c>
      <c r="AA510" s="18">
        <f t="shared" si="44"/>
        <v>7.558832340605888E-2</v>
      </c>
      <c r="AB510" s="18">
        <f t="shared" si="45"/>
        <v>0.68029491054603952</v>
      </c>
    </row>
    <row r="511" spans="1:28" ht="70" hidden="1" outlineLevel="4" x14ac:dyDescent="0.35">
      <c r="A511" s="15" t="s">
        <v>322</v>
      </c>
      <c r="B511" s="15" t="s">
        <v>8</v>
      </c>
      <c r="C511" s="15" t="s">
        <v>95</v>
      </c>
      <c r="D511" s="15" t="s">
        <v>96</v>
      </c>
      <c r="E511" s="15" t="s">
        <v>265</v>
      </c>
      <c r="F511" s="15" t="s">
        <v>12</v>
      </c>
      <c r="G511" s="15" t="s">
        <v>97</v>
      </c>
      <c r="H511" s="15" t="s">
        <v>323</v>
      </c>
      <c r="I511" s="15" t="s">
        <v>9</v>
      </c>
      <c r="J511" s="16" t="s">
        <v>326</v>
      </c>
      <c r="K511" s="17">
        <v>100000000</v>
      </c>
      <c r="L511" s="17">
        <v>100000000</v>
      </c>
      <c r="M511" s="17">
        <v>0</v>
      </c>
      <c r="N511" s="17">
        <v>0</v>
      </c>
      <c r="O511" s="17">
        <f t="shared" si="40"/>
        <v>100000000</v>
      </c>
      <c r="P511" s="17">
        <v>0</v>
      </c>
      <c r="Q511" s="17">
        <v>66493023</v>
      </c>
      <c r="R511" s="17">
        <v>0</v>
      </c>
      <c r="S511" s="17">
        <v>33506977</v>
      </c>
      <c r="T511" s="17">
        <v>33506977</v>
      </c>
      <c r="U511" s="17">
        <v>0</v>
      </c>
      <c r="V511" s="17">
        <v>0</v>
      </c>
      <c r="W511" s="17">
        <v>0</v>
      </c>
      <c r="X511" s="17">
        <f t="shared" si="41"/>
        <v>0</v>
      </c>
      <c r="Y511" s="18">
        <f t="shared" si="42"/>
        <v>0.33506976999999999</v>
      </c>
      <c r="Z511" s="18">
        <f t="shared" si="43"/>
        <v>0.33506976999999999</v>
      </c>
      <c r="AA511" s="18">
        <f t="shared" si="44"/>
        <v>0.66493022999999996</v>
      </c>
      <c r="AB511" s="18">
        <f t="shared" si="45"/>
        <v>1</v>
      </c>
    </row>
    <row r="512" spans="1:28" ht="47" hidden="1" outlineLevel="4" x14ac:dyDescent="0.35">
      <c r="A512" s="15" t="s">
        <v>322</v>
      </c>
      <c r="B512" s="15" t="s">
        <v>8</v>
      </c>
      <c r="C512" s="15" t="s">
        <v>95</v>
      </c>
      <c r="D512" s="15" t="s">
        <v>96</v>
      </c>
      <c r="E512" s="15" t="s">
        <v>327</v>
      </c>
      <c r="F512" s="15" t="s">
        <v>12</v>
      </c>
      <c r="G512" s="15" t="s">
        <v>97</v>
      </c>
      <c r="H512" s="15" t="s">
        <v>323</v>
      </c>
      <c r="I512" s="15" t="s">
        <v>9</v>
      </c>
      <c r="J512" s="16" t="s">
        <v>328</v>
      </c>
      <c r="K512" s="17">
        <v>46405000000</v>
      </c>
      <c r="L512" s="17">
        <v>46405000000</v>
      </c>
      <c r="M512" s="17">
        <v>35045000</v>
      </c>
      <c r="N512" s="17">
        <v>0</v>
      </c>
      <c r="O512" s="17">
        <f t="shared" si="40"/>
        <v>46405000000</v>
      </c>
      <c r="P512" s="17">
        <v>0</v>
      </c>
      <c r="Q512" s="17">
        <v>694888187.40999997</v>
      </c>
      <c r="R512" s="17">
        <v>0</v>
      </c>
      <c r="S512" s="17">
        <v>31399851764.189999</v>
      </c>
      <c r="T512" s="17">
        <v>31399851764.189999</v>
      </c>
      <c r="U512" s="17">
        <v>7391056580.2799997</v>
      </c>
      <c r="V512" s="17">
        <v>14310260048.4</v>
      </c>
      <c r="W512" s="17">
        <v>2405000000</v>
      </c>
      <c r="X512" s="17">
        <f t="shared" si="41"/>
        <v>11905260048.399998</v>
      </c>
      <c r="Y512" s="18">
        <f t="shared" si="42"/>
        <v>0.67664802853550265</v>
      </c>
      <c r="Z512" s="18">
        <f t="shared" si="43"/>
        <v>0.67664802853550265</v>
      </c>
      <c r="AA512" s="18">
        <f t="shared" si="44"/>
        <v>1.4974424898394569E-2</v>
      </c>
      <c r="AB512" s="18">
        <f t="shared" si="45"/>
        <v>0.69162245343389728</v>
      </c>
    </row>
    <row r="513" spans="1:28" ht="70" hidden="1" outlineLevel="4" x14ac:dyDescent="0.35">
      <c r="A513" s="15" t="s">
        <v>322</v>
      </c>
      <c r="B513" s="15" t="s">
        <v>8</v>
      </c>
      <c r="C513" s="15" t="s">
        <v>95</v>
      </c>
      <c r="D513" s="15" t="s">
        <v>96</v>
      </c>
      <c r="E513" s="15" t="s">
        <v>116</v>
      </c>
      <c r="F513" s="15" t="s">
        <v>12</v>
      </c>
      <c r="G513" s="15" t="s">
        <v>97</v>
      </c>
      <c r="H513" s="15" t="s">
        <v>323</v>
      </c>
      <c r="I513" s="15" t="s">
        <v>9</v>
      </c>
      <c r="J513" s="16" t="s">
        <v>329</v>
      </c>
      <c r="K513" s="17">
        <v>17714586829</v>
      </c>
      <c r="L513" s="17">
        <v>17714586829</v>
      </c>
      <c r="M513" s="17">
        <v>0</v>
      </c>
      <c r="N513" s="17">
        <v>0</v>
      </c>
      <c r="O513" s="17">
        <f t="shared" si="40"/>
        <v>17714586829</v>
      </c>
      <c r="P513" s="17">
        <v>0</v>
      </c>
      <c r="Q513" s="17">
        <v>0</v>
      </c>
      <c r="R513" s="17">
        <v>0</v>
      </c>
      <c r="S513" s="17">
        <v>11924912423</v>
      </c>
      <c r="T513" s="17">
        <v>11924912423</v>
      </c>
      <c r="U513" s="17">
        <v>5789674406</v>
      </c>
      <c r="V513" s="17">
        <v>5789674406</v>
      </c>
      <c r="W513" s="17">
        <v>5789674406</v>
      </c>
      <c r="X513" s="17">
        <f t="shared" si="41"/>
        <v>0</v>
      </c>
      <c r="Y513" s="18">
        <f t="shared" si="42"/>
        <v>0.67316909720288232</v>
      </c>
      <c r="Z513" s="18">
        <f t="shared" si="43"/>
        <v>0.67316909720288232</v>
      </c>
      <c r="AA513" s="18">
        <f t="shared" si="44"/>
        <v>0</v>
      </c>
      <c r="AB513" s="18">
        <f t="shared" si="45"/>
        <v>0.67316909720288232</v>
      </c>
    </row>
    <row r="514" spans="1:28" ht="47" hidden="1" outlineLevel="4" x14ac:dyDescent="0.35">
      <c r="A514" s="15" t="s">
        <v>322</v>
      </c>
      <c r="B514" s="15" t="s">
        <v>8</v>
      </c>
      <c r="C514" s="15" t="s">
        <v>95</v>
      </c>
      <c r="D514" s="15" t="s">
        <v>96</v>
      </c>
      <c r="E514" s="15" t="s">
        <v>330</v>
      </c>
      <c r="F514" s="15" t="s">
        <v>12</v>
      </c>
      <c r="G514" s="15" t="s">
        <v>97</v>
      </c>
      <c r="H514" s="15" t="s">
        <v>277</v>
      </c>
      <c r="I514" s="15" t="s">
        <v>9</v>
      </c>
      <c r="J514" s="16" t="s">
        <v>331</v>
      </c>
      <c r="K514" s="17">
        <v>28698162900</v>
      </c>
      <c r="L514" s="17">
        <v>31231666786.419998</v>
      </c>
      <c r="M514" s="17">
        <v>8248940890</v>
      </c>
      <c r="N514" s="17">
        <v>0</v>
      </c>
      <c r="O514" s="17">
        <f t="shared" si="40"/>
        <v>31231666786.419998</v>
      </c>
      <c r="P514" s="17">
        <v>0</v>
      </c>
      <c r="Q514" s="17">
        <v>0</v>
      </c>
      <c r="R514" s="17">
        <v>0</v>
      </c>
      <c r="S514" s="17">
        <v>31231666786.419998</v>
      </c>
      <c r="T514" s="17">
        <v>31231666786.419998</v>
      </c>
      <c r="U514" s="17">
        <v>0</v>
      </c>
      <c r="V514" s="17">
        <v>0</v>
      </c>
      <c r="W514" s="17">
        <v>0</v>
      </c>
      <c r="X514" s="17">
        <f t="shared" si="41"/>
        <v>0</v>
      </c>
      <c r="Y514" s="18">
        <f t="shared" si="42"/>
        <v>1</v>
      </c>
      <c r="Z514" s="18">
        <f t="shared" si="43"/>
        <v>1</v>
      </c>
      <c r="AA514" s="18">
        <f t="shared" si="44"/>
        <v>0</v>
      </c>
      <c r="AB514" s="18">
        <f t="shared" si="45"/>
        <v>1</v>
      </c>
    </row>
    <row r="515" spans="1:28" ht="70" hidden="1" outlineLevel="4" x14ac:dyDescent="0.35">
      <c r="A515" s="15" t="s">
        <v>322</v>
      </c>
      <c r="B515" s="15" t="s">
        <v>8</v>
      </c>
      <c r="C515" s="15" t="s">
        <v>95</v>
      </c>
      <c r="D515" s="15" t="s">
        <v>96</v>
      </c>
      <c r="E515" s="15" t="s">
        <v>332</v>
      </c>
      <c r="F515" s="15" t="s">
        <v>12</v>
      </c>
      <c r="G515" s="15" t="s">
        <v>97</v>
      </c>
      <c r="H515" s="15" t="s">
        <v>277</v>
      </c>
      <c r="I515" s="15" t="s">
        <v>9</v>
      </c>
      <c r="J515" s="16" t="s">
        <v>333</v>
      </c>
      <c r="K515" s="17">
        <v>12254036500</v>
      </c>
      <c r="L515" s="17">
        <v>12515783390</v>
      </c>
      <c r="M515" s="17">
        <v>59278049</v>
      </c>
      <c r="N515" s="17">
        <v>0</v>
      </c>
      <c r="O515" s="17">
        <f t="shared" si="40"/>
        <v>12515783390</v>
      </c>
      <c r="P515" s="17">
        <v>0</v>
      </c>
      <c r="Q515" s="17">
        <v>0</v>
      </c>
      <c r="R515" s="17">
        <v>0</v>
      </c>
      <c r="S515" s="17">
        <v>12515783390</v>
      </c>
      <c r="T515" s="17">
        <v>12515783390</v>
      </c>
      <c r="U515" s="17">
        <v>0</v>
      </c>
      <c r="V515" s="17">
        <v>0</v>
      </c>
      <c r="W515" s="17">
        <v>0</v>
      </c>
      <c r="X515" s="17">
        <f t="shared" si="41"/>
        <v>0</v>
      </c>
      <c r="Y515" s="18">
        <f t="shared" si="42"/>
        <v>1</v>
      </c>
      <c r="Z515" s="18">
        <f t="shared" si="43"/>
        <v>1</v>
      </c>
      <c r="AA515" s="18">
        <f t="shared" si="44"/>
        <v>0</v>
      </c>
      <c r="AB515" s="18">
        <f t="shared" si="45"/>
        <v>1</v>
      </c>
    </row>
    <row r="516" spans="1:28" ht="47" hidden="1" outlineLevel="4" x14ac:dyDescent="0.35">
      <c r="A516" s="15" t="s">
        <v>322</v>
      </c>
      <c r="B516" s="15" t="s">
        <v>8</v>
      </c>
      <c r="C516" s="15" t="s">
        <v>95</v>
      </c>
      <c r="D516" s="15" t="s">
        <v>96</v>
      </c>
      <c r="E516" s="15" t="s">
        <v>334</v>
      </c>
      <c r="F516" s="15" t="s">
        <v>12</v>
      </c>
      <c r="G516" s="15" t="s">
        <v>97</v>
      </c>
      <c r="H516" s="15" t="s">
        <v>323</v>
      </c>
      <c r="I516" s="15" t="s">
        <v>9</v>
      </c>
      <c r="J516" s="16" t="s">
        <v>335</v>
      </c>
      <c r="K516" s="17">
        <v>50000000000</v>
      </c>
      <c r="L516" s="17">
        <v>47704749223.580002</v>
      </c>
      <c r="M516" s="17">
        <v>-5000000000</v>
      </c>
      <c r="N516" s="17">
        <v>0</v>
      </c>
      <c r="O516" s="17">
        <f t="shared" si="40"/>
        <v>47704749223.580002</v>
      </c>
      <c r="P516" s="17">
        <v>0</v>
      </c>
      <c r="Q516" s="17">
        <v>1279744719.8599999</v>
      </c>
      <c r="R516" s="17">
        <v>0</v>
      </c>
      <c r="S516" s="17">
        <v>19554233828.290001</v>
      </c>
      <c r="T516" s="17">
        <v>19554233828.290001</v>
      </c>
      <c r="U516" s="17">
        <v>8995446517.9400005</v>
      </c>
      <c r="V516" s="17">
        <v>26870770675.43</v>
      </c>
      <c r="W516" s="17">
        <v>0</v>
      </c>
      <c r="X516" s="17">
        <f t="shared" si="41"/>
        <v>26870770675.43</v>
      </c>
      <c r="Y516" s="18">
        <f t="shared" si="42"/>
        <v>0.40990119739743919</v>
      </c>
      <c r="Z516" s="18">
        <f t="shared" si="43"/>
        <v>0.40990119739743919</v>
      </c>
      <c r="AA516" s="18">
        <f t="shared" si="44"/>
        <v>2.6826358815181327E-2</v>
      </c>
      <c r="AB516" s="18">
        <f t="shared" si="45"/>
        <v>0.43672755621262049</v>
      </c>
    </row>
    <row r="517" spans="1:28" ht="58.5" hidden="1" outlineLevel="4" x14ac:dyDescent="0.35">
      <c r="A517" s="15" t="s">
        <v>322</v>
      </c>
      <c r="B517" s="15" t="s">
        <v>8</v>
      </c>
      <c r="C517" s="15" t="s">
        <v>95</v>
      </c>
      <c r="D517" s="15" t="s">
        <v>96</v>
      </c>
      <c r="E517" s="15" t="s">
        <v>336</v>
      </c>
      <c r="F517" s="15" t="s">
        <v>12</v>
      </c>
      <c r="G517" s="15" t="s">
        <v>97</v>
      </c>
      <c r="H517" s="15" t="s">
        <v>323</v>
      </c>
      <c r="I517" s="15" t="s">
        <v>9</v>
      </c>
      <c r="J517" s="16" t="s">
        <v>337</v>
      </c>
      <c r="K517" s="17">
        <v>272712000</v>
      </c>
      <c r="L517" s="17">
        <v>272712000</v>
      </c>
      <c r="M517" s="17">
        <v>0</v>
      </c>
      <c r="N517" s="17">
        <v>0</v>
      </c>
      <c r="O517" s="17">
        <f t="shared" si="40"/>
        <v>272712000</v>
      </c>
      <c r="P517" s="17">
        <v>0</v>
      </c>
      <c r="Q517" s="17">
        <v>60958299.659999996</v>
      </c>
      <c r="R517" s="17">
        <v>0</v>
      </c>
      <c r="S517" s="17">
        <v>117575700.34</v>
      </c>
      <c r="T517" s="17">
        <v>117575700.34</v>
      </c>
      <c r="U517" s="17">
        <v>0</v>
      </c>
      <c r="V517" s="17">
        <v>94178000</v>
      </c>
      <c r="W517" s="17">
        <v>0</v>
      </c>
      <c r="X517" s="17">
        <f t="shared" si="41"/>
        <v>94178000</v>
      </c>
      <c r="Y517" s="18">
        <f t="shared" si="42"/>
        <v>0.43113504480917597</v>
      </c>
      <c r="Z517" s="18">
        <f t="shared" si="43"/>
        <v>0.43113504480917597</v>
      </c>
      <c r="AA517" s="18">
        <f t="shared" si="44"/>
        <v>0.22352628289184193</v>
      </c>
      <c r="AB517" s="18">
        <f t="shared" si="45"/>
        <v>0.65466132770101793</v>
      </c>
    </row>
    <row r="518" spans="1:28" ht="58.5" hidden="1" outlineLevel="4" x14ac:dyDescent="0.35">
      <c r="A518" s="15" t="s">
        <v>322</v>
      </c>
      <c r="B518" s="15" t="s">
        <v>8</v>
      </c>
      <c r="C518" s="15" t="s">
        <v>95</v>
      </c>
      <c r="D518" s="15" t="s">
        <v>96</v>
      </c>
      <c r="E518" s="15" t="s">
        <v>338</v>
      </c>
      <c r="F518" s="15" t="s">
        <v>12</v>
      </c>
      <c r="G518" s="15" t="s">
        <v>97</v>
      </c>
      <c r="H518" s="15" t="s">
        <v>323</v>
      </c>
      <c r="I518" s="15" t="s">
        <v>9</v>
      </c>
      <c r="J518" s="16" t="s">
        <v>339</v>
      </c>
      <c r="K518" s="17">
        <v>11000000000</v>
      </c>
      <c r="L518" s="17">
        <v>11000000000</v>
      </c>
      <c r="M518" s="17">
        <v>0</v>
      </c>
      <c r="N518" s="17">
        <v>0</v>
      </c>
      <c r="O518" s="17">
        <f t="shared" si="40"/>
        <v>11000000000</v>
      </c>
      <c r="P518" s="17">
        <v>0</v>
      </c>
      <c r="Q518" s="17">
        <v>2042175119.98</v>
      </c>
      <c r="R518" s="17">
        <v>0</v>
      </c>
      <c r="S518" s="17">
        <v>3172041490.02</v>
      </c>
      <c r="T518" s="17">
        <v>3172041490.02</v>
      </c>
      <c r="U518" s="17">
        <v>0</v>
      </c>
      <c r="V518" s="17">
        <v>5785783390</v>
      </c>
      <c r="W518" s="17">
        <v>0</v>
      </c>
      <c r="X518" s="17">
        <f t="shared" si="41"/>
        <v>5785783390</v>
      </c>
      <c r="Y518" s="18">
        <f t="shared" ref="Y518:Y580" si="46">+IF(L518=0,0,S518/L518)</f>
        <v>0.28836740818363638</v>
      </c>
      <c r="Z518" s="18">
        <f t="shared" ref="Z518:Z580" si="47">+IF(O518=0,0,S518/O518)</f>
        <v>0.28836740818363638</v>
      </c>
      <c r="AA518" s="18">
        <f t="shared" ref="AA518:AA580" si="48">+IF(O518=0,0,(P518+Q518+R518)/O518)</f>
        <v>0.18565228363454545</v>
      </c>
      <c r="AB518" s="18">
        <f t="shared" ref="AB518:AB580" si="49">+Z518+AA518</f>
        <v>0.47401969181818182</v>
      </c>
    </row>
    <row r="519" spans="1:28" ht="70" hidden="1" outlineLevel="4" x14ac:dyDescent="0.35">
      <c r="A519" s="15" t="s">
        <v>322</v>
      </c>
      <c r="B519" s="15" t="s">
        <v>8</v>
      </c>
      <c r="C519" s="15" t="s">
        <v>95</v>
      </c>
      <c r="D519" s="15" t="s">
        <v>96</v>
      </c>
      <c r="E519" s="15" t="s">
        <v>340</v>
      </c>
      <c r="F519" s="15" t="s">
        <v>12</v>
      </c>
      <c r="G519" s="15" t="s">
        <v>97</v>
      </c>
      <c r="H519" s="15" t="s">
        <v>323</v>
      </c>
      <c r="I519" s="15" t="s">
        <v>9</v>
      </c>
      <c r="J519" s="16" t="s">
        <v>341</v>
      </c>
      <c r="K519" s="17">
        <v>698259184</v>
      </c>
      <c r="L519" s="17">
        <v>698259184</v>
      </c>
      <c r="M519" s="17">
        <v>0</v>
      </c>
      <c r="N519" s="17">
        <v>0</v>
      </c>
      <c r="O519" s="17">
        <f t="shared" si="40"/>
        <v>698259184</v>
      </c>
      <c r="P519" s="17">
        <v>0</v>
      </c>
      <c r="Q519" s="17">
        <v>58188265</v>
      </c>
      <c r="R519" s="17">
        <v>0</v>
      </c>
      <c r="S519" s="17">
        <v>465506120</v>
      </c>
      <c r="T519" s="17">
        <v>465506120</v>
      </c>
      <c r="U519" s="17">
        <v>0</v>
      </c>
      <c r="V519" s="17">
        <v>174564799</v>
      </c>
      <c r="W519" s="17">
        <v>0</v>
      </c>
      <c r="X519" s="17">
        <f t="shared" si="41"/>
        <v>174564799</v>
      </c>
      <c r="Y519" s="18">
        <f t="shared" si="46"/>
        <v>0.66666666284764542</v>
      </c>
      <c r="Z519" s="18">
        <f t="shared" si="47"/>
        <v>0.66666666284764542</v>
      </c>
      <c r="AA519" s="18">
        <f t="shared" si="48"/>
        <v>8.3333332855955677E-2</v>
      </c>
      <c r="AB519" s="18">
        <f t="shared" si="49"/>
        <v>0.7499999957036011</v>
      </c>
    </row>
    <row r="520" spans="1:28" ht="81.5" hidden="1" outlineLevel="4" x14ac:dyDescent="0.35">
      <c r="A520" s="15" t="s">
        <v>322</v>
      </c>
      <c r="B520" s="15" t="s">
        <v>8</v>
      </c>
      <c r="C520" s="15" t="s">
        <v>95</v>
      </c>
      <c r="D520" s="15" t="s">
        <v>96</v>
      </c>
      <c r="E520" s="15" t="s">
        <v>141</v>
      </c>
      <c r="F520" s="15" t="s">
        <v>12</v>
      </c>
      <c r="G520" s="15" t="s">
        <v>97</v>
      </c>
      <c r="H520" s="15" t="s">
        <v>323</v>
      </c>
      <c r="I520" s="15" t="s">
        <v>9</v>
      </c>
      <c r="J520" s="16" t="s">
        <v>342</v>
      </c>
      <c r="K520" s="17">
        <v>100000000</v>
      </c>
      <c r="L520" s="17">
        <v>100000000</v>
      </c>
      <c r="M520" s="17">
        <v>0</v>
      </c>
      <c r="N520" s="17">
        <v>0</v>
      </c>
      <c r="O520" s="17">
        <f t="shared" ref="O520:O593" si="50">+L520+N520</f>
        <v>100000000</v>
      </c>
      <c r="P520" s="17">
        <v>0</v>
      </c>
      <c r="Q520" s="17">
        <v>0</v>
      </c>
      <c r="R520" s="17">
        <v>0</v>
      </c>
      <c r="S520" s="17">
        <v>100000000</v>
      </c>
      <c r="T520" s="17">
        <v>100000000</v>
      </c>
      <c r="U520" s="17">
        <v>0</v>
      </c>
      <c r="V520" s="17">
        <v>0</v>
      </c>
      <c r="W520" s="17">
        <v>0</v>
      </c>
      <c r="X520" s="17">
        <f t="shared" ref="X520:X593" si="51">+O520-P520-Q520-R520-S520-W520</f>
        <v>0</v>
      </c>
      <c r="Y520" s="18">
        <f t="shared" si="46"/>
        <v>1</v>
      </c>
      <c r="Z520" s="18">
        <f t="shared" si="47"/>
        <v>1</v>
      </c>
      <c r="AA520" s="18">
        <f t="shared" si="48"/>
        <v>0</v>
      </c>
      <c r="AB520" s="18">
        <f t="shared" si="49"/>
        <v>1</v>
      </c>
    </row>
    <row r="521" spans="1:28" ht="70" hidden="1" outlineLevel="4" x14ac:dyDescent="0.35">
      <c r="A521" s="15" t="s">
        <v>322</v>
      </c>
      <c r="B521" s="15" t="s">
        <v>8</v>
      </c>
      <c r="C521" s="15" t="s">
        <v>95</v>
      </c>
      <c r="D521" s="15" t="s">
        <v>96</v>
      </c>
      <c r="E521" s="15" t="s">
        <v>343</v>
      </c>
      <c r="F521" s="15" t="s">
        <v>12</v>
      </c>
      <c r="G521" s="15" t="s">
        <v>97</v>
      </c>
      <c r="H521" s="15" t="s">
        <v>323</v>
      </c>
      <c r="I521" s="15" t="s">
        <v>9</v>
      </c>
      <c r="J521" s="16" t="s">
        <v>344</v>
      </c>
      <c r="K521" s="17">
        <v>87806632</v>
      </c>
      <c r="L521" s="17">
        <v>87806632</v>
      </c>
      <c r="M521" s="17">
        <v>0</v>
      </c>
      <c r="N521" s="17">
        <v>0</v>
      </c>
      <c r="O521" s="17">
        <f t="shared" si="50"/>
        <v>87806632</v>
      </c>
      <c r="P521" s="17">
        <v>0</v>
      </c>
      <c r="Q521" s="17">
        <v>6373502.0700000003</v>
      </c>
      <c r="R521" s="17">
        <v>0</v>
      </c>
      <c r="S521" s="17">
        <v>25414633.710000001</v>
      </c>
      <c r="T521" s="17">
        <v>25414633.710000001</v>
      </c>
      <c r="U521" s="17">
        <v>0</v>
      </c>
      <c r="V521" s="17">
        <v>56018496.219999999</v>
      </c>
      <c r="W521" s="17">
        <v>0</v>
      </c>
      <c r="X521" s="17">
        <f t="shared" si="51"/>
        <v>56018496.220000006</v>
      </c>
      <c r="Y521" s="18">
        <f t="shared" si="46"/>
        <v>0.28943865777701167</v>
      </c>
      <c r="Z521" s="18">
        <f t="shared" si="47"/>
        <v>0.28943865777701167</v>
      </c>
      <c r="AA521" s="18">
        <f t="shared" si="48"/>
        <v>7.2585656969510012E-2</v>
      </c>
      <c r="AB521" s="18">
        <f t="shared" si="49"/>
        <v>0.36202431474652169</v>
      </c>
    </row>
    <row r="522" spans="1:28" ht="93" hidden="1" outlineLevel="4" x14ac:dyDescent="0.35">
      <c r="A522" s="15" t="s">
        <v>322</v>
      </c>
      <c r="B522" s="15" t="s">
        <v>8</v>
      </c>
      <c r="C522" s="15" t="s">
        <v>95</v>
      </c>
      <c r="D522" s="15" t="s">
        <v>96</v>
      </c>
      <c r="E522" s="15" t="s">
        <v>147</v>
      </c>
      <c r="F522" s="15" t="s">
        <v>12</v>
      </c>
      <c r="G522" s="15" t="s">
        <v>97</v>
      </c>
      <c r="H522" s="15" t="s">
        <v>323</v>
      </c>
      <c r="I522" s="15" t="s">
        <v>9</v>
      </c>
      <c r="J522" s="16" t="s">
        <v>345</v>
      </c>
      <c r="K522" s="17">
        <v>1617495395</v>
      </c>
      <c r="L522" s="17">
        <v>1617495395</v>
      </c>
      <c r="M522" s="17">
        <v>0</v>
      </c>
      <c r="N522" s="17">
        <v>0</v>
      </c>
      <c r="O522" s="17">
        <f t="shared" si="50"/>
        <v>1617495395</v>
      </c>
      <c r="P522" s="17">
        <v>0</v>
      </c>
      <c r="Q522" s="17">
        <v>134791280</v>
      </c>
      <c r="R522" s="17">
        <v>0</v>
      </c>
      <c r="S522" s="17">
        <v>1078330240</v>
      </c>
      <c r="T522" s="17">
        <v>1078330240</v>
      </c>
      <c r="U522" s="17">
        <v>0</v>
      </c>
      <c r="V522" s="17">
        <v>404373875</v>
      </c>
      <c r="W522" s="17">
        <v>0</v>
      </c>
      <c r="X522" s="17">
        <f t="shared" si="51"/>
        <v>404373875</v>
      </c>
      <c r="Y522" s="18">
        <f t="shared" si="46"/>
        <v>0.6666666522410718</v>
      </c>
      <c r="Z522" s="18">
        <f t="shared" si="47"/>
        <v>0.6666666522410718</v>
      </c>
      <c r="AA522" s="18">
        <f t="shared" si="48"/>
        <v>8.3333331530133975E-2</v>
      </c>
      <c r="AB522" s="18">
        <f t="shared" si="49"/>
        <v>0.7499999837712058</v>
      </c>
    </row>
    <row r="523" spans="1:28" ht="47" hidden="1" outlineLevel="4" x14ac:dyDescent="0.35">
      <c r="A523" s="15" t="s">
        <v>322</v>
      </c>
      <c r="B523" s="15" t="s">
        <v>8</v>
      </c>
      <c r="C523" s="15" t="s">
        <v>95</v>
      </c>
      <c r="D523" s="15" t="s">
        <v>96</v>
      </c>
      <c r="E523" s="15" t="s">
        <v>120</v>
      </c>
      <c r="F523" s="15" t="s">
        <v>12</v>
      </c>
      <c r="G523" s="15" t="s">
        <v>97</v>
      </c>
      <c r="H523" s="15" t="s">
        <v>323</v>
      </c>
      <c r="I523" s="15" t="s">
        <v>9</v>
      </c>
      <c r="J523" s="16" t="s">
        <v>346</v>
      </c>
      <c r="K523" s="17">
        <v>65978249</v>
      </c>
      <c r="L523" s="17">
        <v>65978249</v>
      </c>
      <c r="M523" s="17">
        <v>0</v>
      </c>
      <c r="N523" s="17">
        <v>0</v>
      </c>
      <c r="O523" s="17">
        <f t="shared" si="50"/>
        <v>65978249</v>
      </c>
      <c r="P523" s="17">
        <v>0</v>
      </c>
      <c r="Q523" s="17">
        <v>22652034.170000002</v>
      </c>
      <c r="R523" s="17">
        <v>0</v>
      </c>
      <c r="S523" s="17">
        <v>43326214.829999998</v>
      </c>
      <c r="T523" s="17">
        <v>43326214.829999998</v>
      </c>
      <c r="U523" s="17">
        <v>0</v>
      </c>
      <c r="V523" s="17">
        <v>0</v>
      </c>
      <c r="W523" s="17">
        <v>0</v>
      </c>
      <c r="X523" s="17">
        <f t="shared" si="51"/>
        <v>0</v>
      </c>
      <c r="Y523" s="18">
        <f t="shared" si="46"/>
        <v>0.65667421440662965</v>
      </c>
      <c r="Z523" s="18">
        <f t="shared" si="47"/>
        <v>0.65667421440662965</v>
      </c>
      <c r="AA523" s="18">
        <f t="shared" si="48"/>
        <v>0.34332578559337035</v>
      </c>
      <c r="AB523" s="18">
        <f t="shared" si="49"/>
        <v>1</v>
      </c>
    </row>
    <row r="524" spans="1:28" ht="70" hidden="1" outlineLevel="4" x14ac:dyDescent="0.35">
      <c r="A524" s="15" t="s">
        <v>322</v>
      </c>
      <c r="B524" s="15" t="s">
        <v>8</v>
      </c>
      <c r="C524" s="15" t="s">
        <v>95</v>
      </c>
      <c r="D524" s="15" t="s">
        <v>347</v>
      </c>
      <c r="E524" s="15" t="s">
        <v>11</v>
      </c>
      <c r="F524" s="15" t="s">
        <v>12</v>
      </c>
      <c r="G524" s="15" t="s">
        <v>135</v>
      </c>
      <c r="H524" s="15" t="s">
        <v>323</v>
      </c>
      <c r="I524" s="15" t="s">
        <v>9</v>
      </c>
      <c r="J524" s="16" t="s">
        <v>348</v>
      </c>
      <c r="K524" s="17">
        <v>5103470151</v>
      </c>
      <c r="L524" s="17">
        <v>5103470151</v>
      </c>
      <c r="M524" s="17">
        <v>0</v>
      </c>
      <c r="N524" s="17">
        <v>0</v>
      </c>
      <c r="O524" s="17">
        <f t="shared" si="50"/>
        <v>5103470151</v>
      </c>
      <c r="P524" s="17">
        <v>0</v>
      </c>
      <c r="Q524" s="17">
        <v>472539111</v>
      </c>
      <c r="R524" s="17">
        <v>0</v>
      </c>
      <c r="S524" s="17">
        <v>3161267560</v>
      </c>
      <c r="T524" s="17">
        <v>3159797840</v>
      </c>
      <c r="U524" s="17">
        <v>193796658</v>
      </c>
      <c r="V524" s="17">
        <v>1469663480</v>
      </c>
      <c r="W524" s="17">
        <v>0</v>
      </c>
      <c r="X524" s="17">
        <f t="shared" si="51"/>
        <v>1469663480</v>
      </c>
      <c r="Y524" s="18">
        <f t="shared" si="46"/>
        <v>0.61943490732096573</v>
      </c>
      <c r="Z524" s="18">
        <f t="shared" si="47"/>
        <v>0.61943490732096573</v>
      </c>
      <c r="AA524" s="18">
        <f t="shared" si="48"/>
        <v>9.2591726221306153E-2</v>
      </c>
      <c r="AB524" s="18">
        <f t="shared" si="49"/>
        <v>0.71202663354227191</v>
      </c>
    </row>
    <row r="525" spans="1:28" ht="24" hidden="1" outlineLevel="4" x14ac:dyDescent="0.35">
      <c r="A525" s="15" t="s">
        <v>322</v>
      </c>
      <c r="B525" s="15" t="s">
        <v>8</v>
      </c>
      <c r="C525" s="15" t="s">
        <v>95</v>
      </c>
      <c r="D525" s="15" t="s">
        <v>134</v>
      </c>
      <c r="E525" s="15" t="s">
        <v>11</v>
      </c>
      <c r="F525" s="15" t="s">
        <v>12</v>
      </c>
      <c r="G525" s="15" t="s">
        <v>135</v>
      </c>
      <c r="H525" s="15" t="s">
        <v>323</v>
      </c>
      <c r="I525" s="15" t="s">
        <v>9</v>
      </c>
      <c r="J525" s="16" t="s">
        <v>136</v>
      </c>
      <c r="K525" s="17">
        <v>4015962</v>
      </c>
      <c r="L525" s="17">
        <v>7215962</v>
      </c>
      <c r="M525" s="17">
        <v>0</v>
      </c>
      <c r="N525" s="17">
        <v>0</v>
      </c>
      <c r="O525" s="17">
        <f t="shared" si="50"/>
        <v>7215962</v>
      </c>
      <c r="P525" s="17">
        <v>0</v>
      </c>
      <c r="Q525" s="17">
        <v>0</v>
      </c>
      <c r="R525" s="17">
        <v>0</v>
      </c>
      <c r="S525" s="17">
        <v>1301727.3500000001</v>
      </c>
      <c r="T525" s="17">
        <v>1301727.3500000001</v>
      </c>
      <c r="U525" s="17">
        <v>5914234.6500000004</v>
      </c>
      <c r="V525" s="17">
        <v>5914234.6500000004</v>
      </c>
      <c r="W525" s="17">
        <v>0</v>
      </c>
      <c r="X525" s="17">
        <f t="shared" si="51"/>
        <v>5914234.6500000004</v>
      </c>
      <c r="Y525" s="18">
        <f t="shared" si="46"/>
        <v>0.180395538391139</v>
      </c>
      <c r="Z525" s="18">
        <f t="shared" si="47"/>
        <v>0.180395538391139</v>
      </c>
      <c r="AA525" s="18">
        <f t="shared" si="48"/>
        <v>0</v>
      </c>
      <c r="AB525" s="18">
        <f t="shared" si="49"/>
        <v>0.180395538391139</v>
      </c>
    </row>
    <row r="526" spans="1:28" hidden="1" outlineLevel="3" x14ac:dyDescent="0.35">
      <c r="A526" s="19"/>
      <c r="B526" s="19"/>
      <c r="C526" s="19" t="s">
        <v>456</v>
      </c>
      <c r="D526" s="19"/>
      <c r="E526" s="19"/>
      <c r="F526" s="19"/>
      <c r="G526" s="19"/>
      <c r="H526" s="19"/>
      <c r="I526" s="19"/>
      <c r="J526" s="20"/>
      <c r="K526" s="21">
        <f>SUBTOTAL(9,K507:K525)</f>
        <v>257098012569</v>
      </c>
      <c r="L526" s="21">
        <v>257601212569</v>
      </c>
      <c r="M526" s="21">
        <v>3343099343</v>
      </c>
      <c r="N526" s="21">
        <v>0</v>
      </c>
      <c r="O526" s="21">
        <f>SUBTOTAL(9,O507:O525)</f>
        <v>257601212569</v>
      </c>
      <c r="P526" s="21">
        <v>0</v>
      </c>
      <c r="Q526" s="21">
        <v>11118116967.129999</v>
      </c>
      <c r="R526" s="21">
        <v>0</v>
      </c>
      <c r="S526" s="21">
        <v>165000069589.16995</v>
      </c>
      <c r="T526" s="21">
        <v>164998599869.16995</v>
      </c>
      <c r="U526" s="21">
        <v>30085888396.870003</v>
      </c>
      <c r="V526" s="21">
        <v>81483026012.699997</v>
      </c>
      <c r="W526" s="21">
        <v>15904674406</v>
      </c>
      <c r="X526" s="21">
        <f>SUBTOTAL(9,X507:X525)</f>
        <v>65578351606.700005</v>
      </c>
      <c r="Y526" s="22">
        <f t="shared" si="46"/>
        <v>0.64052520538882829</v>
      </c>
      <c r="Z526" s="22">
        <f t="shared" si="47"/>
        <v>0.64052520538882829</v>
      </c>
      <c r="AA526" s="22">
        <f t="shared" si="48"/>
        <v>4.3160188790462101E-2</v>
      </c>
      <c r="AB526" s="22">
        <f t="shared" si="49"/>
        <v>0.68368539417929042</v>
      </c>
    </row>
    <row r="527" spans="1:28" ht="47" hidden="1" outlineLevel="4" x14ac:dyDescent="0.35">
      <c r="A527" s="15" t="s">
        <v>322</v>
      </c>
      <c r="B527" s="15" t="s">
        <v>8</v>
      </c>
      <c r="C527" s="15" t="s">
        <v>160</v>
      </c>
      <c r="D527" s="15" t="s">
        <v>161</v>
      </c>
      <c r="E527" s="15" t="s">
        <v>103</v>
      </c>
      <c r="F527" s="15" t="s">
        <v>83</v>
      </c>
      <c r="G527" s="15" t="s">
        <v>162</v>
      </c>
      <c r="H527" s="15" t="s">
        <v>323</v>
      </c>
      <c r="I527" s="15" t="s">
        <v>9</v>
      </c>
      <c r="J527" s="16" t="s">
        <v>349</v>
      </c>
      <c r="K527" s="17">
        <v>850000000</v>
      </c>
      <c r="L527" s="17">
        <v>850000000</v>
      </c>
      <c r="M527" s="17">
        <v>0</v>
      </c>
      <c r="N527" s="17">
        <v>0</v>
      </c>
      <c r="O527" s="17">
        <f t="shared" si="50"/>
        <v>850000000</v>
      </c>
      <c r="P527" s="17">
        <v>0</v>
      </c>
      <c r="Q527" s="17">
        <v>58168901.060000002</v>
      </c>
      <c r="R527" s="17">
        <v>0</v>
      </c>
      <c r="S527" s="17">
        <v>331831098.94</v>
      </c>
      <c r="T527" s="17">
        <v>331831098.94</v>
      </c>
      <c r="U527" s="17">
        <v>123331098.94</v>
      </c>
      <c r="V527" s="17">
        <v>460000000</v>
      </c>
      <c r="W527" s="17">
        <v>0</v>
      </c>
      <c r="X527" s="17">
        <f t="shared" si="51"/>
        <v>460000000.00000006</v>
      </c>
      <c r="Y527" s="18">
        <f t="shared" si="46"/>
        <v>0.3903895281647059</v>
      </c>
      <c r="Z527" s="18">
        <f t="shared" si="47"/>
        <v>0.3903895281647059</v>
      </c>
      <c r="AA527" s="18">
        <f t="shared" si="48"/>
        <v>6.8434001247058826E-2</v>
      </c>
      <c r="AB527" s="18">
        <f t="shared" si="49"/>
        <v>0.45882352941176474</v>
      </c>
    </row>
    <row r="528" spans="1:28" ht="70" hidden="1" outlineLevel="4" x14ac:dyDescent="0.35">
      <c r="A528" s="15" t="s">
        <v>322</v>
      </c>
      <c r="B528" s="15" t="s">
        <v>8</v>
      </c>
      <c r="C528" s="15" t="s">
        <v>160</v>
      </c>
      <c r="D528" s="15" t="s">
        <v>161</v>
      </c>
      <c r="E528" s="15" t="s">
        <v>272</v>
      </c>
      <c r="F528" s="15" t="s">
        <v>83</v>
      </c>
      <c r="G528" s="15" t="s">
        <v>162</v>
      </c>
      <c r="H528" s="15" t="s">
        <v>323</v>
      </c>
      <c r="I528" s="15" t="s">
        <v>9</v>
      </c>
      <c r="J528" s="16" t="s">
        <v>350</v>
      </c>
      <c r="K528" s="17">
        <v>26000000</v>
      </c>
      <c r="L528" s="17">
        <v>26000000</v>
      </c>
      <c r="M528" s="17">
        <v>0</v>
      </c>
      <c r="N528" s="17">
        <v>0</v>
      </c>
      <c r="O528" s="17">
        <f t="shared" si="50"/>
        <v>26000000</v>
      </c>
      <c r="P528" s="17">
        <v>0</v>
      </c>
      <c r="Q528" s="17">
        <v>2365000</v>
      </c>
      <c r="R528" s="17">
        <v>0</v>
      </c>
      <c r="S528" s="17">
        <v>12635000</v>
      </c>
      <c r="T528" s="17">
        <v>12635000</v>
      </c>
      <c r="U528" s="17">
        <v>3315000</v>
      </c>
      <c r="V528" s="17">
        <v>11000000</v>
      </c>
      <c r="W528" s="17">
        <v>0</v>
      </c>
      <c r="X528" s="17">
        <f t="shared" si="51"/>
        <v>11000000</v>
      </c>
      <c r="Y528" s="18">
        <f t="shared" si="46"/>
        <v>0.48596153846153844</v>
      </c>
      <c r="Z528" s="18">
        <f t="shared" si="47"/>
        <v>0.48596153846153844</v>
      </c>
      <c r="AA528" s="18">
        <f t="shared" si="48"/>
        <v>9.0961538461538455E-2</v>
      </c>
      <c r="AB528" s="18">
        <f t="shared" si="49"/>
        <v>0.57692307692307687</v>
      </c>
    </row>
    <row r="529" spans="1:28" hidden="1" outlineLevel="3" x14ac:dyDescent="0.35">
      <c r="A529" s="19"/>
      <c r="B529" s="19"/>
      <c r="C529" s="19" t="s">
        <v>457</v>
      </c>
      <c r="D529" s="19"/>
      <c r="E529" s="19"/>
      <c r="F529" s="19"/>
      <c r="G529" s="19"/>
      <c r="H529" s="19"/>
      <c r="I529" s="19"/>
      <c r="J529" s="20"/>
      <c r="K529" s="21">
        <f>SUBTOTAL(9,K527:K528)</f>
        <v>876000000</v>
      </c>
      <c r="L529" s="21">
        <v>876000000</v>
      </c>
      <c r="M529" s="21">
        <v>0</v>
      </c>
      <c r="N529" s="21">
        <v>0</v>
      </c>
      <c r="O529" s="21">
        <f>SUBTOTAL(9,O527:O528)</f>
        <v>876000000</v>
      </c>
      <c r="P529" s="21">
        <v>0</v>
      </c>
      <c r="Q529" s="21">
        <v>60533901.060000002</v>
      </c>
      <c r="R529" s="21">
        <v>0</v>
      </c>
      <c r="S529" s="21">
        <v>344466098.94</v>
      </c>
      <c r="T529" s="21">
        <v>344466098.94</v>
      </c>
      <c r="U529" s="21">
        <v>126646098.94</v>
      </c>
      <c r="V529" s="21">
        <v>471000000</v>
      </c>
      <c r="W529" s="21">
        <v>0</v>
      </c>
      <c r="X529" s="21">
        <f>SUBTOTAL(9,X527:X528)</f>
        <v>471000000.00000006</v>
      </c>
      <c r="Y529" s="22">
        <f t="shared" si="46"/>
        <v>0.39322614034246572</v>
      </c>
      <c r="Z529" s="22">
        <f t="shared" si="47"/>
        <v>0.39322614034246572</v>
      </c>
      <c r="AA529" s="22">
        <f t="shared" si="48"/>
        <v>6.9102626780821921E-2</v>
      </c>
      <c r="AB529" s="22">
        <f t="shared" si="49"/>
        <v>0.46232876712328763</v>
      </c>
    </row>
    <row r="530" spans="1:28" outlineLevel="1" collapsed="1" x14ac:dyDescent="0.35">
      <c r="A530" s="27" t="s">
        <v>444</v>
      </c>
      <c r="B530" s="27"/>
      <c r="C530" s="27"/>
      <c r="D530" s="27"/>
      <c r="E530" s="27"/>
      <c r="F530" s="27"/>
      <c r="G530" s="27"/>
      <c r="H530" s="27"/>
      <c r="I530" s="27"/>
      <c r="J530" s="28"/>
      <c r="K530" s="29">
        <f>SUBTOTAL(9,K485:K528)</f>
        <v>260117864202</v>
      </c>
      <c r="L530" s="29">
        <v>260617864202</v>
      </c>
      <c r="M530" s="29">
        <v>3081572492.3048658</v>
      </c>
      <c r="N530" s="29">
        <v>0</v>
      </c>
      <c r="O530" s="29">
        <f>SUBTOTAL(9,O485:O528)</f>
        <v>260617864202</v>
      </c>
      <c r="P530" s="29">
        <v>356090800</v>
      </c>
      <c r="Q530" s="29">
        <v>11316396833.649998</v>
      </c>
      <c r="R530" s="29">
        <v>4683531.24</v>
      </c>
      <c r="S530" s="29">
        <v>166170258050.94998</v>
      </c>
      <c r="T530" s="29">
        <v>166168788330.94998</v>
      </c>
      <c r="U530" s="29">
        <v>30689126712.27</v>
      </c>
      <c r="V530" s="29">
        <v>82770434986.160004</v>
      </c>
      <c r="W530" s="29">
        <v>15904674406</v>
      </c>
      <c r="X530" s="29">
        <f>SUBTOTAL(9,X485:X528)</f>
        <v>66865760580.159996</v>
      </c>
      <c r="Y530" s="30">
        <f t="shared" si="46"/>
        <v>0.63760118117672293</v>
      </c>
      <c r="Z530" s="30">
        <f t="shared" si="47"/>
        <v>0.63760118117672293</v>
      </c>
      <c r="AA530" s="30">
        <f t="shared" si="48"/>
        <v>4.4805720439176196E-2</v>
      </c>
      <c r="AB530" s="30">
        <f t="shared" si="49"/>
        <v>0.68240690161589912</v>
      </c>
    </row>
    <row r="531" spans="1:28" hidden="1" outlineLevel="4" x14ac:dyDescent="0.35">
      <c r="A531" s="15" t="s">
        <v>351</v>
      </c>
      <c r="B531" s="15" t="s">
        <v>252</v>
      </c>
      <c r="C531" s="15" t="s">
        <v>9</v>
      </c>
      <c r="D531" s="15" t="s">
        <v>10</v>
      </c>
      <c r="E531" s="15" t="s">
        <v>11</v>
      </c>
      <c r="F531" s="15" t="s">
        <v>12</v>
      </c>
      <c r="G531" s="15" t="s">
        <v>13</v>
      </c>
      <c r="H531" s="15" t="s">
        <v>352</v>
      </c>
      <c r="I531" s="15" t="s">
        <v>9</v>
      </c>
      <c r="J531" s="16" t="s">
        <v>15</v>
      </c>
      <c r="K531" s="17">
        <v>0</v>
      </c>
      <c r="L531" s="17">
        <v>0</v>
      </c>
      <c r="M531" s="17">
        <v>7158191002</v>
      </c>
      <c r="N531" s="17">
        <v>246000000</v>
      </c>
      <c r="O531" s="17">
        <f t="shared" si="50"/>
        <v>246000000</v>
      </c>
      <c r="P531" s="17">
        <v>0</v>
      </c>
      <c r="Q531" s="17">
        <v>0</v>
      </c>
      <c r="R531" s="17">
        <v>0</v>
      </c>
      <c r="S531" s="17">
        <v>0</v>
      </c>
      <c r="T531" s="17">
        <v>0</v>
      </c>
      <c r="U531" s="17">
        <v>0</v>
      </c>
      <c r="V531" s="17">
        <v>0</v>
      </c>
      <c r="W531" s="17">
        <v>0</v>
      </c>
      <c r="X531" s="17">
        <f t="shared" si="51"/>
        <v>246000000</v>
      </c>
      <c r="Y531" s="18">
        <f t="shared" si="46"/>
        <v>0</v>
      </c>
      <c r="Z531" s="18">
        <f t="shared" si="47"/>
        <v>0</v>
      </c>
      <c r="AA531" s="18">
        <f t="shared" si="48"/>
        <v>0</v>
      </c>
      <c r="AB531" s="18">
        <f t="shared" si="49"/>
        <v>0</v>
      </c>
    </row>
    <row r="532" spans="1:28" hidden="1" outlineLevel="4" x14ac:dyDescent="0.35">
      <c r="A532" s="15" t="s">
        <v>351</v>
      </c>
      <c r="B532" s="15" t="s">
        <v>252</v>
      </c>
      <c r="C532" s="15" t="s">
        <v>9</v>
      </c>
      <c r="D532" s="15" t="s">
        <v>10</v>
      </c>
      <c r="E532" s="15" t="s">
        <v>11</v>
      </c>
      <c r="F532" s="15" t="s">
        <v>83</v>
      </c>
      <c r="G532" s="15" t="s">
        <v>13</v>
      </c>
      <c r="H532" s="15" t="s">
        <v>352</v>
      </c>
      <c r="I532" s="15" t="s">
        <v>9</v>
      </c>
      <c r="J532" s="16" t="s">
        <v>15</v>
      </c>
      <c r="K532" s="17">
        <v>264577654418</v>
      </c>
      <c r="L532" s="17">
        <v>264577654418</v>
      </c>
      <c r="M532" s="17">
        <v>0</v>
      </c>
      <c r="N532" s="17">
        <v>7579530559</v>
      </c>
      <c r="O532" s="17">
        <f t="shared" si="50"/>
        <v>272157184977</v>
      </c>
      <c r="P532" s="17">
        <v>0</v>
      </c>
      <c r="Q532" s="17">
        <v>0</v>
      </c>
      <c r="R532" s="17">
        <v>0</v>
      </c>
      <c r="S532" s="17">
        <v>181775049667.34</v>
      </c>
      <c r="T532" s="17">
        <v>181775049667.34</v>
      </c>
      <c r="U532" s="17">
        <v>82802604750.660004</v>
      </c>
      <c r="V532" s="17">
        <v>82802604750.660004</v>
      </c>
      <c r="W532" s="17">
        <v>0</v>
      </c>
      <c r="X532" s="17">
        <f t="shared" si="51"/>
        <v>90382135309.660004</v>
      </c>
      <c r="Y532" s="18">
        <f t="shared" si="46"/>
        <v>0.68703855609876219</v>
      </c>
      <c r="Z532" s="18">
        <f t="shared" si="47"/>
        <v>0.66790465106663199</v>
      </c>
      <c r="AA532" s="18">
        <f t="shared" si="48"/>
        <v>0</v>
      </c>
      <c r="AB532" s="18">
        <f t="shared" si="49"/>
        <v>0.66790465106663199</v>
      </c>
    </row>
    <row r="533" spans="1:28" hidden="1" outlineLevel="4" x14ac:dyDescent="0.35">
      <c r="A533" s="15" t="s">
        <v>351</v>
      </c>
      <c r="B533" s="15" t="s">
        <v>252</v>
      </c>
      <c r="C533" s="15" t="s">
        <v>9</v>
      </c>
      <c r="D533" s="15" t="s">
        <v>16</v>
      </c>
      <c r="E533" s="15" t="s">
        <v>11</v>
      </c>
      <c r="F533" s="15" t="s">
        <v>83</v>
      </c>
      <c r="G533" s="15" t="s">
        <v>13</v>
      </c>
      <c r="H533" s="15" t="s">
        <v>352</v>
      </c>
      <c r="I533" s="15" t="s">
        <v>9</v>
      </c>
      <c r="J533" s="16" t="s">
        <v>17</v>
      </c>
      <c r="K533" s="17">
        <v>22005592908</v>
      </c>
      <c r="L533" s="17">
        <v>24887802787</v>
      </c>
      <c r="M533" s="17">
        <v>0</v>
      </c>
      <c r="N533" s="17">
        <v>8315997959</v>
      </c>
      <c r="O533" s="17">
        <f t="shared" si="50"/>
        <v>33203800746</v>
      </c>
      <c r="P533" s="17">
        <v>0</v>
      </c>
      <c r="Q533" s="17">
        <v>0</v>
      </c>
      <c r="R533" s="17">
        <v>0</v>
      </c>
      <c r="S533" s="17">
        <v>20237777842.66</v>
      </c>
      <c r="T533" s="17">
        <v>20237777842.66</v>
      </c>
      <c r="U533" s="17">
        <v>4650024944.3400002</v>
      </c>
      <c r="V533" s="17">
        <v>4650024944.3400002</v>
      </c>
      <c r="W533" s="17">
        <v>0</v>
      </c>
      <c r="X533" s="17">
        <f t="shared" si="51"/>
        <v>12966022903.34</v>
      </c>
      <c r="Y533" s="18">
        <f t="shared" si="46"/>
        <v>0.81316048732237167</v>
      </c>
      <c r="Z533" s="18">
        <f t="shared" si="47"/>
        <v>0.60950184581197397</v>
      </c>
      <c r="AA533" s="18">
        <f t="shared" si="48"/>
        <v>0</v>
      </c>
      <c r="AB533" s="18">
        <f t="shared" si="49"/>
        <v>0.60950184581197397</v>
      </c>
    </row>
    <row r="534" spans="1:28" hidden="1" outlineLevel="4" x14ac:dyDescent="0.35">
      <c r="A534" s="15" t="s">
        <v>351</v>
      </c>
      <c r="B534" s="15" t="s">
        <v>252</v>
      </c>
      <c r="C534" s="15" t="s">
        <v>9</v>
      </c>
      <c r="D534" s="15" t="s">
        <v>353</v>
      </c>
      <c r="E534" s="15" t="s">
        <v>11</v>
      </c>
      <c r="F534" s="15" t="s">
        <v>83</v>
      </c>
      <c r="G534" s="15" t="s">
        <v>13</v>
      </c>
      <c r="H534" s="15" t="s">
        <v>352</v>
      </c>
      <c r="I534" s="15" t="s">
        <v>9</v>
      </c>
      <c r="J534" s="16" t="s">
        <v>354</v>
      </c>
      <c r="K534" s="17">
        <v>380779143</v>
      </c>
      <c r="L534" s="17">
        <v>337779143</v>
      </c>
      <c r="M534" s="17">
        <v>0</v>
      </c>
      <c r="N534" s="17">
        <v>-6033328</v>
      </c>
      <c r="O534" s="17">
        <f t="shared" si="50"/>
        <v>331745815</v>
      </c>
      <c r="P534" s="17">
        <v>0</v>
      </c>
      <c r="Q534" s="17">
        <v>0</v>
      </c>
      <c r="R534" s="17">
        <v>0</v>
      </c>
      <c r="S534" s="17">
        <v>212347889.88</v>
      </c>
      <c r="T534" s="17">
        <v>212347889.88</v>
      </c>
      <c r="U534" s="17">
        <v>119397925.12</v>
      </c>
      <c r="V534" s="17">
        <v>125431253.12</v>
      </c>
      <c r="W534" s="17">
        <v>0</v>
      </c>
      <c r="X534" s="17">
        <f t="shared" si="51"/>
        <v>119397925.12</v>
      </c>
      <c r="Y534" s="18">
        <f t="shared" si="46"/>
        <v>0.62865897519314862</v>
      </c>
      <c r="Z534" s="18">
        <f t="shared" si="47"/>
        <v>0.64009214367934075</v>
      </c>
      <c r="AA534" s="18">
        <f t="shared" si="48"/>
        <v>0</v>
      </c>
      <c r="AB534" s="18">
        <f t="shared" si="49"/>
        <v>0.64009214367934075</v>
      </c>
    </row>
    <row r="535" spans="1:28" hidden="1" outlineLevel="4" x14ac:dyDescent="0.35">
      <c r="A535" s="15" t="s">
        <v>351</v>
      </c>
      <c r="B535" s="15" t="s">
        <v>252</v>
      </c>
      <c r="C535" s="15" t="s">
        <v>9</v>
      </c>
      <c r="D535" s="15" t="s">
        <v>355</v>
      </c>
      <c r="E535" s="15" t="s">
        <v>11</v>
      </c>
      <c r="F535" s="15" t="s">
        <v>83</v>
      </c>
      <c r="G535" s="15" t="s">
        <v>13</v>
      </c>
      <c r="H535" s="15" t="s">
        <v>352</v>
      </c>
      <c r="I535" s="15" t="s">
        <v>9</v>
      </c>
      <c r="J535" s="16" t="s">
        <v>356</v>
      </c>
      <c r="K535" s="17">
        <v>199091593</v>
      </c>
      <c r="L535" s="17">
        <v>199091593</v>
      </c>
      <c r="M535" s="17">
        <v>0</v>
      </c>
      <c r="N535" s="17">
        <v>67458875</v>
      </c>
      <c r="O535" s="17">
        <f t="shared" si="50"/>
        <v>266550468</v>
      </c>
      <c r="P535" s="17">
        <v>0</v>
      </c>
      <c r="Q535" s="17">
        <v>128034368.92</v>
      </c>
      <c r="R535" s="17">
        <v>0</v>
      </c>
      <c r="S535" s="17">
        <v>71057224.079999998</v>
      </c>
      <c r="T535" s="17">
        <v>69568263.959999993</v>
      </c>
      <c r="U535" s="17">
        <v>0</v>
      </c>
      <c r="V535" s="17">
        <v>0</v>
      </c>
      <c r="W535" s="17">
        <v>0</v>
      </c>
      <c r="X535" s="17">
        <f t="shared" si="51"/>
        <v>67458874.999999985</v>
      </c>
      <c r="Y535" s="18">
        <f t="shared" si="46"/>
        <v>0.3569072054187642</v>
      </c>
      <c r="Z535" s="18">
        <f t="shared" si="47"/>
        <v>0.26658075152957522</v>
      </c>
      <c r="AA535" s="18">
        <f t="shared" si="48"/>
        <v>0.48033818841391041</v>
      </c>
      <c r="AB535" s="18">
        <f t="shared" si="49"/>
        <v>0.74691893994348568</v>
      </c>
    </row>
    <row r="536" spans="1:28" hidden="1" outlineLevel="4" x14ac:dyDescent="0.35">
      <c r="A536" s="15" t="s">
        <v>351</v>
      </c>
      <c r="B536" s="15" t="s">
        <v>252</v>
      </c>
      <c r="C536" s="15" t="s">
        <v>9</v>
      </c>
      <c r="D536" s="15" t="s">
        <v>22</v>
      </c>
      <c r="E536" s="15" t="s">
        <v>11</v>
      </c>
      <c r="F536" s="15" t="s">
        <v>83</v>
      </c>
      <c r="G536" s="15" t="s">
        <v>13</v>
      </c>
      <c r="H536" s="15" t="s">
        <v>352</v>
      </c>
      <c r="I536" s="15" t="s">
        <v>9</v>
      </c>
      <c r="J536" s="16" t="s">
        <v>23</v>
      </c>
      <c r="K536" s="17">
        <v>76569357725</v>
      </c>
      <c r="L536" s="17">
        <v>72869357725</v>
      </c>
      <c r="M536" s="17">
        <v>0</v>
      </c>
      <c r="N536" s="17">
        <v>-2013110988</v>
      </c>
      <c r="O536" s="17">
        <f t="shared" si="50"/>
        <v>70856246737</v>
      </c>
      <c r="P536" s="17">
        <v>0</v>
      </c>
      <c r="Q536" s="17">
        <v>0</v>
      </c>
      <c r="R536" s="17">
        <v>0</v>
      </c>
      <c r="S536" s="17">
        <v>46500982164.669998</v>
      </c>
      <c r="T536" s="17">
        <v>46500982164.669998</v>
      </c>
      <c r="U536" s="17">
        <v>24355264572.330002</v>
      </c>
      <c r="V536" s="17">
        <v>26368375560.330002</v>
      </c>
      <c r="W536" s="17">
        <v>0</v>
      </c>
      <c r="X536" s="17">
        <f t="shared" si="51"/>
        <v>24355264572.330002</v>
      </c>
      <c r="Y536" s="18">
        <f t="shared" si="46"/>
        <v>0.63814178711659553</v>
      </c>
      <c r="Z536" s="18">
        <f t="shared" si="47"/>
        <v>0.65627216097501717</v>
      </c>
      <c r="AA536" s="18">
        <f t="shared" si="48"/>
        <v>0</v>
      </c>
      <c r="AB536" s="18">
        <f t="shared" si="49"/>
        <v>0.65627216097501717</v>
      </c>
    </row>
    <row r="537" spans="1:28" hidden="1" outlineLevel="4" x14ac:dyDescent="0.35">
      <c r="A537" s="15" t="s">
        <v>351</v>
      </c>
      <c r="B537" s="15" t="s">
        <v>252</v>
      </c>
      <c r="C537" s="15" t="s">
        <v>9</v>
      </c>
      <c r="D537" s="15" t="s">
        <v>24</v>
      </c>
      <c r="E537" s="15" t="s">
        <v>11</v>
      </c>
      <c r="F537" s="15" t="s">
        <v>83</v>
      </c>
      <c r="G537" s="15" t="s">
        <v>13</v>
      </c>
      <c r="H537" s="15" t="s">
        <v>352</v>
      </c>
      <c r="I537" s="15" t="s">
        <v>9</v>
      </c>
      <c r="J537" s="16" t="s">
        <v>25</v>
      </c>
      <c r="K537" s="17">
        <v>9522381673</v>
      </c>
      <c r="L537" s="17">
        <v>9192381673</v>
      </c>
      <c r="M537" s="17">
        <v>0</v>
      </c>
      <c r="N537" s="17">
        <v>-273697405</v>
      </c>
      <c r="O537" s="17">
        <f t="shared" si="50"/>
        <v>8918684268</v>
      </c>
      <c r="P537" s="17">
        <v>0</v>
      </c>
      <c r="Q537" s="17">
        <v>0</v>
      </c>
      <c r="R537" s="17">
        <v>0</v>
      </c>
      <c r="S537" s="17">
        <v>5872495081.6300001</v>
      </c>
      <c r="T537" s="17">
        <v>5872495081.6300001</v>
      </c>
      <c r="U537" s="17">
        <v>3046189186.3699999</v>
      </c>
      <c r="V537" s="17">
        <v>3319886591.3699999</v>
      </c>
      <c r="W537" s="17">
        <v>0</v>
      </c>
      <c r="X537" s="17">
        <f t="shared" si="51"/>
        <v>3046189186.3699999</v>
      </c>
      <c r="Y537" s="18">
        <f t="shared" si="46"/>
        <v>0.63884369584857204</v>
      </c>
      <c r="Z537" s="18">
        <f t="shared" si="47"/>
        <v>0.65844859007963263</v>
      </c>
      <c r="AA537" s="18">
        <f t="shared" si="48"/>
        <v>0</v>
      </c>
      <c r="AB537" s="18">
        <f t="shared" si="49"/>
        <v>0.65844859007963263</v>
      </c>
    </row>
    <row r="538" spans="1:28" hidden="1" outlineLevel="4" x14ac:dyDescent="0.35">
      <c r="A538" s="15" t="s">
        <v>351</v>
      </c>
      <c r="B538" s="15" t="s">
        <v>252</v>
      </c>
      <c r="C538" s="15" t="s">
        <v>9</v>
      </c>
      <c r="D538" s="15" t="s">
        <v>26</v>
      </c>
      <c r="E538" s="15" t="s">
        <v>11</v>
      </c>
      <c r="F538" s="15" t="s">
        <v>83</v>
      </c>
      <c r="G538" s="15" t="s">
        <v>13</v>
      </c>
      <c r="H538" s="15" t="s">
        <v>352</v>
      </c>
      <c r="I538" s="15" t="s">
        <v>9</v>
      </c>
      <c r="J538" s="16" t="s">
        <v>27</v>
      </c>
      <c r="K538" s="17">
        <v>26694159835</v>
      </c>
      <c r="L538" s="17">
        <v>24762475789</v>
      </c>
      <c r="M538" s="17">
        <v>0</v>
      </c>
      <c r="N538" s="17">
        <v>-14620176226</v>
      </c>
      <c r="O538" s="17">
        <f t="shared" si="50"/>
        <v>10142299563</v>
      </c>
      <c r="P538" s="17">
        <v>0</v>
      </c>
      <c r="Q538" s="17">
        <v>0</v>
      </c>
      <c r="R538" s="17">
        <v>0</v>
      </c>
      <c r="S538" s="17">
        <v>193664123.53</v>
      </c>
      <c r="T538" s="17">
        <v>193664123.53</v>
      </c>
      <c r="U538" s="17">
        <v>9948635439.4699993</v>
      </c>
      <c r="V538" s="17">
        <v>24568811665.470001</v>
      </c>
      <c r="W538" s="17">
        <v>0</v>
      </c>
      <c r="X538" s="17">
        <f t="shared" si="51"/>
        <v>9948635439.4699993</v>
      </c>
      <c r="Y538" s="18">
        <f t="shared" si="46"/>
        <v>7.8208707877275175E-3</v>
      </c>
      <c r="Z538" s="18">
        <f t="shared" si="47"/>
        <v>1.9094695668081401E-2</v>
      </c>
      <c r="AA538" s="18">
        <f t="shared" si="48"/>
        <v>0</v>
      </c>
      <c r="AB538" s="18">
        <f t="shared" si="49"/>
        <v>1.9094695668081401E-2</v>
      </c>
    </row>
    <row r="539" spans="1:28" hidden="1" outlineLevel="4" x14ac:dyDescent="0.35">
      <c r="A539" s="15" t="s">
        <v>351</v>
      </c>
      <c r="B539" s="15" t="s">
        <v>252</v>
      </c>
      <c r="C539" s="15" t="s">
        <v>9</v>
      </c>
      <c r="D539" s="15" t="s">
        <v>28</v>
      </c>
      <c r="E539" s="15" t="s">
        <v>11</v>
      </c>
      <c r="F539" s="15" t="s">
        <v>83</v>
      </c>
      <c r="G539" s="15" t="s">
        <v>13</v>
      </c>
      <c r="H539" s="15" t="s">
        <v>352</v>
      </c>
      <c r="I539" s="15" t="s">
        <v>9</v>
      </c>
      <c r="J539" s="16" t="s">
        <v>29</v>
      </c>
      <c r="K539" s="17">
        <v>41474878144</v>
      </c>
      <c r="L539" s="17">
        <v>42505116578</v>
      </c>
      <c r="M539" s="17">
        <v>0</v>
      </c>
      <c r="N539" s="17">
        <v>141367756</v>
      </c>
      <c r="O539" s="17">
        <f t="shared" si="50"/>
        <v>42646484334</v>
      </c>
      <c r="P539" s="17">
        <v>0</v>
      </c>
      <c r="Q539" s="17">
        <v>20004406.489999998</v>
      </c>
      <c r="R539" s="17">
        <v>0</v>
      </c>
      <c r="S539" s="17">
        <v>41862378628.610001</v>
      </c>
      <c r="T539" s="17">
        <v>41862378628.610001</v>
      </c>
      <c r="U539" s="17">
        <v>622733542.89999998</v>
      </c>
      <c r="V539" s="17">
        <v>622733542.89999998</v>
      </c>
      <c r="W539" s="17">
        <v>0</v>
      </c>
      <c r="X539" s="17">
        <f t="shared" si="51"/>
        <v>764101298.90000153</v>
      </c>
      <c r="Y539" s="18">
        <f t="shared" si="46"/>
        <v>0.9848785746014711</v>
      </c>
      <c r="Z539" s="18">
        <f t="shared" si="47"/>
        <v>0.98161382543871567</v>
      </c>
      <c r="AA539" s="18">
        <f t="shared" si="48"/>
        <v>4.6907516064698075E-4</v>
      </c>
      <c r="AB539" s="18">
        <f t="shared" si="49"/>
        <v>0.98208290059936265</v>
      </c>
    </row>
    <row r="540" spans="1:28" hidden="1" outlineLevel="4" x14ac:dyDescent="0.35">
      <c r="A540" s="15" t="s">
        <v>351</v>
      </c>
      <c r="B540" s="15" t="s">
        <v>252</v>
      </c>
      <c r="C540" s="15" t="s">
        <v>9</v>
      </c>
      <c r="D540" s="15" t="s">
        <v>30</v>
      </c>
      <c r="E540" s="15" t="s">
        <v>11</v>
      </c>
      <c r="F540" s="15" t="s">
        <v>83</v>
      </c>
      <c r="G540" s="15" t="s">
        <v>13</v>
      </c>
      <c r="H540" s="15" t="s">
        <v>352</v>
      </c>
      <c r="I540" s="15" t="s">
        <v>9</v>
      </c>
      <c r="J540" s="16" t="s">
        <v>31</v>
      </c>
      <c r="K540" s="17">
        <v>144678833572</v>
      </c>
      <c r="L540" s="17">
        <v>143111223693</v>
      </c>
      <c r="M540" s="17">
        <v>0</v>
      </c>
      <c r="N540" s="17">
        <v>-1997311685</v>
      </c>
      <c r="O540" s="17">
        <f t="shared" si="50"/>
        <v>141113912008</v>
      </c>
      <c r="P540" s="17">
        <v>0</v>
      </c>
      <c r="Q540" s="17">
        <v>0</v>
      </c>
      <c r="R540" s="17">
        <v>0</v>
      </c>
      <c r="S540" s="17">
        <v>88562725528.910004</v>
      </c>
      <c r="T540" s="17">
        <v>88562725528.910004</v>
      </c>
      <c r="U540" s="17">
        <v>52551186479.089996</v>
      </c>
      <c r="V540" s="17">
        <v>54548498164.089996</v>
      </c>
      <c r="W540" s="17">
        <v>0</v>
      </c>
      <c r="X540" s="17">
        <f t="shared" si="51"/>
        <v>52551186479.089996</v>
      </c>
      <c r="Y540" s="18">
        <f t="shared" si="46"/>
        <v>0.61883843379673287</v>
      </c>
      <c r="Z540" s="18">
        <f t="shared" si="47"/>
        <v>0.62759740885001636</v>
      </c>
      <c r="AA540" s="18">
        <f t="shared" si="48"/>
        <v>0</v>
      </c>
      <c r="AB540" s="18">
        <f t="shared" si="49"/>
        <v>0.62759740885001636</v>
      </c>
    </row>
    <row r="541" spans="1:28" ht="58.5" hidden="1" outlineLevel="4" x14ac:dyDescent="0.35">
      <c r="A541" s="15" t="s">
        <v>351</v>
      </c>
      <c r="B541" s="15" t="s">
        <v>252</v>
      </c>
      <c r="C541" s="15" t="s">
        <v>9</v>
      </c>
      <c r="D541" s="15" t="s">
        <v>32</v>
      </c>
      <c r="E541" s="15" t="s">
        <v>33</v>
      </c>
      <c r="F541" s="15" t="s">
        <v>12</v>
      </c>
      <c r="G541" s="15" t="s">
        <v>34</v>
      </c>
      <c r="H541" s="15" t="s">
        <v>352</v>
      </c>
      <c r="I541" s="15" t="s">
        <v>9</v>
      </c>
      <c r="J541" s="16" t="s">
        <v>35</v>
      </c>
      <c r="K541" s="17">
        <v>48492877340</v>
      </c>
      <c r="L541" s="17">
        <v>49075377340</v>
      </c>
      <c r="M541" s="17">
        <v>0</v>
      </c>
      <c r="N541" s="17">
        <v>140000000</v>
      </c>
      <c r="O541" s="17">
        <f t="shared" si="50"/>
        <v>49215377340</v>
      </c>
      <c r="P541" s="17">
        <v>0</v>
      </c>
      <c r="Q541" s="17">
        <v>13356612538</v>
      </c>
      <c r="R541" s="17">
        <v>0</v>
      </c>
      <c r="S541" s="17">
        <v>35718764802</v>
      </c>
      <c r="T541" s="17">
        <v>35718764802</v>
      </c>
      <c r="U541" s="17">
        <v>0</v>
      </c>
      <c r="V541" s="17">
        <v>0</v>
      </c>
      <c r="W541" s="17">
        <v>0</v>
      </c>
      <c r="X541" s="17">
        <f t="shared" si="51"/>
        <v>140000000</v>
      </c>
      <c r="Y541" s="18">
        <f t="shared" si="46"/>
        <v>0.72783474601807308</v>
      </c>
      <c r="Z541" s="18">
        <f t="shared" si="47"/>
        <v>0.72576431864455959</v>
      </c>
      <c r="AA541" s="18">
        <f t="shared" si="48"/>
        <v>0.27139104198525282</v>
      </c>
      <c r="AB541" s="18">
        <f t="shared" si="49"/>
        <v>0.99715536062981247</v>
      </c>
    </row>
    <row r="542" spans="1:28" ht="35.5" hidden="1" outlineLevel="4" x14ac:dyDescent="0.35">
      <c r="A542" s="15" t="s">
        <v>351</v>
      </c>
      <c r="B542" s="15" t="s">
        <v>252</v>
      </c>
      <c r="C542" s="15" t="s">
        <v>9</v>
      </c>
      <c r="D542" s="15" t="s">
        <v>36</v>
      </c>
      <c r="E542" s="15" t="s">
        <v>33</v>
      </c>
      <c r="F542" s="15" t="s">
        <v>12</v>
      </c>
      <c r="G542" s="15" t="s">
        <v>34</v>
      </c>
      <c r="H542" s="15" t="s">
        <v>352</v>
      </c>
      <c r="I542" s="15" t="s">
        <v>9</v>
      </c>
      <c r="J542" s="16" t="s">
        <v>37</v>
      </c>
      <c r="K542" s="17">
        <v>2621236614</v>
      </c>
      <c r="L542" s="17">
        <v>2621236614</v>
      </c>
      <c r="M542" s="17">
        <v>0</v>
      </c>
      <c r="N542" s="17">
        <v>0</v>
      </c>
      <c r="O542" s="17">
        <f t="shared" si="50"/>
        <v>2621236614</v>
      </c>
      <c r="P542" s="17">
        <v>0</v>
      </c>
      <c r="Q542" s="17">
        <v>690476466</v>
      </c>
      <c r="R542" s="17">
        <v>0</v>
      </c>
      <c r="S542" s="17">
        <v>1930760148</v>
      </c>
      <c r="T542" s="17">
        <v>1930760148</v>
      </c>
      <c r="U542" s="17">
        <v>0</v>
      </c>
      <c r="V542" s="17">
        <v>0</v>
      </c>
      <c r="W542" s="17">
        <v>0</v>
      </c>
      <c r="X542" s="17">
        <f t="shared" si="51"/>
        <v>0</v>
      </c>
      <c r="Y542" s="18">
        <f t="shared" si="46"/>
        <v>0.73658369400451229</v>
      </c>
      <c r="Z542" s="18">
        <f t="shared" si="47"/>
        <v>0.73658369400451229</v>
      </c>
      <c r="AA542" s="18">
        <f t="shared" si="48"/>
        <v>0.26341630599548765</v>
      </c>
      <c r="AB542" s="18">
        <f t="shared" si="49"/>
        <v>1</v>
      </c>
    </row>
    <row r="543" spans="1:28" ht="58.5" hidden="1" outlineLevel="4" x14ac:dyDescent="0.35">
      <c r="A543" s="15" t="s">
        <v>351</v>
      </c>
      <c r="B543" s="15" t="s">
        <v>252</v>
      </c>
      <c r="C543" s="15" t="s">
        <v>9</v>
      </c>
      <c r="D543" s="15" t="s">
        <v>38</v>
      </c>
      <c r="E543" s="15" t="s">
        <v>33</v>
      </c>
      <c r="F543" s="15" t="s">
        <v>12</v>
      </c>
      <c r="G543" s="15" t="s">
        <v>34</v>
      </c>
      <c r="H543" s="15" t="s">
        <v>352</v>
      </c>
      <c r="I543" s="15" t="s">
        <v>9</v>
      </c>
      <c r="J543" s="16" t="s">
        <v>39</v>
      </c>
      <c r="K543" s="17">
        <v>3355329977</v>
      </c>
      <c r="L543" s="17">
        <v>2435329977</v>
      </c>
      <c r="M543" s="17">
        <v>0</v>
      </c>
      <c r="N543" s="17">
        <v>-312653504</v>
      </c>
      <c r="O543" s="17">
        <f t="shared" si="50"/>
        <v>2122676473</v>
      </c>
      <c r="P543" s="17">
        <v>0</v>
      </c>
      <c r="Q543" s="17">
        <v>786553375</v>
      </c>
      <c r="R543" s="17">
        <v>0</v>
      </c>
      <c r="S543" s="17">
        <v>1336123098</v>
      </c>
      <c r="T543" s="17">
        <v>1336123098</v>
      </c>
      <c r="U543" s="17">
        <v>0</v>
      </c>
      <c r="V543" s="17">
        <v>312653504</v>
      </c>
      <c r="W543" s="17">
        <v>0</v>
      </c>
      <c r="X543" s="17">
        <f t="shared" si="51"/>
        <v>0</v>
      </c>
      <c r="Y543" s="18">
        <f t="shared" si="46"/>
        <v>0.5486415026377347</v>
      </c>
      <c r="Z543" s="18">
        <f t="shared" si="47"/>
        <v>0.62945206911896645</v>
      </c>
      <c r="AA543" s="18">
        <f t="shared" si="48"/>
        <v>0.37054793088103349</v>
      </c>
      <c r="AB543" s="18">
        <f t="shared" si="49"/>
        <v>1</v>
      </c>
    </row>
    <row r="544" spans="1:28" ht="47" hidden="1" outlineLevel="4" x14ac:dyDescent="0.35">
      <c r="A544" s="15" t="s">
        <v>351</v>
      </c>
      <c r="B544" s="15" t="s">
        <v>252</v>
      </c>
      <c r="C544" s="15" t="s">
        <v>9</v>
      </c>
      <c r="D544" s="15" t="s">
        <v>40</v>
      </c>
      <c r="E544" s="15" t="s">
        <v>33</v>
      </c>
      <c r="F544" s="15" t="s">
        <v>12</v>
      </c>
      <c r="G544" s="15" t="s">
        <v>34</v>
      </c>
      <c r="H544" s="15" t="s">
        <v>352</v>
      </c>
      <c r="I544" s="15" t="s">
        <v>9</v>
      </c>
      <c r="J544" s="16" t="s">
        <v>41</v>
      </c>
      <c r="K544" s="17">
        <v>15727419678</v>
      </c>
      <c r="L544" s="17">
        <v>15727419678</v>
      </c>
      <c r="M544" s="17">
        <v>0</v>
      </c>
      <c r="N544" s="17">
        <v>0</v>
      </c>
      <c r="O544" s="17">
        <f t="shared" si="50"/>
        <v>15727419678</v>
      </c>
      <c r="P544" s="17">
        <v>0</v>
      </c>
      <c r="Q544" s="17">
        <v>4149999015</v>
      </c>
      <c r="R544" s="17">
        <v>0</v>
      </c>
      <c r="S544" s="17">
        <v>11577420663</v>
      </c>
      <c r="T544" s="17">
        <v>11577420663</v>
      </c>
      <c r="U544" s="17">
        <v>0</v>
      </c>
      <c r="V544" s="17">
        <v>0</v>
      </c>
      <c r="W544" s="17">
        <v>0</v>
      </c>
      <c r="X544" s="17">
        <f t="shared" si="51"/>
        <v>0</v>
      </c>
      <c r="Y544" s="18">
        <f t="shared" si="46"/>
        <v>0.73612969578187404</v>
      </c>
      <c r="Z544" s="18">
        <f t="shared" si="47"/>
        <v>0.73612969578187404</v>
      </c>
      <c r="AA544" s="18">
        <f t="shared" si="48"/>
        <v>0.26387030421812591</v>
      </c>
      <c r="AB544" s="18">
        <f t="shared" si="49"/>
        <v>1</v>
      </c>
    </row>
    <row r="545" spans="1:28" ht="47" hidden="1" outlineLevel="4" x14ac:dyDescent="0.35">
      <c r="A545" s="15" t="s">
        <v>351</v>
      </c>
      <c r="B545" s="15" t="s">
        <v>252</v>
      </c>
      <c r="C545" s="15" t="s">
        <v>9</v>
      </c>
      <c r="D545" s="15" t="s">
        <v>42</v>
      </c>
      <c r="E545" s="15" t="s">
        <v>33</v>
      </c>
      <c r="F545" s="15" t="s">
        <v>12</v>
      </c>
      <c r="G545" s="15" t="s">
        <v>34</v>
      </c>
      <c r="H545" s="15" t="s">
        <v>352</v>
      </c>
      <c r="I545" s="15" t="s">
        <v>9</v>
      </c>
      <c r="J545" s="16" t="s">
        <v>43</v>
      </c>
      <c r="K545" s="17">
        <v>7863709839</v>
      </c>
      <c r="L545" s="17">
        <v>7863709839</v>
      </c>
      <c r="M545" s="17">
        <v>0</v>
      </c>
      <c r="N545" s="17">
        <v>0</v>
      </c>
      <c r="O545" s="17">
        <f t="shared" si="50"/>
        <v>7863709839</v>
      </c>
      <c r="P545" s="17">
        <v>0</v>
      </c>
      <c r="Q545" s="17">
        <v>2070249084</v>
      </c>
      <c r="R545" s="17">
        <v>0</v>
      </c>
      <c r="S545" s="17">
        <v>5793460755</v>
      </c>
      <c r="T545" s="17">
        <v>5793460755</v>
      </c>
      <c r="U545" s="17">
        <v>0</v>
      </c>
      <c r="V545" s="17">
        <v>0</v>
      </c>
      <c r="W545" s="17">
        <v>0</v>
      </c>
      <c r="X545" s="17">
        <f t="shared" si="51"/>
        <v>0</v>
      </c>
      <c r="Y545" s="18">
        <f t="shared" si="46"/>
        <v>0.73673379023566998</v>
      </c>
      <c r="Z545" s="18">
        <f t="shared" si="47"/>
        <v>0.73673379023566998</v>
      </c>
      <c r="AA545" s="18">
        <f t="shared" si="48"/>
        <v>0.26326620976433002</v>
      </c>
      <c r="AB545" s="18">
        <f t="shared" si="49"/>
        <v>1</v>
      </c>
    </row>
    <row r="546" spans="1:28" ht="35.5" hidden="1" outlineLevel="4" x14ac:dyDescent="0.35">
      <c r="A546" s="15" t="s">
        <v>351</v>
      </c>
      <c r="B546" s="15" t="s">
        <v>252</v>
      </c>
      <c r="C546" s="15" t="s">
        <v>9</v>
      </c>
      <c r="D546" s="15" t="s">
        <v>44</v>
      </c>
      <c r="E546" s="15" t="s">
        <v>33</v>
      </c>
      <c r="F546" s="15" t="s">
        <v>12</v>
      </c>
      <c r="G546" s="15" t="s">
        <v>34</v>
      </c>
      <c r="H546" s="15" t="s">
        <v>352</v>
      </c>
      <c r="I546" s="15" t="s">
        <v>9</v>
      </c>
      <c r="J546" s="16" t="s">
        <v>45</v>
      </c>
      <c r="K546" s="17">
        <v>26561742245</v>
      </c>
      <c r="L546" s="17">
        <v>26561742245</v>
      </c>
      <c r="M546" s="17">
        <v>2476199143.48</v>
      </c>
      <c r="N546" s="17">
        <v>0</v>
      </c>
      <c r="O546" s="17">
        <f t="shared" si="50"/>
        <v>26561742245</v>
      </c>
      <c r="P546" s="17">
        <v>0</v>
      </c>
      <c r="Q546" s="17">
        <v>0</v>
      </c>
      <c r="R546" s="17">
        <v>0</v>
      </c>
      <c r="S546" s="17">
        <v>26561742245</v>
      </c>
      <c r="T546" s="17">
        <v>26561742245</v>
      </c>
      <c r="U546" s="17">
        <v>0</v>
      </c>
      <c r="V546" s="17">
        <v>0</v>
      </c>
      <c r="W546" s="17">
        <v>0</v>
      </c>
      <c r="X546" s="17">
        <f t="shared" si="51"/>
        <v>0</v>
      </c>
      <c r="Y546" s="18">
        <f t="shared" si="46"/>
        <v>1</v>
      </c>
      <c r="Z546" s="18">
        <f t="shared" si="47"/>
        <v>1</v>
      </c>
      <c r="AA546" s="18">
        <f t="shared" si="48"/>
        <v>0</v>
      </c>
      <c r="AB546" s="18">
        <f t="shared" si="49"/>
        <v>1</v>
      </c>
    </row>
    <row r="547" spans="1:28" hidden="1" outlineLevel="4" x14ac:dyDescent="0.35">
      <c r="A547" s="23" t="s">
        <v>351</v>
      </c>
      <c r="B547" s="23" t="s">
        <v>252</v>
      </c>
      <c r="C547" s="23" t="s">
        <v>9</v>
      </c>
      <c r="D547" s="23" t="s">
        <v>26</v>
      </c>
      <c r="E547" s="23" t="s">
        <v>11</v>
      </c>
      <c r="F547" s="23" t="s">
        <v>12</v>
      </c>
      <c r="G547" s="23" t="s">
        <v>13</v>
      </c>
      <c r="H547" s="23" t="s">
        <v>352</v>
      </c>
      <c r="I547" s="23" t="s">
        <v>9</v>
      </c>
      <c r="J547" s="24" t="s">
        <v>27</v>
      </c>
      <c r="K547" s="25">
        <v>0</v>
      </c>
      <c r="L547" s="25">
        <v>0</v>
      </c>
      <c r="M547" s="25">
        <v>155000000</v>
      </c>
      <c r="N547" s="25">
        <v>0</v>
      </c>
      <c r="O547" s="25">
        <f t="shared" si="50"/>
        <v>0</v>
      </c>
      <c r="P547" s="25">
        <v>0</v>
      </c>
      <c r="Q547" s="25">
        <v>0</v>
      </c>
      <c r="R547" s="25">
        <v>0</v>
      </c>
      <c r="S547" s="25">
        <v>0</v>
      </c>
      <c r="T547" s="25">
        <v>0</v>
      </c>
      <c r="U547" s="25">
        <v>0</v>
      </c>
      <c r="V547" s="25">
        <v>0</v>
      </c>
      <c r="W547" s="25">
        <v>0</v>
      </c>
      <c r="X547" s="25">
        <f t="shared" si="51"/>
        <v>0</v>
      </c>
      <c r="Y547" s="26">
        <f t="shared" si="46"/>
        <v>0</v>
      </c>
      <c r="Z547" s="26">
        <f t="shared" si="47"/>
        <v>0</v>
      </c>
      <c r="AA547" s="26">
        <f t="shared" si="48"/>
        <v>0</v>
      </c>
      <c r="AB547" s="26">
        <f t="shared" si="49"/>
        <v>0</v>
      </c>
    </row>
    <row r="548" spans="1:28" hidden="1" outlineLevel="4" x14ac:dyDescent="0.35">
      <c r="A548" s="23" t="s">
        <v>351</v>
      </c>
      <c r="B548" s="23" t="s">
        <v>252</v>
      </c>
      <c r="C548" s="23" t="s">
        <v>9</v>
      </c>
      <c r="D548" s="23" t="s">
        <v>28</v>
      </c>
      <c r="E548" s="23" t="s">
        <v>11</v>
      </c>
      <c r="F548" s="23" t="s">
        <v>12</v>
      </c>
      <c r="G548" s="23" t="s">
        <v>13</v>
      </c>
      <c r="H548" s="23" t="s">
        <v>352</v>
      </c>
      <c r="I548" s="23" t="s">
        <v>9</v>
      </c>
      <c r="J548" s="24" t="s">
        <v>29</v>
      </c>
      <c r="K548" s="25">
        <v>0</v>
      </c>
      <c r="L548" s="25">
        <v>0</v>
      </c>
      <c r="M548" s="25">
        <v>150000000</v>
      </c>
      <c r="N548" s="25">
        <v>0</v>
      </c>
      <c r="O548" s="25">
        <f t="shared" si="50"/>
        <v>0</v>
      </c>
      <c r="P548" s="25">
        <v>0</v>
      </c>
      <c r="Q548" s="25">
        <v>0</v>
      </c>
      <c r="R548" s="25">
        <v>0</v>
      </c>
      <c r="S548" s="25">
        <v>0</v>
      </c>
      <c r="T548" s="25">
        <v>0</v>
      </c>
      <c r="U548" s="25">
        <v>0</v>
      </c>
      <c r="V548" s="25">
        <v>0</v>
      </c>
      <c r="W548" s="25">
        <v>0</v>
      </c>
      <c r="X548" s="25">
        <f t="shared" si="51"/>
        <v>0</v>
      </c>
      <c r="Y548" s="26">
        <f t="shared" si="46"/>
        <v>0</v>
      </c>
      <c r="Z548" s="26">
        <f t="shared" si="47"/>
        <v>0</v>
      </c>
      <c r="AA548" s="26">
        <f t="shared" si="48"/>
        <v>0</v>
      </c>
      <c r="AB548" s="26">
        <f t="shared" si="49"/>
        <v>0</v>
      </c>
    </row>
    <row r="549" spans="1:28" hidden="1" outlineLevel="4" x14ac:dyDescent="0.35">
      <c r="A549" s="23" t="s">
        <v>351</v>
      </c>
      <c r="B549" s="23" t="s">
        <v>252</v>
      </c>
      <c r="C549" s="23" t="s">
        <v>9</v>
      </c>
      <c r="D549" s="23" t="s">
        <v>30</v>
      </c>
      <c r="E549" s="23" t="s">
        <v>11</v>
      </c>
      <c r="F549" s="23" t="s">
        <v>12</v>
      </c>
      <c r="G549" s="23" t="s">
        <v>13</v>
      </c>
      <c r="H549" s="23" t="s">
        <v>352</v>
      </c>
      <c r="I549" s="23" t="s">
        <v>9</v>
      </c>
      <c r="J549" s="24" t="s">
        <v>31</v>
      </c>
      <c r="K549" s="25">
        <v>0</v>
      </c>
      <c r="L549" s="25">
        <v>0</v>
      </c>
      <c r="M549" s="25">
        <v>880000000</v>
      </c>
      <c r="N549" s="25">
        <v>0</v>
      </c>
      <c r="O549" s="25">
        <f t="shared" si="50"/>
        <v>0</v>
      </c>
      <c r="P549" s="25">
        <v>0</v>
      </c>
      <c r="Q549" s="25">
        <v>0</v>
      </c>
      <c r="R549" s="25">
        <v>0</v>
      </c>
      <c r="S549" s="25">
        <v>0</v>
      </c>
      <c r="T549" s="25">
        <v>0</v>
      </c>
      <c r="U549" s="25">
        <v>0</v>
      </c>
      <c r="V549" s="25">
        <v>0</v>
      </c>
      <c r="W549" s="25">
        <v>0</v>
      </c>
      <c r="X549" s="25">
        <f t="shared" si="51"/>
        <v>0</v>
      </c>
      <c r="Y549" s="26">
        <f t="shared" si="46"/>
        <v>0</v>
      </c>
      <c r="Z549" s="26">
        <f t="shared" si="47"/>
        <v>0</v>
      </c>
      <c r="AA549" s="26">
        <f t="shared" si="48"/>
        <v>0</v>
      </c>
      <c r="AB549" s="26">
        <f t="shared" si="49"/>
        <v>0</v>
      </c>
    </row>
    <row r="550" spans="1:28" hidden="1" outlineLevel="3" x14ac:dyDescent="0.35">
      <c r="A550" s="19"/>
      <c r="B550" s="19"/>
      <c r="C550" s="19" t="s">
        <v>452</v>
      </c>
      <c r="D550" s="19"/>
      <c r="E550" s="19"/>
      <c r="F550" s="19"/>
      <c r="G550" s="19"/>
      <c r="H550" s="19"/>
      <c r="I550" s="19"/>
      <c r="J550" s="20"/>
      <c r="K550" s="21">
        <f>SUBTOTAL(9,K531:K549)</f>
        <v>690725044704</v>
      </c>
      <c r="L550" s="21">
        <v>686727699092</v>
      </c>
      <c r="M550" s="21">
        <v>10819390145.48</v>
      </c>
      <c r="N550" s="21">
        <v>-2732627987</v>
      </c>
      <c r="O550" s="21">
        <f>SUBTOTAL(9,O531:O549)</f>
        <v>683995071105</v>
      </c>
      <c r="P550" s="21">
        <v>0</v>
      </c>
      <c r="Q550" s="21">
        <v>21201929253.41</v>
      </c>
      <c r="R550" s="21">
        <v>0</v>
      </c>
      <c r="S550" s="21">
        <v>468206749862.31006</v>
      </c>
      <c r="T550" s="21">
        <v>468205260902.19006</v>
      </c>
      <c r="U550" s="21">
        <v>178096036840.27997</v>
      </c>
      <c r="V550" s="21">
        <v>197319019976.27997</v>
      </c>
      <c r="W550" s="21">
        <v>0</v>
      </c>
      <c r="X550" s="21">
        <f>SUBTOTAL(9,X531:X549)</f>
        <v>194586391989.27997</v>
      </c>
      <c r="Y550" s="22">
        <f t="shared" si="46"/>
        <v>0.68179389076831898</v>
      </c>
      <c r="Z550" s="22">
        <f t="shared" si="47"/>
        <v>0.68451772482207796</v>
      </c>
      <c r="AA550" s="22">
        <f t="shared" si="48"/>
        <v>3.0997195958090893E-2</v>
      </c>
      <c r="AB550" s="22">
        <f t="shared" si="49"/>
        <v>0.71551492078016887</v>
      </c>
    </row>
    <row r="551" spans="1:28" ht="70" hidden="1" outlineLevel="4" x14ac:dyDescent="0.35">
      <c r="A551" s="23" t="s">
        <v>351</v>
      </c>
      <c r="B551" s="23" t="s">
        <v>252</v>
      </c>
      <c r="C551" s="23" t="s">
        <v>46</v>
      </c>
      <c r="D551" s="23" t="s">
        <v>72</v>
      </c>
      <c r="E551" s="23" t="s">
        <v>11</v>
      </c>
      <c r="F551" s="23" t="s">
        <v>12</v>
      </c>
      <c r="G551" s="23" t="s">
        <v>48</v>
      </c>
      <c r="H551" s="23" t="s">
        <v>352</v>
      </c>
      <c r="I551" s="23" t="s">
        <v>9</v>
      </c>
      <c r="J551" s="24" t="s">
        <v>73</v>
      </c>
      <c r="K551" s="25">
        <v>0</v>
      </c>
      <c r="L551" s="25">
        <v>0</v>
      </c>
      <c r="M551" s="25">
        <v>704838272.08129859</v>
      </c>
      <c r="N551" s="25">
        <v>0</v>
      </c>
      <c r="O551" s="25">
        <f t="shared" si="50"/>
        <v>0</v>
      </c>
      <c r="P551" s="25">
        <v>0</v>
      </c>
      <c r="Q551" s="25">
        <v>0</v>
      </c>
      <c r="R551" s="25">
        <v>0</v>
      </c>
      <c r="S551" s="25">
        <v>0</v>
      </c>
      <c r="T551" s="25">
        <v>0</v>
      </c>
      <c r="U551" s="25">
        <v>0</v>
      </c>
      <c r="V551" s="25">
        <v>0</v>
      </c>
      <c r="W551" s="25">
        <v>0</v>
      </c>
      <c r="X551" s="25">
        <f t="shared" si="51"/>
        <v>0</v>
      </c>
      <c r="Y551" s="26">
        <f t="shared" si="46"/>
        <v>0</v>
      </c>
      <c r="Z551" s="26">
        <f t="shared" si="47"/>
        <v>0</v>
      </c>
      <c r="AA551" s="26">
        <f t="shared" si="48"/>
        <v>0</v>
      </c>
      <c r="AB551" s="26">
        <f t="shared" si="49"/>
        <v>0</v>
      </c>
    </row>
    <row r="552" spans="1:28" hidden="1" outlineLevel="3" x14ac:dyDescent="0.35">
      <c r="A552" s="19"/>
      <c r="B552" s="19"/>
      <c r="C552" s="19" t="s">
        <v>453</v>
      </c>
      <c r="D552" s="19"/>
      <c r="E552" s="19"/>
      <c r="F552" s="19"/>
      <c r="G552" s="19"/>
      <c r="H552" s="19"/>
      <c r="I552" s="19"/>
      <c r="J552" s="20"/>
      <c r="K552" s="21">
        <f>SUBTOTAL(9,K551:K551)</f>
        <v>0</v>
      </c>
      <c r="L552" s="21">
        <v>0</v>
      </c>
      <c r="M552" s="21">
        <v>704838272.08129859</v>
      </c>
      <c r="N552" s="21">
        <v>0</v>
      </c>
      <c r="O552" s="21">
        <f>SUBTOTAL(9,O551:O551)</f>
        <v>0</v>
      </c>
      <c r="P552" s="21">
        <v>0</v>
      </c>
      <c r="Q552" s="21">
        <v>0</v>
      </c>
      <c r="R552" s="21">
        <v>0</v>
      </c>
      <c r="S552" s="21">
        <v>0</v>
      </c>
      <c r="T552" s="21">
        <v>0</v>
      </c>
      <c r="U552" s="21">
        <v>0</v>
      </c>
      <c r="V552" s="21">
        <v>0</v>
      </c>
      <c r="W552" s="21">
        <v>0</v>
      </c>
      <c r="X552" s="21">
        <f>SUBTOTAL(9,X551:X551)</f>
        <v>0</v>
      </c>
      <c r="Y552" s="22">
        <f t="shared" si="46"/>
        <v>0</v>
      </c>
      <c r="Z552" s="22">
        <f t="shared" si="47"/>
        <v>0</v>
      </c>
      <c r="AA552" s="22">
        <f t="shared" si="48"/>
        <v>0</v>
      </c>
      <c r="AB552" s="22">
        <f t="shared" si="49"/>
        <v>0</v>
      </c>
    </row>
    <row r="553" spans="1:28" ht="58.5" hidden="1" outlineLevel="4" x14ac:dyDescent="0.35">
      <c r="A553" s="15" t="s">
        <v>351</v>
      </c>
      <c r="B553" s="15" t="s">
        <v>252</v>
      </c>
      <c r="C553" s="15" t="s">
        <v>95</v>
      </c>
      <c r="D553" s="15" t="s">
        <v>96</v>
      </c>
      <c r="E553" s="15" t="s">
        <v>33</v>
      </c>
      <c r="F553" s="15" t="s">
        <v>12</v>
      </c>
      <c r="G553" s="15" t="s">
        <v>97</v>
      </c>
      <c r="H553" s="15" t="s">
        <v>352</v>
      </c>
      <c r="I553" s="15" t="s">
        <v>9</v>
      </c>
      <c r="J553" s="16" t="s">
        <v>98</v>
      </c>
      <c r="K553" s="17">
        <v>832011347</v>
      </c>
      <c r="L553" s="17">
        <v>832011347</v>
      </c>
      <c r="M553" s="17">
        <v>0</v>
      </c>
      <c r="N553" s="17">
        <v>-90000000</v>
      </c>
      <c r="O553" s="17">
        <f t="shared" si="50"/>
        <v>742011347</v>
      </c>
      <c r="P553" s="17">
        <v>0</v>
      </c>
      <c r="Q553" s="17">
        <v>356307215.79000002</v>
      </c>
      <c r="R553" s="17">
        <v>0</v>
      </c>
      <c r="S553" s="17">
        <v>385704131.20999998</v>
      </c>
      <c r="T553" s="17">
        <v>385704131.20999998</v>
      </c>
      <c r="U553" s="17">
        <v>0</v>
      </c>
      <c r="V553" s="17">
        <v>90000000</v>
      </c>
      <c r="W553" s="17">
        <v>0</v>
      </c>
      <c r="X553" s="17">
        <f t="shared" si="51"/>
        <v>0</v>
      </c>
      <c r="Y553" s="18">
        <f t="shared" si="46"/>
        <v>0.46358037375420552</v>
      </c>
      <c r="Z553" s="18">
        <f t="shared" si="47"/>
        <v>0.51980893926949612</v>
      </c>
      <c r="AA553" s="18">
        <f t="shared" si="48"/>
        <v>0.48019106073050394</v>
      </c>
      <c r="AB553" s="18">
        <f t="shared" si="49"/>
        <v>1</v>
      </c>
    </row>
    <row r="554" spans="1:28" ht="58.5" hidden="1" outlineLevel="4" x14ac:dyDescent="0.35">
      <c r="A554" s="15" t="s">
        <v>351</v>
      </c>
      <c r="B554" s="15" t="s">
        <v>252</v>
      </c>
      <c r="C554" s="15" t="s">
        <v>95</v>
      </c>
      <c r="D554" s="15" t="s">
        <v>96</v>
      </c>
      <c r="E554" s="15" t="s">
        <v>99</v>
      </c>
      <c r="F554" s="15" t="s">
        <v>12</v>
      </c>
      <c r="G554" s="15" t="s">
        <v>97</v>
      </c>
      <c r="H554" s="15" t="s">
        <v>352</v>
      </c>
      <c r="I554" s="15" t="s">
        <v>9</v>
      </c>
      <c r="J554" s="16" t="s">
        <v>100</v>
      </c>
      <c r="K554" s="17">
        <v>1310618307</v>
      </c>
      <c r="L554" s="17">
        <v>1310618307</v>
      </c>
      <c r="M554" s="17">
        <v>0</v>
      </c>
      <c r="N554" s="17">
        <v>156065459</v>
      </c>
      <c r="O554" s="17">
        <f t="shared" si="50"/>
        <v>1466683766</v>
      </c>
      <c r="P554" s="17">
        <v>0</v>
      </c>
      <c r="Q554" s="17">
        <v>345746153.32999998</v>
      </c>
      <c r="R554" s="17">
        <v>0</v>
      </c>
      <c r="S554" s="17">
        <v>964872153.66999996</v>
      </c>
      <c r="T554" s="17">
        <v>964872153.66999996</v>
      </c>
      <c r="U554" s="17">
        <v>0</v>
      </c>
      <c r="V554" s="17">
        <v>0</v>
      </c>
      <c r="W554" s="17">
        <v>0</v>
      </c>
      <c r="X554" s="17">
        <f t="shared" si="51"/>
        <v>156065459.00000012</v>
      </c>
      <c r="Y554" s="18">
        <f t="shared" si="46"/>
        <v>0.73619615147799089</v>
      </c>
      <c r="Z554" s="18">
        <f t="shared" si="47"/>
        <v>0.65785970775516167</v>
      </c>
      <c r="AA554" s="18">
        <f t="shared" si="48"/>
        <v>0.23573326530567187</v>
      </c>
      <c r="AB554" s="18">
        <f t="shared" si="49"/>
        <v>0.89359297306083352</v>
      </c>
    </row>
    <row r="555" spans="1:28" ht="35.5" hidden="1" outlineLevel="4" x14ac:dyDescent="0.35">
      <c r="A555" s="15" t="s">
        <v>351</v>
      </c>
      <c r="B555" s="15" t="s">
        <v>252</v>
      </c>
      <c r="C555" s="15" t="s">
        <v>95</v>
      </c>
      <c r="D555" s="15" t="s">
        <v>96</v>
      </c>
      <c r="E555" s="15" t="s">
        <v>101</v>
      </c>
      <c r="F555" s="15" t="s">
        <v>12</v>
      </c>
      <c r="G555" s="15" t="s">
        <v>97</v>
      </c>
      <c r="H555" s="15" t="s">
        <v>352</v>
      </c>
      <c r="I555" s="15" t="s">
        <v>9</v>
      </c>
      <c r="J555" s="16" t="s">
        <v>102</v>
      </c>
      <c r="K555" s="17">
        <v>6159813469</v>
      </c>
      <c r="L555" s="17">
        <v>6159813469</v>
      </c>
      <c r="M555" s="17">
        <v>2059794444.3199999</v>
      </c>
      <c r="N555" s="17">
        <v>0</v>
      </c>
      <c r="O555" s="17">
        <f t="shared" si="50"/>
        <v>6159813469</v>
      </c>
      <c r="P555" s="17">
        <v>0</v>
      </c>
      <c r="Q555" s="17">
        <v>3383040.36</v>
      </c>
      <c r="R555" s="17">
        <v>0</v>
      </c>
      <c r="S555" s="17">
        <v>6156430428.6400003</v>
      </c>
      <c r="T555" s="17">
        <v>6156430428.6400003</v>
      </c>
      <c r="U555" s="17">
        <v>0</v>
      </c>
      <c r="V555" s="17">
        <v>0</v>
      </c>
      <c r="W555" s="17">
        <v>0</v>
      </c>
      <c r="X555" s="17">
        <f t="shared" si="51"/>
        <v>0</v>
      </c>
      <c r="Y555" s="18">
        <f t="shared" si="46"/>
        <v>0.99945078850568692</v>
      </c>
      <c r="Z555" s="18">
        <f t="shared" si="47"/>
        <v>0.99945078850568692</v>
      </c>
      <c r="AA555" s="18">
        <f t="shared" si="48"/>
        <v>5.492114943131892E-4</v>
      </c>
      <c r="AB555" s="18">
        <f t="shared" si="49"/>
        <v>1</v>
      </c>
    </row>
    <row r="556" spans="1:28" ht="93" hidden="1" outlineLevel="4" x14ac:dyDescent="0.35">
      <c r="A556" s="15" t="s">
        <v>351</v>
      </c>
      <c r="B556" s="15" t="s">
        <v>252</v>
      </c>
      <c r="C556" s="15" t="s">
        <v>95</v>
      </c>
      <c r="D556" s="15" t="s">
        <v>96</v>
      </c>
      <c r="E556" s="15" t="s">
        <v>357</v>
      </c>
      <c r="F556" s="15" t="s">
        <v>12</v>
      </c>
      <c r="G556" s="15" t="s">
        <v>97</v>
      </c>
      <c r="H556" s="15" t="s">
        <v>352</v>
      </c>
      <c r="I556" s="15" t="s">
        <v>9</v>
      </c>
      <c r="J556" s="16" t="s">
        <v>358</v>
      </c>
      <c r="K556" s="17">
        <v>262414854</v>
      </c>
      <c r="L556" s="17">
        <v>262414854</v>
      </c>
      <c r="M556" s="17">
        <v>-262414854</v>
      </c>
      <c r="N556" s="17">
        <v>0</v>
      </c>
      <c r="O556" s="17">
        <f t="shared" si="50"/>
        <v>262414854</v>
      </c>
      <c r="P556" s="17">
        <v>0</v>
      </c>
      <c r="Q556" s="17">
        <v>0</v>
      </c>
      <c r="R556" s="17">
        <v>0</v>
      </c>
      <c r="S556" s="17">
        <v>0</v>
      </c>
      <c r="T556" s="17">
        <v>0</v>
      </c>
      <c r="U556" s="17">
        <v>0</v>
      </c>
      <c r="V556" s="17">
        <v>262414854</v>
      </c>
      <c r="W556" s="17">
        <v>0</v>
      </c>
      <c r="X556" s="17">
        <f t="shared" si="51"/>
        <v>262414854</v>
      </c>
      <c r="Y556" s="18">
        <f t="shared" si="46"/>
        <v>0</v>
      </c>
      <c r="Z556" s="18">
        <f t="shared" si="47"/>
        <v>0</v>
      </c>
      <c r="AA556" s="18">
        <f t="shared" si="48"/>
        <v>0</v>
      </c>
      <c r="AB556" s="18">
        <f t="shared" si="49"/>
        <v>0</v>
      </c>
    </row>
    <row r="557" spans="1:28" ht="24" hidden="1" outlineLevel="4" x14ac:dyDescent="0.35">
      <c r="A557" s="15" t="s">
        <v>351</v>
      </c>
      <c r="B557" s="15" t="s">
        <v>252</v>
      </c>
      <c r="C557" s="15" t="s">
        <v>95</v>
      </c>
      <c r="D557" s="15" t="s">
        <v>134</v>
      </c>
      <c r="E557" s="15" t="s">
        <v>11</v>
      </c>
      <c r="F557" s="15" t="s">
        <v>12</v>
      </c>
      <c r="G557" s="15" t="s">
        <v>135</v>
      </c>
      <c r="H557" s="15" t="s">
        <v>352</v>
      </c>
      <c r="I557" s="15" t="s">
        <v>9</v>
      </c>
      <c r="J557" s="16" t="s">
        <v>136</v>
      </c>
      <c r="K557" s="17">
        <v>8864149984</v>
      </c>
      <c r="L557" s="17">
        <v>8864149984</v>
      </c>
      <c r="M557" s="17">
        <v>-6559579312</v>
      </c>
      <c r="N557" s="17">
        <v>-330330391</v>
      </c>
      <c r="O557" s="17">
        <f t="shared" si="50"/>
        <v>8533819593</v>
      </c>
      <c r="P557" s="17">
        <v>0</v>
      </c>
      <c r="Q557" s="17">
        <v>0</v>
      </c>
      <c r="R557" s="17">
        <v>0</v>
      </c>
      <c r="S557" s="17">
        <v>750536094.28999996</v>
      </c>
      <c r="T557" s="17">
        <v>750536094.28999996</v>
      </c>
      <c r="U557" s="17">
        <v>1223704186.71</v>
      </c>
      <c r="V557" s="17">
        <v>8113613889.71</v>
      </c>
      <c r="W557" s="17">
        <v>0</v>
      </c>
      <c r="X557" s="17">
        <f t="shared" si="51"/>
        <v>7783283498.71</v>
      </c>
      <c r="Y557" s="18">
        <f t="shared" si="46"/>
        <v>8.4670960627328665E-2</v>
      </c>
      <c r="Z557" s="18">
        <f t="shared" si="47"/>
        <v>8.7948436935043603E-2</v>
      </c>
      <c r="AA557" s="18">
        <f t="shared" si="48"/>
        <v>0</v>
      </c>
      <c r="AB557" s="18">
        <f t="shared" si="49"/>
        <v>8.7948436935043603E-2</v>
      </c>
    </row>
    <row r="558" spans="1:28" ht="242.5" hidden="1" outlineLevel="4" x14ac:dyDescent="0.35">
      <c r="A558" s="15" t="s">
        <v>351</v>
      </c>
      <c r="B558" s="15" t="s">
        <v>252</v>
      </c>
      <c r="C558" s="15" t="s">
        <v>95</v>
      </c>
      <c r="D558" s="15" t="s">
        <v>137</v>
      </c>
      <c r="E558" s="15" t="s">
        <v>33</v>
      </c>
      <c r="F558" s="15" t="s">
        <v>12</v>
      </c>
      <c r="G558" s="15" t="s">
        <v>135</v>
      </c>
      <c r="H558" s="15" t="s">
        <v>352</v>
      </c>
      <c r="I558" s="15" t="s">
        <v>9</v>
      </c>
      <c r="J558" s="16" t="s">
        <v>359</v>
      </c>
      <c r="K558" s="17">
        <v>202281955</v>
      </c>
      <c r="L558" s="17">
        <v>202281955</v>
      </c>
      <c r="M558" s="17">
        <v>0</v>
      </c>
      <c r="N558" s="17">
        <v>0</v>
      </c>
      <c r="O558" s="17">
        <f t="shared" si="50"/>
        <v>202281955</v>
      </c>
      <c r="P558" s="17">
        <v>0</v>
      </c>
      <c r="Q558" s="17">
        <v>30706688</v>
      </c>
      <c r="R558" s="17">
        <v>0</v>
      </c>
      <c r="S558" s="17">
        <v>121004782</v>
      </c>
      <c r="T558" s="17">
        <v>121004782</v>
      </c>
      <c r="U558" s="17">
        <v>0</v>
      </c>
      <c r="V558" s="17">
        <v>50570485</v>
      </c>
      <c r="W558" s="17">
        <v>0</v>
      </c>
      <c r="X558" s="17">
        <f t="shared" si="51"/>
        <v>50570485</v>
      </c>
      <c r="Y558" s="18">
        <f t="shared" si="46"/>
        <v>0.59819859858483171</v>
      </c>
      <c r="Z558" s="18">
        <f t="shared" si="47"/>
        <v>0.59819859858483171</v>
      </c>
      <c r="AA558" s="18">
        <f t="shared" si="48"/>
        <v>0.15180141995364838</v>
      </c>
      <c r="AB558" s="18">
        <f t="shared" si="49"/>
        <v>0.75000001853848008</v>
      </c>
    </row>
    <row r="559" spans="1:28" ht="35.5" hidden="1" outlineLevel="4" x14ac:dyDescent="0.35">
      <c r="A559" s="15" t="s">
        <v>351</v>
      </c>
      <c r="B559" s="15" t="s">
        <v>252</v>
      </c>
      <c r="C559" s="15" t="s">
        <v>95</v>
      </c>
      <c r="D559" s="15" t="s">
        <v>249</v>
      </c>
      <c r="E559" s="15" t="s">
        <v>11</v>
      </c>
      <c r="F559" s="15" t="s">
        <v>12</v>
      </c>
      <c r="G559" s="15" t="s">
        <v>135</v>
      </c>
      <c r="H559" s="15" t="s">
        <v>352</v>
      </c>
      <c r="I559" s="15" t="s">
        <v>9</v>
      </c>
      <c r="J559" s="16" t="s">
        <v>360</v>
      </c>
      <c r="K559" s="17">
        <v>4800000</v>
      </c>
      <c r="L559" s="17">
        <v>2380341.66</v>
      </c>
      <c r="M559" s="17">
        <v>0</v>
      </c>
      <c r="N559" s="17">
        <v>1984377</v>
      </c>
      <c r="O559" s="17">
        <f t="shared" si="50"/>
        <v>4364718.66</v>
      </c>
      <c r="P559" s="17">
        <v>0</v>
      </c>
      <c r="Q559" s="17">
        <v>1984376.36</v>
      </c>
      <c r="R559" s="17">
        <v>0</v>
      </c>
      <c r="S559" s="17">
        <v>395965.3</v>
      </c>
      <c r="T559" s="17">
        <v>395965.3</v>
      </c>
      <c r="U559" s="17">
        <v>0</v>
      </c>
      <c r="V559" s="17">
        <v>0</v>
      </c>
      <c r="W559" s="17">
        <v>0</v>
      </c>
      <c r="X559" s="17">
        <f t="shared" si="51"/>
        <v>1984376.9999999998</v>
      </c>
      <c r="Y559" s="18">
        <f t="shared" si="46"/>
        <v>0.16634809475207857</v>
      </c>
      <c r="Z559" s="18">
        <f t="shared" si="47"/>
        <v>9.0719547087600827E-2</v>
      </c>
      <c r="AA559" s="18">
        <f t="shared" si="48"/>
        <v>0.45464015314105033</v>
      </c>
      <c r="AB559" s="18">
        <f t="shared" si="49"/>
        <v>0.54535970022865121</v>
      </c>
    </row>
    <row r="560" spans="1:28" hidden="1" outlineLevel="3" x14ac:dyDescent="0.35">
      <c r="A560" s="19"/>
      <c r="B560" s="19"/>
      <c r="C560" s="19" t="s">
        <v>456</v>
      </c>
      <c r="D560" s="19"/>
      <c r="E560" s="19"/>
      <c r="F560" s="19"/>
      <c r="G560" s="19"/>
      <c r="H560" s="19"/>
      <c r="I560" s="19"/>
      <c r="J560" s="20"/>
      <c r="K560" s="21">
        <f>SUBTOTAL(9,K553:K559)</f>
        <v>17636089916</v>
      </c>
      <c r="L560" s="21">
        <v>17633670257.66</v>
      </c>
      <c r="M560" s="21">
        <v>-4762199721.6800003</v>
      </c>
      <c r="N560" s="21">
        <v>-262280555</v>
      </c>
      <c r="O560" s="21">
        <f>SUBTOTAL(9,O553:O559)</f>
        <v>17371389702.66</v>
      </c>
      <c r="P560" s="21">
        <v>0</v>
      </c>
      <c r="Q560" s="21">
        <v>738127473.84000003</v>
      </c>
      <c r="R560" s="21">
        <v>0</v>
      </c>
      <c r="S560" s="21">
        <v>8378943555.1100006</v>
      </c>
      <c r="T560" s="21">
        <v>8378943555.1100006</v>
      </c>
      <c r="U560" s="21">
        <v>1223704186.71</v>
      </c>
      <c r="V560" s="21">
        <v>8516599228.71</v>
      </c>
      <c r="W560" s="21">
        <v>0</v>
      </c>
      <c r="X560" s="21">
        <f>SUBTOTAL(9,X553:X559)</f>
        <v>8254318673.71</v>
      </c>
      <c r="Y560" s="22">
        <f t="shared" si="46"/>
        <v>0.47516730395195061</v>
      </c>
      <c r="Z560" s="22">
        <f t="shared" si="47"/>
        <v>0.48234157995010452</v>
      </c>
      <c r="AA560" s="22">
        <f t="shared" si="48"/>
        <v>4.2490985837878824E-2</v>
      </c>
      <c r="AB560" s="22">
        <f t="shared" si="49"/>
        <v>0.52483256578798332</v>
      </c>
    </row>
    <row r="561" spans="1:28" ht="35.5" hidden="1" outlineLevel="4" x14ac:dyDescent="0.35">
      <c r="A561" s="15" t="s">
        <v>351</v>
      </c>
      <c r="B561" s="15" t="s">
        <v>252</v>
      </c>
      <c r="C561" s="15" t="s">
        <v>160</v>
      </c>
      <c r="D561" s="15" t="s">
        <v>161</v>
      </c>
      <c r="E561" s="15" t="s">
        <v>33</v>
      </c>
      <c r="F561" s="15" t="s">
        <v>83</v>
      </c>
      <c r="G561" s="15" t="s">
        <v>162</v>
      </c>
      <c r="H561" s="15" t="s">
        <v>352</v>
      </c>
      <c r="I561" s="15" t="s">
        <v>9</v>
      </c>
      <c r="J561" s="16" t="s">
        <v>361</v>
      </c>
      <c r="K561" s="17">
        <v>50843499</v>
      </c>
      <c r="L561" s="17">
        <v>50843499</v>
      </c>
      <c r="M561" s="17">
        <v>0</v>
      </c>
      <c r="N561" s="17">
        <v>0</v>
      </c>
      <c r="O561" s="17">
        <f t="shared" si="50"/>
        <v>50843499</v>
      </c>
      <c r="P561" s="17">
        <v>0</v>
      </c>
      <c r="Q561" s="17">
        <v>0</v>
      </c>
      <c r="R561" s="17">
        <v>0</v>
      </c>
      <c r="S561" s="17">
        <v>25021748</v>
      </c>
      <c r="T561" s="17">
        <v>25021748</v>
      </c>
      <c r="U561" s="17">
        <v>13110874</v>
      </c>
      <c r="V561" s="17">
        <v>25821751</v>
      </c>
      <c r="W561" s="17">
        <v>0</v>
      </c>
      <c r="X561" s="17">
        <f t="shared" si="51"/>
        <v>25821751</v>
      </c>
      <c r="Y561" s="18">
        <f t="shared" si="46"/>
        <v>0.49213269133975218</v>
      </c>
      <c r="Z561" s="18">
        <f t="shared" si="47"/>
        <v>0.49213269133975218</v>
      </c>
      <c r="AA561" s="18">
        <f t="shared" si="48"/>
        <v>0</v>
      </c>
      <c r="AB561" s="18">
        <f t="shared" si="49"/>
        <v>0.49213269133975218</v>
      </c>
    </row>
    <row r="562" spans="1:28" ht="35.5" hidden="1" outlineLevel="4" x14ac:dyDescent="0.35">
      <c r="A562" s="15" t="s">
        <v>351</v>
      </c>
      <c r="B562" s="15" t="s">
        <v>252</v>
      </c>
      <c r="C562" s="15" t="s">
        <v>160</v>
      </c>
      <c r="D562" s="15" t="s">
        <v>161</v>
      </c>
      <c r="E562" s="15" t="s">
        <v>99</v>
      </c>
      <c r="F562" s="15" t="s">
        <v>83</v>
      </c>
      <c r="G562" s="15" t="s">
        <v>162</v>
      </c>
      <c r="H562" s="15" t="s">
        <v>352</v>
      </c>
      <c r="I562" s="15" t="s">
        <v>9</v>
      </c>
      <c r="J562" s="16" t="s">
        <v>362</v>
      </c>
      <c r="K562" s="17">
        <v>1116673</v>
      </c>
      <c r="L562" s="17">
        <v>1116673</v>
      </c>
      <c r="M562" s="17">
        <v>0</v>
      </c>
      <c r="N562" s="17">
        <v>0</v>
      </c>
      <c r="O562" s="17">
        <f t="shared" si="50"/>
        <v>1116673</v>
      </c>
      <c r="P562" s="17">
        <v>0</v>
      </c>
      <c r="Q562" s="17">
        <v>1</v>
      </c>
      <c r="R562" s="17">
        <v>0</v>
      </c>
      <c r="S562" s="17">
        <v>558334</v>
      </c>
      <c r="T562" s="17">
        <v>558334</v>
      </c>
      <c r="U562" s="17">
        <v>279168</v>
      </c>
      <c r="V562" s="17">
        <v>558338</v>
      </c>
      <c r="W562" s="17">
        <v>0</v>
      </c>
      <c r="X562" s="17">
        <f t="shared" si="51"/>
        <v>558338</v>
      </c>
      <c r="Y562" s="18">
        <f t="shared" si="46"/>
        <v>0.49999776120672751</v>
      </c>
      <c r="Z562" s="18">
        <f t="shared" si="47"/>
        <v>0.49999776120672751</v>
      </c>
      <c r="AA562" s="18">
        <f t="shared" si="48"/>
        <v>8.9551730900630716E-7</v>
      </c>
      <c r="AB562" s="18">
        <f t="shared" si="49"/>
        <v>0.49999865672403654</v>
      </c>
    </row>
    <row r="563" spans="1:28" hidden="1" outlineLevel="3" x14ac:dyDescent="0.35">
      <c r="A563" s="19"/>
      <c r="B563" s="19"/>
      <c r="C563" s="19" t="s">
        <v>457</v>
      </c>
      <c r="D563" s="19"/>
      <c r="E563" s="19"/>
      <c r="F563" s="19"/>
      <c r="G563" s="19"/>
      <c r="H563" s="19"/>
      <c r="I563" s="19"/>
      <c r="J563" s="20"/>
      <c r="K563" s="21">
        <f>SUBTOTAL(9,K561:K562)</f>
        <v>51960172</v>
      </c>
      <c r="L563" s="21">
        <v>51960172</v>
      </c>
      <c r="M563" s="21">
        <v>0</v>
      </c>
      <c r="N563" s="21">
        <v>0</v>
      </c>
      <c r="O563" s="21">
        <f>SUBTOTAL(9,O561:O562)</f>
        <v>51960172</v>
      </c>
      <c r="P563" s="21">
        <v>0</v>
      </c>
      <c r="Q563" s="21">
        <v>1</v>
      </c>
      <c r="R563" s="21">
        <v>0</v>
      </c>
      <c r="S563" s="21">
        <v>25580082</v>
      </c>
      <c r="T563" s="21">
        <v>25580082</v>
      </c>
      <c r="U563" s="21">
        <v>13390042</v>
      </c>
      <c r="V563" s="21">
        <v>26380089</v>
      </c>
      <c r="W563" s="21">
        <v>0</v>
      </c>
      <c r="X563" s="21">
        <f>SUBTOTAL(9,X561:X562)</f>
        <v>26380089</v>
      </c>
      <c r="Y563" s="22">
        <f t="shared" si="46"/>
        <v>0.49230171909361653</v>
      </c>
      <c r="Z563" s="22">
        <f t="shared" si="47"/>
        <v>0.49230171909361653</v>
      </c>
      <c r="AA563" s="22">
        <f t="shared" si="48"/>
        <v>1.9245509810860519E-8</v>
      </c>
      <c r="AB563" s="22">
        <f t="shared" si="49"/>
        <v>0.49230173833912633</v>
      </c>
    </row>
    <row r="564" spans="1:28" outlineLevel="2" collapsed="1" x14ac:dyDescent="0.35">
      <c r="A564" s="19"/>
      <c r="B564" s="19" t="s">
        <v>447</v>
      </c>
      <c r="C564" s="19"/>
      <c r="D564" s="19"/>
      <c r="E564" s="19"/>
      <c r="F564" s="19"/>
      <c r="G564" s="19"/>
      <c r="H564" s="19"/>
      <c r="I564" s="19"/>
      <c r="J564" s="20"/>
      <c r="K564" s="21">
        <f>SUBTOTAL(9,K531:K562)</f>
        <v>708413094792</v>
      </c>
      <c r="L564" s="21">
        <v>704413329521.66003</v>
      </c>
      <c r="M564" s="21">
        <v>6762028695.8812981</v>
      </c>
      <c r="N564" s="21">
        <v>-2994908542</v>
      </c>
      <c r="O564" s="21">
        <f>SUBTOTAL(9,O531:O562)</f>
        <v>701418420979.66003</v>
      </c>
      <c r="P564" s="21">
        <v>0</v>
      </c>
      <c r="Q564" s="21">
        <v>21940056728.250004</v>
      </c>
      <c r="R564" s="21">
        <v>0</v>
      </c>
      <c r="S564" s="21">
        <v>476611273499.42004</v>
      </c>
      <c r="T564" s="21">
        <v>476609784539.30005</v>
      </c>
      <c r="U564" s="21">
        <v>179333131068.98996</v>
      </c>
      <c r="V564" s="21">
        <v>205861999293.98996</v>
      </c>
      <c r="W564" s="21">
        <v>0</v>
      </c>
      <c r="X564" s="21">
        <f>SUBTOTAL(9,X531:X562)</f>
        <v>202867090751.98996</v>
      </c>
      <c r="Y564" s="22">
        <f t="shared" si="46"/>
        <v>0.67660740296193489</v>
      </c>
      <c r="Z564" s="22">
        <f t="shared" si="47"/>
        <v>0.67949637369623772</v>
      </c>
      <c r="AA564" s="22">
        <f t="shared" si="48"/>
        <v>3.1279555928409572E-2</v>
      </c>
      <c r="AB564" s="22">
        <f t="shared" si="49"/>
        <v>0.71077592962464731</v>
      </c>
    </row>
    <row r="565" spans="1:28" hidden="1" outlineLevel="4" x14ac:dyDescent="0.35">
      <c r="A565" s="15" t="s">
        <v>351</v>
      </c>
      <c r="B565" s="15" t="s">
        <v>254</v>
      </c>
      <c r="C565" s="15" t="s">
        <v>9</v>
      </c>
      <c r="D565" s="15" t="s">
        <v>10</v>
      </c>
      <c r="E565" s="15" t="s">
        <v>11</v>
      </c>
      <c r="F565" s="15" t="s">
        <v>83</v>
      </c>
      <c r="G565" s="15" t="s">
        <v>13</v>
      </c>
      <c r="H565" s="15" t="s">
        <v>363</v>
      </c>
      <c r="I565" s="15" t="s">
        <v>9</v>
      </c>
      <c r="J565" s="16" t="s">
        <v>15</v>
      </c>
      <c r="K565" s="17">
        <v>140409710506</v>
      </c>
      <c r="L565" s="17">
        <v>140409710506</v>
      </c>
      <c r="M565" s="17">
        <v>-14996904</v>
      </c>
      <c r="N565" s="17">
        <v>8153184888</v>
      </c>
      <c r="O565" s="17">
        <f t="shared" si="50"/>
        <v>148562895394</v>
      </c>
      <c r="P565" s="17">
        <v>0</v>
      </c>
      <c r="Q565" s="17">
        <v>0</v>
      </c>
      <c r="R565" s="17">
        <v>0</v>
      </c>
      <c r="S565" s="17">
        <v>98641017198.830002</v>
      </c>
      <c r="T565" s="17">
        <v>98641017198.830002</v>
      </c>
      <c r="U565" s="17">
        <v>41761194855.169998</v>
      </c>
      <c r="V565" s="17">
        <v>41768693307.169998</v>
      </c>
      <c r="W565" s="17">
        <v>0</v>
      </c>
      <c r="X565" s="17">
        <f t="shared" si="51"/>
        <v>49921878195.169998</v>
      </c>
      <c r="Y565" s="18">
        <f t="shared" si="46"/>
        <v>0.70252275888436411</v>
      </c>
      <c r="Z565" s="18">
        <f t="shared" si="47"/>
        <v>0.66396805835822326</v>
      </c>
      <c r="AA565" s="18">
        <f t="shared" si="48"/>
        <v>0</v>
      </c>
      <c r="AB565" s="18">
        <f t="shared" si="49"/>
        <v>0.66396805835822326</v>
      </c>
    </row>
    <row r="566" spans="1:28" hidden="1" outlineLevel="4" x14ac:dyDescent="0.35">
      <c r="A566" s="15" t="s">
        <v>351</v>
      </c>
      <c r="B566" s="15" t="s">
        <v>254</v>
      </c>
      <c r="C566" s="15" t="s">
        <v>9</v>
      </c>
      <c r="D566" s="15" t="s">
        <v>16</v>
      </c>
      <c r="E566" s="15" t="s">
        <v>11</v>
      </c>
      <c r="F566" s="15" t="s">
        <v>83</v>
      </c>
      <c r="G566" s="15" t="s">
        <v>13</v>
      </c>
      <c r="H566" s="15" t="s">
        <v>363</v>
      </c>
      <c r="I566" s="15" t="s">
        <v>9</v>
      </c>
      <c r="J566" s="16" t="s">
        <v>17</v>
      </c>
      <c r="K566" s="17">
        <v>9256144195</v>
      </c>
      <c r="L566" s="17">
        <v>9256144195</v>
      </c>
      <c r="M566" s="17">
        <v>0</v>
      </c>
      <c r="N566" s="17">
        <v>4403476735</v>
      </c>
      <c r="O566" s="17">
        <f t="shared" si="50"/>
        <v>13659620930</v>
      </c>
      <c r="P566" s="17">
        <v>0</v>
      </c>
      <c r="Q566" s="17">
        <v>0</v>
      </c>
      <c r="R566" s="17">
        <v>0</v>
      </c>
      <c r="S566" s="17">
        <v>7854193525.0100002</v>
      </c>
      <c r="T566" s="17">
        <v>7854193525.0100002</v>
      </c>
      <c r="U566" s="17">
        <v>1401950669.99</v>
      </c>
      <c r="V566" s="17">
        <v>1401950669.99</v>
      </c>
      <c r="W566" s="17">
        <v>0</v>
      </c>
      <c r="X566" s="17">
        <f t="shared" si="51"/>
        <v>5805427404.9899998</v>
      </c>
      <c r="Y566" s="18">
        <f t="shared" si="46"/>
        <v>0.8485383718690005</v>
      </c>
      <c r="Z566" s="18">
        <f t="shared" si="47"/>
        <v>0.57499352033702444</v>
      </c>
      <c r="AA566" s="18">
        <f t="shared" si="48"/>
        <v>0</v>
      </c>
      <c r="AB566" s="18">
        <f t="shared" si="49"/>
        <v>0.57499352033702444</v>
      </c>
    </row>
    <row r="567" spans="1:28" hidden="1" outlineLevel="4" x14ac:dyDescent="0.35">
      <c r="A567" s="15" t="s">
        <v>351</v>
      </c>
      <c r="B567" s="15" t="s">
        <v>254</v>
      </c>
      <c r="C567" s="15" t="s">
        <v>9</v>
      </c>
      <c r="D567" s="15" t="s">
        <v>353</v>
      </c>
      <c r="E567" s="15" t="s">
        <v>11</v>
      </c>
      <c r="F567" s="15" t="s">
        <v>83</v>
      </c>
      <c r="G567" s="15" t="s">
        <v>13</v>
      </c>
      <c r="H567" s="15" t="s">
        <v>363</v>
      </c>
      <c r="I567" s="15" t="s">
        <v>9</v>
      </c>
      <c r="J567" s="16" t="s">
        <v>354</v>
      </c>
      <c r="K567" s="17">
        <v>126669420</v>
      </c>
      <c r="L567" s="17">
        <v>116169420</v>
      </c>
      <c r="M567" s="17">
        <v>0</v>
      </c>
      <c r="N567" s="17">
        <v>-2000000</v>
      </c>
      <c r="O567" s="17">
        <f t="shared" si="50"/>
        <v>114169420</v>
      </c>
      <c r="P567" s="17">
        <v>0</v>
      </c>
      <c r="Q567" s="17">
        <v>0</v>
      </c>
      <c r="R567" s="17">
        <v>0</v>
      </c>
      <c r="S567" s="17">
        <v>71062535.170000002</v>
      </c>
      <c r="T567" s="17">
        <v>71062535.170000002</v>
      </c>
      <c r="U567" s="17">
        <v>43106884.829999998</v>
      </c>
      <c r="V567" s="17">
        <v>45106884.829999998</v>
      </c>
      <c r="W567" s="17">
        <v>0</v>
      </c>
      <c r="X567" s="17">
        <f t="shared" si="51"/>
        <v>43106884.829999998</v>
      </c>
      <c r="Y567" s="18">
        <f t="shared" si="46"/>
        <v>0.6117146420288575</v>
      </c>
      <c r="Z567" s="18">
        <f t="shared" si="47"/>
        <v>0.62243055250696733</v>
      </c>
      <c r="AA567" s="18">
        <f t="shared" si="48"/>
        <v>0</v>
      </c>
      <c r="AB567" s="18">
        <f t="shared" si="49"/>
        <v>0.62243055250696733</v>
      </c>
    </row>
    <row r="568" spans="1:28" hidden="1" outlineLevel="4" x14ac:dyDescent="0.35">
      <c r="A568" s="15" t="s">
        <v>351</v>
      </c>
      <c r="B568" s="15" t="s">
        <v>254</v>
      </c>
      <c r="C568" s="15" t="s">
        <v>9</v>
      </c>
      <c r="D568" s="15" t="s">
        <v>355</v>
      </c>
      <c r="E568" s="15" t="s">
        <v>11</v>
      </c>
      <c r="F568" s="15" t="s">
        <v>83</v>
      </c>
      <c r="G568" s="15" t="s">
        <v>13</v>
      </c>
      <c r="H568" s="15" t="s">
        <v>363</v>
      </c>
      <c r="I568" s="15" t="s">
        <v>9</v>
      </c>
      <c r="J568" s="16" t="s">
        <v>356</v>
      </c>
      <c r="K568" s="17">
        <v>103145405</v>
      </c>
      <c r="L568" s="17">
        <v>103145405</v>
      </c>
      <c r="M568" s="17">
        <v>0</v>
      </c>
      <c r="N568" s="17">
        <v>12257275</v>
      </c>
      <c r="O568" s="17">
        <f t="shared" si="50"/>
        <v>115402680</v>
      </c>
      <c r="P568" s="17">
        <v>0</v>
      </c>
      <c r="Q568" s="17">
        <v>63593989.859999999</v>
      </c>
      <c r="R568" s="17">
        <v>0</v>
      </c>
      <c r="S568" s="17">
        <v>39551415.140000001</v>
      </c>
      <c r="T568" s="17">
        <v>39551415.140000001</v>
      </c>
      <c r="U568" s="17">
        <v>0</v>
      </c>
      <c r="V568" s="17">
        <v>0</v>
      </c>
      <c r="W568" s="17">
        <v>0</v>
      </c>
      <c r="X568" s="17">
        <f t="shared" si="51"/>
        <v>12257275</v>
      </c>
      <c r="Y568" s="18">
        <f t="shared" si="46"/>
        <v>0.38345300151761486</v>
      </c>
      <c r="Z568" s="18">
        <f t="shared" si="47"/>
        <v>0.34272527414441328</v>
      </c>
      <c r="AA568" s="18">
        <f t="shared" si="48"/>
        <v>0.55106163790996876</v>
      </c>
      <c r="AB568" s="18">
        <f t="shared" si="49"/>
        <v>0.89378691205438199</v>
      </c>
    </row>
    <row r="569" spans="1:28" hidden="1" outlineLevel="4" x14ac:dyDescent="0.35">
      <c r="A569" s="15" t="s">
        <v>351</v>
      </c>
      <c r="B569" s="15" t="s">
        <v>254</v>
      </c>
      <c r="C569" s="15" t="s">
        <v>9</v>
      </c>
      <c r="D569" s="15" t="s">
        <v>22</v>
      </c>
      <c r="E569" s="15" t="s">
        <v>11</v>
      </c>
      <c r="F569" s="15" t="s">
        <v>83</v>
      </c>
      <c r="G569" s="15" t="s">
        <v>13</v>
      </c>
      <c r="H569" s="15" t="s">
        <v>363</v>
      </c>
      <c r="I569" s="15" t="s">
        <v>9</v>
      </c>
      <c r="J569" s="16" t="s">
        <v>23</v>
      </c>
      <c r="K569" s="17">
        <v>41571674734</v>
      </c>
      <c r="L569" s="17">
        <v>41571674734</v>
      </c>
      <c r="M569" s="17">
        <v>0</v>
      </c>
      <c r="N569" s="17">
        <v>-497375069</v>
      </c>
      <c r="O569" s="17">
        <f t="shared" si="50"/>
        <v>41074299665</v>
      </c>
      <c r="P569" s="17">
        <v>0</v>
      </c>
      <c r="Q569" s="17">
        <v>0</v>
      </c>
      <c r="R569" s="17">
        <v>0</v>
      </c>
      <c r="S569" s="17">
        <v>27212776110.610001</v>
      </c>
      <c r="T569" s="17">
        <v>27212776110.610001</v>
      </c>
      <c r="U569" s="17">
        <v>13861523554.389999</v>
      </c>
      <c r="V569" s="17">
        <v>14358898623.389999</v>
      </c>
      <c r="W569" s="17">
        <v>0</v>
      </c>
      <c r="X569" s="17">
        <f t="shared" si="51"/>
        <v>13861523554.389999</v>
      </c>
      <c r="Y569" s="18">
        <f t="shared" si="46"/>
        <v>0.65459898560097307</v>
      </c>
      <c r="Z569" s="18">
        <f t="shared" si="47"/>
        <v>0.66252562630540468</v>
      </c>
      <c r="AA569" s="18">
        <f t="shared" si="48"/>
        <v>0</v>
      </c>
      <c r="AB569" s="18">
        <f t="shared" si="49"/>
        <v>0.66252562630540468</v>
      </c>
    </row>
    <row r="570" spans="1:28" hidden="1" outlineLevel="4" x14ac:dyDescent="0.35">
      <c r="A570" s="15" t="s">
        <v>351</v>
      </c>
      <c r="B570" s="15" t="s">
        <v>254</v>
      </c>
      <c r="C570" s="15" t="s">
        <v>9</v>
      </c>
      <c r="D570" s="15" t="s">
        <v>24</v>
      </c>
      <c r="E570" s="15" t="s">
        <v>11</v>
      </c>
      <c r="F570" s="15" t="s">
        <v>83</v>
      </c>
      <c r="G570" s="15" t="s">
        <v>13</v>
      </c>
      <c r="H570" s="15" t="s">
        <v>363</v>
      </c>
      <c r="I570" s="15" t="s">
        <v>9</v>
      </c>
      <c r="J570" s="16" t="s">
        <v>25</v>
      </c>
      <c r="K570" s="17">
        <v>7361175621</v>
      </c>
      <c r="L570" s="17">
        <v>7281175621</v>
      </c>
      <c r="M570" s="17">
        <v>0</v>
      </c>
      <c r="N570" s="17">
        <v>-245837927</v>
      </c>
      <c r="O570" s="17">
        <f t="shared" si="50"/>
        <v>7035337694</v>
      </c>
      <c r="P570" s="17">
        <v>0</v>
      </c>
      <c r="Q570" s="17">
        <v>0</v>
      </c>
      <c r="R570" s="17">
        <v>0</v>
      </c>
      <c r="S570" s="17">
        <v>4666622698.3199997</v>
      </c>
      <c r="T570" s="17">
        <v>4666622698.3199997</v>
      </c>
      <c r="U570" s="17">
        <v>2368714995.6799998</v>
      </c>
      <c r="V570" s="17">
        <v>2614552922.6799998</v>
      </c>
      <c r="W570" s="17">
        <v>0</v>
      </c>
      <c r="X570" s="17">
        <f t="shared" si="51"/>
        <v>2368714995.6800003</v>
      </c>
      <c r="Y570" s="18">
        <f t="shared" si="46"/>
        <v>0.64091610218283457</v>
      </c>
      <c r="Z570" s="18">
        <f t="shared" si="47"/>
        <v>0.6633118268508803</v>
      </c>
      <c r="AA570" s="18">
        <f t="shared" si="48"/>
        <v>0</v>
      </c>
      <c r="AB570" s="18">
        <f t="shared" si="49"/>
        <v>0.6633118268508803</v>
      </c>
    </row>
    <row r="571" spans="1:28" hidden="1" outlineLevel="4" x14ac:dyDescent="0.35">
      <c r="A571" s="15" t="s">
        <v>351</v>
      </c>
      <c r="B571" s="15" t="s">
        <v>254</v>
      </c>
      <c r="C571" s="15" t="s">
        <v>9</v>
      </c>
      <c r="D571" s="15" t="s">
        <v>26</v>
      </c>
      <c r="E571" s="15" t="s">
        <v>11</v>
      </c>
      <c r="F571" s="15" t="s">
        <v>83</v>
      </c>
      <c r="G571" s="15" t="s">
        <v>13</v>
      </c>
      <c r="H571" s="15" t="s">
        <v>363</v>
      </c>
      <c r="I571" s="15" t="s">
        <v>9</v>
      </c>
      <c r="J571" s="16" t="s">
        <v>27</v>
      </c>
      <c r="K571" s="17">
        <v>22332131440</v>
      </c>
      <c r="L571" s="17">
        <v>22332131440</v>
      </c>
      <c r="M571" s="17">
        <v>-1249242.1000000001</v>
      </c>
      <c r="N571" s="17">
        <v>-19235502644</v>
      </c>
      <c r="O571" s="17">
        <f t="shared" si="50"/>
        <v>3096628796</v>
      </c>
      <c r="P571" s="17">
        <v>0</v>
      </c>
      <c r="Q571" s="17">
        <v>0</v>
      </c>
      <c r="R571" s="17">
        <v>0</v>
      </c>
      <c r="S571" s="17">
        <v>148350149.46000001</v>
      </c>
      <c r="T571" s="17">
        <v>148350149.46000001</v>
      </c>
      <c r="U571" s="17">
        <v>2947654025.4899998</v>
      </c>
      <c r="V571" s="17">
        <v>22183781290.540001</v>
      </c>
      <c r="W571" s="17">
        <v>0</v>
      </c>
      <c r="X571" s="17">
        <f t="shared" si="51"/>
        <v>2948278646.54</v>
      </c>
      <c r="Y571" s="18">
        <f t="shared" si="46"/>
        <v>6.6429015008519941E-3</v>
      </c>
      <c r="Z571" s="18">
        <f t="shared" si="47"/>
        <v>4.7906985057953329E-2</v>
      </c>
      <c r="AA571" s="18">
        <f t="shared" si="48"/>
        <v>0</v>
      </c>
      <c r="AB571" s="18">
        <f t="shared" si="49"/>
        <v>4.7906985057953329E-2</v>
      </c>
    </row>
    <row r="572" spans="1:28" hidden="1" outlineLevel="4" x14ac:dyDescent="0.35">
      <c r="A572" s="15" t="s">
        <v>351</v>
      </c>
      <c r="B572" s="15" t="s">
        <v>254</v>
      </c>
      <c r="C572" s="15" t="s">
        <v>9</v>
      </c>
      <c r="D572" s="15" t="s">
        <v>28</v>
      </c>
      <c r="E572" s="15" t="s">
        <v>11</v>
      </c>
      <c r="F572" s="15" t="s">
        <v>83</v>
      </c>
      <c r="G572" s="15" t="s">
        <v>13</v>
      </c>
      <c r="H572" s="15" t="s">
        <v>363</v>
      </c>
      <c r="I572" s="15" t="s">
        <v>9</v>
      </c>
      <c r="J572" s="16" t="s">
        <v>29</v>
      </c>
      <c r="K572" s="17">
        <v>19863067069</v>
      </c>
      <c r="L572" s="17">
        <v>20912374727</v>
      </c>
      <c r="M572" s="17">
        <v>0</v>
      </c>
      <c r="N572" s="17">
        <v>62953443</v>
      </c>
      <c r="O572" s="17">
        <f t="shared" si="50"/>
        <v>20975328170</v>
      </c>
      <c r="P572" s="17">
        <v>0</v>
      </c>
      <c r="Q572" s="17">
        <v>9429316.7100000009</v>
      </c>
      <c r="R572" s="17">
        <v>0</v>
      </c>
      <c r="S572" s="17">
        <v>20552596519.650002</v>
      </c>
      <c r="T572" s="17">
        <v>20552596519.650002</v>
      </c>
      <c r="U572" s="17">
        <v>350348890.63999999</v>
      </c>
      <c r="V572" s="17">
        <v>350348890.63999999</v>
      </c>
      <c r="W572" s="17">
        <v>0</v>
      </c>
      <c r="X572" s="17">
        <f t="shared" si="51"/>
        <v>413302333.63999939</v>
      </c>
      <c r="Y572" s="18">
        <f t="shared" si="46"/>
        <v>0.98279591810845435</v>
      </c>
      <c r="Z572" s="18">
        <f t="shared" si="47"/>
        <v>0.97984624379061624</v>
      </c>
      <c r="AA572" s="18">
        <f t="shared" si="48"/>
        <v>4.4954322686051215E-4</v>
      </c>
      <c r="AB572" s="18">
        <f t="shared" si="49"/>
        <v>0.98029578701747677</v>
      </c>
    </row>
    <row r="573" spans="1:28" hidden="1" outlineLevel="4" x14ac:dyDescent="0.35">
      <c r="A573" s="15" t="s">
        <v>351</v>
      </c>
      <c r="B573" s="15" t="s">
        <v>254</v>
      </c>
      <c r="C573" s="15" t="s">
        <v>9</v>
      </c>
      <c r="D573" s="15" t="s">
        <v>30</v>
      </c>
      <c r="E573" s="15" t="s">
        <v>11</v>
      </c>
      <c r="F573" s="15" t="s">
        <v>83</v>
      </c>
      <c r="G573" s="15" t="s">
        <v>13</v>
      </c>
      <c r="H573" s="15" t="s">
        <v>363</v>
      </c>
      <c r="I573" s="15" t="s">
        <v>9</v>
      </c>
      <c r="J573" s="16" t="s">
        <v>31</v>
      </c>
      <c r="K573" s="17">
        <v>49002407378</v>
      </c>
      <c r="L573" s="17">
        <v>49139407378</v>
      </c>
      <c r="M573" s="17">
        <v>0</v>
      </c>
      <c r="N573" s="17">
        <v>2904466551</v>
      </c>
      <c r="O573" s="17">
        <f t="shared" si="50"/>
        <v>52043873929</v>
      </c>
      <c r="P573" s="17">
        <v>0</v>
      </c>
      <c r="Q573" s="17">
        <v>0</v>
      </c>
      <c r="R573" s="17">
        <v>0</v>
      </c>
      <c r="S573" s="17">
        <v>32038285682</v>
      </c>
      <c r="T573" s="17">
        <v>32038285682</v>
      </c>
      <c r="U573" s="17">
        <v>17101121696</v>
      </c>
      <c r="V573" s="17">
        <v>17101121696</v>
      </c>
      <c r="W573" s="17">
        <v>0</v>
      </c>
      <c r="X573" s="17">
        <f t="shared" si="51"/>
        <v>20005588247</v>
      </c>
      <c r="Y573" s="18">
        <f t="shared" si="46"/>
        <v>0.65198762849435032</v>
      </c>
      <c r="Z573" s="18">
        <f t="shared" si="47"/>
        <v>0.61560147743243909</v>
      </c>
      <c r="AA573" s="18">
        <f t="shared" si="48"/>
        <v>0</v>
      </c>
      <c r="AB573" s="18">
        <f t="shared" si="49"/>
        <v>0.61560147743243909</v>
      </c>
    </row>
    <row r="574" spans="1:28" ht="58.5" hidden="1" outlineLevel="4" x14ac:dyDescent="0.35">
      <c r="A574" s="15" t="s">
        <v>351</v>
      </c>
      <c r="B574" s="15" t="s">
        <v>254</v>
      </c>
      <c r="C574" s="15" t="s">
        <v>9</v>
      </c>
      <c r="D574" s="15" t="s">
        <v>32</v>
      </c>
      <c r="E574" s="15" t="s">
        <v>33</v>
      </c>
      <c r="F574" s="15" t="s">
        <v>12</v>
      </c>
      <c r="G574" s="15" t="s">
        <v>34</v>
      </c>
      <c r="H574" s="15" t="s">
        <v>363</v>
      </c>
      <c r="I574" s="15" t="s">
        <v>9</v>
      </c>
      <c r="J574" s="16" t="s">
        <v>35</v>
      </c>
      <c r="K574" s="17">
        <v>23241783037</v>
      </c>
      <c r="L574" s="17">
        <v>23824283037</v>
      </c>
      <c r="M574" s="17">
        <v>-1388121.1</v>
      </c>
      <c r="N574" s="17">
        <v>0</v>
      </c>
      <c r="O574" s="17">
        <f t="shared" si="50"/>
        <v>23824283037</v>
      </c>
      <c r="P574" s="17">
        <v>0</v>
      </c>
      <c r="Q574" s="17">
        <v>6078213335.4499998</v>
      </c>
      <c r="R574" s="17">
        <v>0</v>
      </c>
      <c r="S574" s="17">
        <v>17745375641</v>
      </c>
      <c r="T574" s="17">
        <v>17745375641</v>
      </c>
      <c r="U574" s="17">
        <v>0</v>
      </c>
      <c r="V574" s="17">
        <v>694060.55</v>
      </c>
      <c r="W574" s="17">
        <v>0</v>
      </c>
      <c r="X574" s="17">
        <f t="shared" si="51"/>
        <v>694060.54999923706</v>
      </c>
      <c r="Y574" s="18">
        <f t="shared" si="46"/>
        <v>0.74484405736117099</v>
      </c>
      <c r="Z574" s="18">
        <f t="shared" si="47"/>
        <v>0.74484405736117099</v>
      </c>
      <c r="AA574" s="18">
        <f t="shared" si="48"/>
        <v>0.25512681015459343</v>
      </c>
      <c r="AB574" s="18">
        <f t="shared" si="49"/>
        <v>0.99997086751576436</v>
      </c>
    </row>
    <row r="575" spans="1:28" ht="35.5" hidden="1" outlineLevel="4" x14ac:dyDescent="0.35">
      <c r="A575" s="15" t="s">
        <v>351</v>
      </c>
      <c r="B575" s="15" t="s">
        <v>254</v>
      </c>
      <c r="C575" s="15" t="s">
        <v>9</v>
      </c>
      <c r="D575" s="15" t="s">
        <v>36</v>
      </c>
      <c r="E575" s="15" t="s">
        <v>33</v>
      </c>
      <c r="F575" s="15" t="s">
        <v>12</v>
      </c>
      <c r="G575" s="15" t="s">
        <v>34</v>
      </c>
      <c r="H575" s="15" t="s">
        <v>363</v>
      </c>
      <c r="I575" s="15" t="s">
        <v>9</v>
      </c>
      <c r="J575" s="16" t="s">
        <v>37</v>
      </c>
      <c r="K575" s="17">
        <v>1256312597</v>
      </c>
      <c r="L575" s="17">
        <v>1256312597</v>
      </c>
      <c r="M575" s="17">
        <v>-75041.62</v>
      </c>
      <c r="N575" s="17">
        <v>7000000</v>
      </c>
      <c r="O575" s="17">
        <f t="shared" si="50"/>
        <v>1263312597</v>
      </c>
      <c r="P575" s="17">
        <v>0</v>
      </c>
      <c r="Q575" s="17">
        <v>296956449.19</v>
      </c>
      <c r="R575" s="17">
        <v>0</v>
      </c>
      <c r="S575" s="17">
        <v>959318627</v>
      </c>
      <c r="T575" s="17">
        <v>959318627</v>
      </c>
      <c r="U575" s="17">
        <v>0</v>
      </c>
      <c r="V575" s="17">
        <v>37520.81</v>
      </c>
      <c r="W575" s="17">
        <v>0</v>
      </c>
      <c r="X575" s="17">
        <f t="shared" si="51"/>
        <v>7037520.8099999428</v>
      </c>
      <c r="Y575" s="18">
        <f t="shared" si="46"/>
        <v>0.76359866906596019</v>
      </c>
      <c r="Z575" s="18">
        <f t="shared" si="47"/>
        <v>0.7593675779677197</v>
      </c>
      <c r="AA575" s="18">
        <f t="shared" si="48"/>
        <v>0.23506173364785976</v>
      </c>
      <c r="AB575" s="18">
        <f t="shared" si="49"/>
        <v>0.99442931161557946</v>
      </c>
    </row>
    <row r="576" spans="1:28" ht="58.5" hidden="1" outlineLevel="4" x14ac:dyDescent="0.35">
      <c r="A576" s="15" t="s">
        <v>351</v>
      </c>
      <c r="B576" s="15" t="s">
        <v>254</v>
      </c>
      <c r="C576" s="15" t="s">
        <v>9</v>
      </c>
      <c r="D576" s="15" t="s">
        <v>38</v>
      </c>
      <c r="E576" s="15" t="s">
        <v>33</v>
      </c>
      <c r="F576" s="15" t="s">
        <v>12</v>
      </c>
      <c r="G576" s="15" t="s">
        <v>34</v>
      </c>
      <c r="H576" s="15" t="s">
        <v>363</v>
      </c>
      <c r="I576" s="15" t="s">
        <v>9</v>
      </c>
      <c r="J576" s="16" t="s">
        <v>39</v>
      </c>
      <c r="K576" s="17">
        <v>1362003630</v>
      </c>
      <c r="L576" s="17">
        <v>1192003630</v>
      </c>
      <c r="M576" s="17">
        <v>-53318.46</v>
      </c>
      <c r="N576" s="17">
        <v>-181500000</v>
      </c>
      <c r="O576" s="17">
        <f t="shared" si="50"/>
        <v>1010503630</v>
      </c>
      <c r="P576" s="17">
        <v>0</v>
      </c>
      <c r="Q576" s="17">
        <v>417279934.76999998</v>
      </c>
      <c r="R576" s="17">
        <v>0</v>
      </c>
      <c r="S576" s="17">
        <v>593197036</v>
      </c>
      <c r="T576" s="17">
        <v>593197036</v>
      </c>
      <c r="U576" s="17">
        <v>0</v>
      </c>
      <c r="V576" s="17">
        <v>181526659.22999999</v>
      </c>
      <c r="W576" s="17">
        <v>0</v>
      </c>
      <c r="X576" s="17">
        <f t="shared" si="51"/>
        <v>26659.230000019073</v>
      </c>
      <c r="Y576" s="18">
        <f t="shared" si="46"/>
        <v>0.49764700464880296</v>
      </c>
      <c r="Z576" s="18">
        <f t="shared" si="47"/>
        <v>0.58703107875030591</v>
      </c>
      <c r="AA576" s="18">
        <f t="shared" si="48"/>
        <v>0.41294253912774165</v>
      </c>
      <c r="AB576" s="18">
        <f t="shared" si="49"/>
        <v>0.99997361787804762</v>
      </c>
    </row>
    <row r="577" spans="1:28" ht="47" hidden="1" outlineLevel="4" x14ac:dyDescent="0.35">
      <c r="A577" s="15" t="s">
        <v>351</v>
      </c>
      <c r="B577" s="15" t="s">
        <v>254</v>
      </c>
      <c r="C577" s="15" t="s">
        <v>9</v>
      </c>
      <c r="D577" s="15" t="s">
        <v>40</v>
      </c>
      <c r="E577" s="15" t="s">
        <v>33</v>
      </c>
      <c r="F577" s="15" t="s">
        <v>12</v>
      </c>
      <c r="G577" s="15" t="s">
        <v>34</v>
      </c>
      <c r="H577" s="15" t="s">
        <v>363</v>
      </c>
      <c r="I577" s="15" t="s">
        <v>9</v>
      </c>
      <c r="J577" s="16" t="s">
        <v>41</v>
      </c>
      <c r="K577" s="17">
        <v>7537875580</v>
      </c>
      <c r="L577" s="17">
        <v>7537875580</v>
      </c>
      <c r="M577" s="17">
        <v>-449907.12</v>
      </c>
      <c r="N577" s="17">
        <v>0</v>
      </c>
      <c r="O577" s="17">
        <f t="shared" si="50"/>
        <v>7537875580</v>
      </c>
      <c r="P577" s="17">
        <v>0</v>
      </c>
      <c r="Q577" s="17">
        <v>1787157316.4400001</v>
      </c>
      <c r="R577" s="17">
        <v>0</v>
      </c>
      <c r="S577" s="17">
        <v>5750493310</v>
      </c>
      <c r="T577" s="17">
        <v>5750493310</v>
      </c>
      <c r="U577" s="17">
        <v>0</v>
      </c>
      <c r="V577" s="17">
        <v>224953.56</v>
      </c>
      <c r="W577" s="17">
        <v>0</v>
      </c>
      <c r="X577" s="17">
        <f t="shared" si="51"/>
        <v>224953.55999946594</v>
      </c>
      <c r="Y577" s="18">
        <f t="shared" si="46"/>
        <v>0.76287983914958701</v>
      </c>
      <c r="Z577" s="18">
        <f t="shared" si="47"/>
        <v>0.76287983914958701</v>
      </c>
      <c r="AA577" s="18">
        <f t="shared" si="48"/>
        <v>0.237090317752366</v>
      </c>
      <c r="AB577" s="18">
        <f t="shared" si="49"/>
        <v>0.99997015690195301</v>
      </c>
    </row>
    <row r="578" spans="1:28" ht="47" hidden="1" outlineLevel="4" x14ac:dyDescent="0.35">
      <c r="A578" s="15" t="s">
        <v>351</v>
      </c>
      <c r="B578" s="15" t="s">
        <v>254</v>
      </c>
      <c r="C578" s="15" t="s">
        <v>9</v>
      </c>
      <c r="D578" s="15" t="s">
        <v>42</v>
      </c>
      <c r="E578" s="15" t="s">
        <v>33</v>
      </c>
      <c r="F578" s="15" t="s">
        <v>12</v>
      </c>
      <c r="G578" s="15" t="s">
        <v>34</v>
      </c>
      <c r="H578" s="15" t="s">
        <v>363</v>
      </c>
      <c r="I578" s="15" t="s">
        <v>9</v>
      </c>
      <c r="J578" s="16" t="s">
        <v>43</v>
      </c>
      <c r="K578" s="17">
        <v>3768937790</v>
      </c>
      <c r="L578" s="17">
        <v>3768937790</v>
      </c>
      <c r="M578" s="17">
        <v>-225172.32</v>
      </c>
      <c r="N578" s="17">
        <v>0</v>
      </c>
      <c r="O578" s="17">
        <f t="shared" si="50"/>
        <v>3768937790</v>
      </c>
      <c r="P578" s="17">
        <v>0</v>
      </c>
      <c r="Q578" s="17">
        <v>890199745.84000003</v>
      </c>
      <c r="R578" s="17">
        <v>0</v>
      </c>
      <c r="S578" s="17">
        <v>2878625458</v>
      </c>
      <c r="T578" s="17">
        <v>2878625458</v>
      </c>
      <c r="U578" s="17">
        <v>0</v>
      </c>
      <c r="V578" s="17">
        <v>112586.16</v>
      </c>
      <c r="W578" s="17">
        <v>0</v>
      </c>
      <c r="X578" s="17">
        <f t="shared" si="51"/>
        <v>112586.15999984741</v>
      </c>
      <c r="Y578" s="18">
        <f t="shared" si="46"/>
        <v>0.7637763259552236</v>
      </c>
      <c r="Z578" s="18">
        <f t="shared" si="47"/>
        <v>0.7637763259552236</v>
      </c>
      <c r="AA578" s="18">
        <f t="shared" si="48"/>
        <v>0.23619380192528994</v>
      </c>
      <c r="AB578" s="18">
        <f t="shared" si="49"/>
        <v>0.99997012788051354</v>
      </c>
    </row>
    <row r="579" spans="1:28" ht="35.5" hidden="1" outlineLevel="4" x14ac:dyDescent="0.35">
      <c r="A579" s="15" t="s">
        <v>351</v>
      </c>
      <c r="B579" s="15" t="s">
        <v>254</v>
      </c>
      <c r="C579" s="15" t="s">
        <v>9</v>
      </c>
      <c r="D579" s="15" t="s">
        <v>44</v>
      </c>
      <c r="E579" s="15" t="s">
        <v>33</v>
      </c>
      <c r="F579" s="15" t="s">
        <v>12</v>
      </c>
      <c r="G579" s="15" t="s">
        <v>34</v>
      </c>
      <c r="H579" s="15" t="s">
        <v>363</v>
      </c>
      <c r="I579" s="15" t="s">
        <v>9</v>
      </c>
      <c r="J579" s="16" t="s">
        <v>45</v>
      </c>
      <c r="K579" s="17">
        <v>12745583412</v>
      </c>
      <c r="L579" s="17">
        <v>12745583412</v>
      </c>
      <c r="M579" s="17">
        <v>1274002072.6800001</v>
      </c>
      <c r="N579" s="17">
        <v>0</v>
      </c>
      <c r="O579" s="17">
        <f t="shared" si="50"/>
        <v>12745583412</v>
      </c>
      <c r="P579" s="17">
        <v>0</v>
      </c>
      <c r="Q579" s="17">
        <v>0</v>
      </c>
      <c r="R579" s="17">
        <v>0</v>
      </c>
      <c r="S579" s="17">
        <v>12745110180.09</v>
      </c>
      <c r="T579" s="17">
        <v>12745110180.09</v>
      </c>
      <c r="U579" s="17">
        <v>0</v>
      </c>
      <c r="V579" s="17">
        <v>473231.91</v>
      </c>
      <c r="W579" s="17">
        <v>0</v>
      </c>
      <c r="X579" s="17">
        <f t="shared" si="51"/>
        <v>473231.90999984741</v>
      </c>
      <c r="Y579" s="18">
        <f t="shared" si="46"/>
        <v>0.99996287091028302</v>
      </c>
      <c r="Z579" s="18">
        <f t="shared" si="47"/>
        <v>0.99996287091028302</v>
      </c>
      <c r="AA579" s="18">
        <f t="shared" si="48"/>
        <v>0</v>
      </c>
      <c r="AB579" s="18">
        <f t="shared" si="49"/>
        <v>0.99996287091028302</v>
      </c>
    </row>
    <row r="580" spans="1:28" hidden="1" outlineLevel="4" x14ac:dyDescent="0.35">
      <c r="A580" s="23" t="s">
        <v>351</v>
      </c>
      <c r="B580" s="23" t="s">
        <v>254</v>
      </c>
      <c r="C580" s="23" t="s">
        <v>9</v>
      </c>
      <c r="D580" s="23" t="s">
        <v>10</v>
      </c>
      <c r="E580" s="23" t="s">
        <v>11</v>
      </c>
      <c r="F580" s="23" t="s">
        <v>12</v>
      </c>
      <c r="G580" s="23" t="s">
        <v>13</v>
      </c>
      <c r="H580" s="23" t="s">
        <v>363</v>
      </c>
      <c r="I580" s="23" t="s">
        <v>11</v>
      </c>
      <c r="J580" s="24" t="s">
        <v>15</v>
      </c>
      <c r="K580" s="25">
        <v>0</v>
      </c>
      <c r="L580" s="25">
        <v>0</v>
      </c>
      <c r="M580" s="25">
        <v>2800000000</v>
      </c>
      <c r="N580" s="25">
        <v>0</v>
      </c>
      <c r="O580" s="25">
        <f t="shared" si="50"/>
        <v>0</v>
      </c>
      <c r="P580" s="25">
        <v>0</v>
      </c>
      <c r="Q580" s="25">
        <v>0</v>
      </c>
      <c r="R580" s="25">
        <v>0</v>
      </c>
      <c r="S580" s="25">
        <v>0</v>
      </c>
      <c r="T580" s="25">
        <v>0</v>
      </c>
      <c r="U580" s="25">
        <v>0</v>
      </c>
      <c r="V580" s="25">
        <v>0</v>
      </c>
      <c r="W580" s="25">
        <v>0</v>
      </c>
      <c r="X580" s="25">
        <f t="shared" si="51"/>
        <v>0</v>
      </c>
      <c r="Y580" s="26">
        <f t="shared" si="46"/>
        <v>0</v>
      </c>
      <c r="Z580" s="26">
        <f t="shared" si="47"/>
        <v>0</v>
      </c>
      <c r="AA580" s="26">
        <f t="shared" si="48"/>
        <v>0</v>
      </c>
      <c r="AB580" s="26">
        <f t="shared" si="49"/>
        <v>0</v>
      </c>
    </row>
    <row r="581" spans="1:28" hidden="1" outlineLevel="4" x14ac:dyDescent="0.35">
      <c r="A581" s="23" t="s">
        <v>351</v>
      </c>
      <c r="B581" s="23" t="s">
        <v>254</v>
      </c>
      <c r="C581" s="23" t="s">
        <v>9</v>
      </c>
      <c r="D581" s="23" t="s">
        <v>22</v>
      </c>
      <c r="E581" s="23" t="s">
        <v>11</v>
      </c>
      <c r="F581" s="23" t="s">
        <v>12</v>
      </c>
      <c r="G581" s="23" t="s">
        <v>13</v>
      </c>
      <c r="H581" s="23" t="s">
        <v>363</v>
      </c>
      <c r="I581" s="23" t="s">
        <v>9</v>
      </c>
      <c r="J581" s="24" t="s">
        <v>23</v>
      </c>
      <c r="K581" s="25">
        <v>0</v>
      </c>
      <c r="L581" s="25">
        <v>0</v>
      </c>
      <c r="M581" s="25">
        <v>80000000</v>
      </c>
      <c r="N581" s="25">
        <v>0</v>
      </c>
      <c r="O581" s="25">
        <f t="shared" si="50"/>
        <v>0</v>
      </c>
      <c r="P581" s="25">
        <v>0</v>
      </c>
      <c r="Q581" s="25">
        <v>0</v>
      </c>
      <c r="R581" s="25">
        <v>0</v>
      </c>
      <c r="S581" s="25">
        <v>0</v>
      </c>
      <c r="T581" s="25">
        <v>0</v>
      </c>
      <c r="U581" s="25">
        <v>0</v>
      </c>
      <c r="V581" s="25">
        <v>0</v>
      </c>
      <c r="W581" s="25">
        <v>0</v>
      </c>
      <c r="X581" s="25">
        <f t="shared" si="51"/>
        <v>0</v>
      </c>
      <c r="Y581" s="26">
        <f t="shared" ref="Y581:Y644" si="52">+IF(L581=0,0,S581/L581)</f>
        <v>0</v>
      </c>
      <c r="Z581" s="26">
        <f t="shared" ref="Z581:Z644" si="53">+IF(O581=0,0,S581/O581)</f>
        <v>0</v>
      </c>
      <c r="AA581" s="26">
        <f t="shared" ref="AA581:AA644" si="54">+IF(O581=0,0,(P581+Q581+R581)/O581)</f>
        <v>0</v>
      </c>
      <c r="AB581" s="26">
        <f t="shared" ref="AB581:AB644" si="55">+Z581+AA581</f>
        <v>0</v>
      </c>
    </row>
    <row r="582" spans="1:28" hidden="1" outlineLevel="4" x14ac:dyDescent="0.35">
      <c r="A582" s="23" t="s">
        <v>351</v>
      </c>
      <c r="B582" s="23" t="s">
        <v>254</v>
      </c>
      <c r="C582" s="23" t="s">
        <v>9</v>
      </c>
      <c r="D582" s="23" t="s">
        <v>26</v>
      </c>
      <c r="E582" s="23" t="s">
        <v>11</v>
      </c>
      <c r="F582" s="23" t="s">
        <v>12</v>
      </c>
      <c r="G582" s="23" t="s">
        <v>13</v>
      </c>
      <c r="H582" s="23" t="s">
        <v>363</v>
      </c>
      <c r="I582" s="23" t="s">
        <v>9</v>
      </c>
      <c r="J582" s="24" t="s">
        <v>27</v>
      </c>
      <c r="K582" s="25">
        <v>0</v>
      </c>
      <c r="L582" s="25">
        <v>0</v>
      </c>
      <c r="M582" s="25">
        <v>20000000</v>
      </c>
      <c r="N582" s="25">
        <v>0</v>
      </c>
      <c r="O582" s="25">
        <f t="shared" si="50"/>
        <v>0</v>
      </c>
      <c r="P582" s="25">
        <v>0</v>
      </c>
      <c r="Q582" s="25">
        <v>0</v>
      </c>
      <c r="R582" s="25">
        <v>0</v>
      </c>
      <c r="S582" s="25">
        <v>0</v>
      </c>
      <c r="T582" s="25">
        <v>0</v>
      </c>
      <c r="U582" s="25">
        <v>0</v>
      </c>
      <c r="V582" s="25">
        <v>0</v>
      </c>
      <c r="W582" s="25">
        <v>0</v>
      </c>
      <c r="X582" s="25">
        <f t="shared" si="51"/>
        <v>0</v>
      </c>
      <c r="Y582" s="26">
        <f t="shared" si="52"/>
        <v>0</v>
      </c>
      <c r="Z582" s="26">
        <f t="shared" si="53"/>
        <v>0</v>
      </c>
      <c r="AA582" s="26">
        <f t="shared" si="54"/>
        <v>0</v>
      </c>
      <c r="AB582" s="26">
        <f t="shared" si="55"/>
        <v>0</v>
      </c>
    </row>
    <row r="583" spans="1:28" hidden="1" outlineLevel="4" x14ac:dyDescent="0.35">
      <c r="A583" s="23" t="s">
        <v>351</v>
      </c>
      <c r="B583" s="23" t="s">
        <v>254</v>
      </c>
      <c r="C583" s="23" t="s">
        <v>9</v>
      </c>
      <c r="D583" s="23" t="s">
        <v>28</v>
      </c>
      <c r="E583" s="23" t="s">
        <v>11</v>
      </c>
      <c r="F583" s="23" t="s">
        <v>12</v>
      </c>
      <c r="G583" s="23" t="s">
        <v>13</v>
      </c>
      <c r="H583" s="23" t="s">
        <v>363</v>
      </c>
      <c r="I583" s="23" t="s">
        <v>9</v>
      </c>
      <c r="J583" s="24" t="s">
        <v>29</v>
      </c>
      <c r="K583" s="25">
        <v>0</v>
      </c>
      <c r="L583" s="25">
        <v>0</v>
      </c>
      <c r="M583" s="25">
        <v>20000000</v>
      </c>
      <c r="N583" s="25">
        <v>0</v>
      </c>
      <c r="O583" s="25">
        <f t="shared" si="50"/>
        <v>0</v>
      </c>
      <c r="P583" s="25">
        <v>0</v>
      </c>
      <c r="Q583" s="25">
        <v>0</v>
      </c>
      <c r="R583" s="25">
        <v>0</v>
      </c>
      <c r="S583" s="25">
        <v>0</v>
      </c>
      <c r="T583" s="25">
        <v>0</v>
      </c>
      <c r="U583" s="25">
        <v>0</v>
      </c>
      <c r="V583" s="25">
        <v>0</v>
      </c>
      <c r="W583" s="25">
        <v>0</v>
      </c>
      <c r="X583" s="25">
        <f t="shared" si="51"/>
        <v>0</v>
      </c>
      <c r="Y583" s="26">
        <f t="shared" si="52"/>
        <v>0</v>
      </c>
      <c r="Z583" s="26">
        <f t="shared" si="53"/>
        <v>0</v>
      </c>
      <c r="AA583" s="26">
        <f t="shared" si="54"/>
        <v>0</v>
      </c>
      <c r="AB583" s="26">
        <f t="shared" si="55"/>
        <v>0</v>
      </c>
    </row>
    <row r="584" spans="1:28" hidden="1" outlineLevel="4" x14ac:dyDescent="0.35">
      <c r="A584" s="23" t="s">
        <v>351</v>
      </c>
      <c r="B584" s="23" t="s">
        <v>254</v>
      </c>
      <c r="C584" s="23" t="s">
        <v>9</v>
      </c>
      <c r="D584" s="23" t="s">
        <v>30</v>
      </c>
      <c r="E584" s="23" t="s">
        <v>11</v>
      </c>
      <c r="F584" s="23" t="s">
        <v>12</v>
      </c>
      <c r="G584" s="23" t="s">
        <v>13</v>
      </c>
      <c r="H584" s="23" t="s">
        <v>363</v>
      </c>
      <c r="I584" s="23" t="s">
        <v>9</v>
      </c>
      <c r="J584" s="24" t="s">
        <v>31</v>
      </c>
      <c r="K584" s="25">
        <v>0</v>
      </c>
      <c r="L584" s="25">
        <v>0</v>
      </c>
      <c r="M584" s="25">
        <v>336000000</v>
      </c>
      <c r="N584" s="25">
        <v>0</v>
      </c>
      <c r="O584" s="25">
        <f t="shared" si="50"/>
        <v>0</v>
      </c>
      <c r="P584" s="25">
        <v>0</v>
      </c>
      <c r="Q584" s="25">
        <v>0</v>
      </c>
      <c r="R584" s="25">
        <v>0</v>
      </c>
      <c r="S584" s="25">
        <v>0</v>
      </c>
      <c r="T584" s="25">
        <v>0</v>
      </c>
      <c r="U584" s="25">
        <v>0</v>
      </c>
      <c r="V584" s="25">
        <v>0</v>
      </c>
      <c r="W584" s="25">
        <v>0</v>
      </c>
      <c r="X584" s="25">
        <f t="shared" si="51"/>
        <v>0</v>
      </c>
      <c r="Y584" s="26">
        <f t="shared" si="52"/>
        <v>0</v>
      </c>
      <c r="Z584" s="26">
        <f t="shared" si="53"/>
        <v>0</v>
      </c>
      <c r="AA584" s="26">
        <f t="shared" si="54"/>
        <v>0</v>
      </c>
      <c r="AB584" s="26">
        <f t="shared" si="55"/>
        <v>0</v>
      </c>
    </row>
    <row r="585" spans="1:28" hidden="1" outlineLevel="3" x14ac:dyDescent="0.35">
      <c r="A585" s="19"/>
      <c r="B585" s="19"/>
      <c r="C585" s="19" t="s">
        <v>452</v>
      </c>
      <c r="D585" s="19"/>
      <c r="E585" s="19"/>
      <c r="F585" s="19"/>
      <c r="G585" s="19"/>
      <c r="H585" s="19"/>
      <c r="I585" s="19"/>
      <c r="J585" s="20"/>
      <c r="K585" s="21">
        <f>SUBTOTAL(9,K565:K584)</f>
        <v>339938621814</v>
      </c>
      <c r="L585" s="21">
        <v>341446929472</v>
      </c>
      <c r="M585" s="21">
        <v>4511564365.96</v>
      </c>
      <c r="N585" s="21">
        <v>-4618876748</v>
      </c>
      <c r="O585" s="21">
        <f>SUBTOTAL(9,O565:O584)</f>
        <v>336828052724</v>
      </c>
      <c r="P585" s="21">
        <v>0</v>
      </c>
      <c r="Q585" s="21">
        <v>9542830088.2600002</v>
      </c>
      <c r="R585" s="21">
        <v>0</v>
      </c>
      <c r="S585" s="21">
        <v>231896576086.27997</v>
      </c>
      <c r="T585" s="21">
        <v>231896576086.27997</v>
      </c>
      <c r="U585" s="21">
        <v>79835615572.190002</v>
      </c>
      <c r="V585" s="21">
        <v>100007523297.46001</v>
      </c>
      <c r="W585" s="21">
        <v>0</v>
      </c>
      <c r="X585" s="21">
        <f>SUBTOTAL(9,X565:X584)</f>
        <v>95388646549.459991</v>
      </c>
      <c r="Y585" s="22">
        <f t="shared" si="52"/>
        <v>0.67915847550562436</v>
      </c>
      <c r="Z585" s="22">
        <f t="shared" si="53"/>
        <v>0.68847168224523791</v>
      </c>
      <c r="AA585" s="22">
        <f t="shared" si="54"/>
        <v>2.8331458769793982E-2</v>
      </c>
      <c r="AB585" s="22">
        <f t="shared" si="55"/>
        <v>0.71680314101503195</v>
      </c>
    </row>
    <row r="586" spans="1:28" ht="70" hidden="1" outlineLevel="4" x14ac:dyDescent="0.35">
      <c r="A586" s="23" t="s">
        <v>351</v>
      </c>
      <c r="B586" s="23" t="s">
        <v>254</v>
      </c>
      <c r="C586" s="23" t="s">
        <v>46</v>
      </c>
      <c r="D586" s="23" t="s">
        <v>72</v>
      </c>
      <c r="E586" s="23" t="s">
        <v>11</v>
      </c>
      <c r="F586" s="23" t="s">
        <v>12</v>
      </c>
      <c r="G586" s="23" t="s">
        <v>48</v>
      </c>
      <c r="H586" s="23" t="s">
        <v>363</v>
      </c>
      <c r="I586" s="23" t="s">
        <v>9</v>
      </c>
      <c r="J586" s="24" t="s">
        <v>73</v>
      </c>
      <c r="K586" s="25">
        <v>0</v>
      </c>
      <c r="L586" s="25">
        <v>0</v>
      </c>
      <c r="M586" s="25">
        <v>376267712.18801963</v>
      </c>
      <c r="N586" s="25">
        <v>0</v>
      </c>
      <c r="O586" s="25">
        <f t="shared" si="50"/>
        <v>0</v>
      </c>
      <c r="P586" s="25">
        <v>0</v>
      </c>
      <c r="Q586" s="25">
        <v>0</v>
      </c>
      <c r="R586" s="25">
        <v>0</v>
      </c>
      <c r="S586" s="25">
        <v>0</v>
      </c>
      <c r="T586" s="25">
        <v>0</v>
      </c>
      <c r="U586" s="25">
        <v>0</v>
      </c>
      <c r="V586" s="25">
        <v>0</v>
      </c>
      <c r="W586" s="25">
        <v>0</v>
      </c>
      <c r="X586" s="25">
        <f t="shared" si="51"/>
        <v>0</v>
      </c>
      <c r="Y586" s="26">
        <f t="shared" si="52"/>
        <v>0</v>
      </c>
      <c r="Z586" s="26">
        <f t="shared" si="53"/>
        <v>0</v>
      </c>
      <c r="AA586" s="26">
        <f t="shared" si="54"/>
        <v>0</v>
      </c>
      <c r="AB586" s="26">
        <f t="shared" si="55"/>
        <v>0</v>
      </c>
    </row>
    <row r="587" spans="1:28" hidden="1" outlineLevel="3" x14ac:dyDescent="0.35">
      <c r="A587" s="19"/>
      <c r="B587" s="19"/>
      <c r="C587" s="19" t="s">
        <v>453</v>
      </c>
      <c r="D587" s="19"/>
      <c r="E587" s="19"/>
      <c r="F587" s="19"/>
      <c r="G587" s="19"/>
      <c r="H587" s="19"/>
      <c r="I587" s="19"/>
      <c r="J587" s="20"/>
      <c r="K587" s="21">
        <f>SUBTOTAL(9,K586:K586)</f>
        <v>0</v>
      </c>
      <c r="L587" s="21">
        <v>0</v>
      </c>
      <c r="M587" s="21">
        <v>376267712.18801963</v>
      </c>
      <c r="N587" s="21">
        <v>0</v>
      </c>
      <c r="O587" s="21">
        <f>SUBTOTAL(9,O586:O586)</f>
        <v>0</v>
      </c>
      <c r="P587" s="21">
        <v>0</v>
      </c>
      <c r="Q587" s="21">
        <v>0</v>
      </c>
      <c r="R587" s="21">
        <v>0</v>
      </c>
      <c r="S587" s="21">
        <v>0</v>
      </c>
      <c r="T587" s="21">
        <v>0</v>
      </c>
      <c r="U587" s="21">
        <v>0</v>
      </c>
      <c r="V587" s="21">
        <v>0</v>
      </c>
      <c r="W587" s="21">
        <v>0</v>
      </c>
      <c r="X587" s="21">
        <f>SUBTOTAL(9,X586:X586)</f>
        <v>0</v>
      </c>
      <c r="Y587" s="22">
        <f t="shared" si="52"/>
        <v>0</v>
      </c>
      <c r="Z587" s="22">
        <f t="shared" si="53"/>
        <v>0</v>
      </c>
      <c r="AA587" s="22">
        <f t="shared" si="54"/>
        <v>0</v>
      </c>
      <c r="AB587" s="22">
        <f t="shared" si="55"/>
        <v>0</v>
      </c>
    </row>
    <row r="588" spans="1:28" ht="58.5" hidden="1" outlineLevel="4" x14ac:dyDescent="0.35">
      <c r="A588" s="15" t="s">
        <v>351</v>
      </c>
      <c r="B588" s="15" t="s">
        <v>254</v>
      </c>
      <c r="C588" s="15" t="s">
        <v>95</v>
      </c>
      <c r="D588" s="15" t="s">
        <v>96</v>
      </c>
      <c r="E588" s="15" t="s">
        <v>33</v>
      </c>
      <c r="F588" s="15" t="s">
        <v>12</v>
      </c>
      <c r="G588" s="15" t="s">
        <v>97</v>
      </c>
      <c r="H588" s="15" t="s">
        <v>363</v>
      </c>
      <c r="I588" s="15" t="s">
        <v>9</v>
      </c>
      <c r="J588" s="16" t="s">
        <v>98</v>
      </c>
      <c r="K588" s="17">
        <v>394528727</v>
      </c>
      <c r="L588" s="17">
        <v>394528727</v>
      </c>
      <c r="M588" s="17">
        <v>-15291.02</v>
      </c>
      <c r="N588" s="17">
        <v>0</v>
      </c>
      <c r="O588" s="17">
        <f t="shared" si="50"/>
        <v>394528727</v>
      </c>
      <c r="P588" s="17">
        <v>0</v>
      </c>
      <c r="Q588" s="17">
        <v>223685955.66999999</v>
      </c>
      <c r="R588" s="17">
        <v>0</v>
      </c>
      <c r="S588" s="17">
        <v>170835125.81999999</v>
      </c>
      <c r="T588" s="17">
        <v>170835125.81999999</v>
      </c>
      <c r="U588" s="17">
        <v>0</v>
      </c>
      <c r="V588" s="17">
        <v>7645.51</v>
      </c>
      <c r="W588" s="17">
        <v>0</v>
      </c>
      <c r="X588" s="17">
        <f t="shared" si="51"/>
        <v>7645.5100000202656</v>
      </c>
      <c r="Y588" s="18">
        <f t="shared" si="52"/>
        <v>0.43301061273543207</v>
      </c>
      <c r="Z588" s="18">
        <f t="shared" si="53"/>
        <v>0.43301061273543207</v>
      </c>
      <c r="AA588" s="18">
        <f t="shared" si="54"/>
        <v>0.56697000842222567</v>
      </c>
      <c r="AB588" s="18">
        <f t="shared" si="55"/>
        <v>0.99998062115765773</v>
      </c>
    </row>
    <row r="589" spans="1:28" ht="58.5" hidden="1" outlineLevel="4" x14ac:dyDescent="0.35">
      <c r="A589" s="15" t="s">
        <v>351</v>
      </c>
      <c r="B589" s="15" t="s">
        <v>254</v>
      </c>
      <c r="C589" s="15" t="s">
        <v>95</v>
      </c>
      <c r="D589" s="15" t="s">
        <v>96</v>
      </c>
      <c r="E589" s="15" t="s">
        <v>99</v>
      </c>
      <c r="F589" s="15" t="s">
        <v>12</v>
      </c>
      <c r="G589" s="15" t="s">
        <v>97</v>
      </c>
      <c r="H589" s="15" t="s">
        <v>363</v>
      </c>
      <c r="I589" s="15" t="s">
        <v>9</v>
      </c>
      <c r="J589" s="16" t="s">
        <v>100</v>
      </c>
      <c r="K589" s="17">
        <v>628156298</v>
      </c>
      <c r="L589" s="17">
        <v>628156298</v>
      </c>
      <c r="M589" s="17">
        <v>-37496.44</v>
      </c>
      <c r="N589" s="17">
        <v>118949638</v>
      </c>
      <c r="O589" s="17">
        <f t="shared" si="50"/>
        <v>747105936</v>
      </c>
      <c r="P589" s="17">
        <v>0</v>
      </c>
      <c r="Q589" s="17">
        <v>148886111.90000001</v>
      </c>
      <c r="R589" s="17">
        <v>0</v>
      </c>
      <c r="S589" s="17">
        <v>479251437.88</v>
      </c>
      <c r="T589" s="17">
        <v>479251437.88</v>
      </c>
      <c r="U589" s="17">
        <v>0</v>
      </c>
      <c r="V589" s="17">
        <v>18748.22</v>
      </c>
      <c r="W589" s="17">
        <v>0</v>
      </c>
      <c r="X589" s="17">
        <f t="shared" si="51"/>
        <v>118968386.22000003</v>
      </c>
      <c r="Y589" s="18">
        <f t="shared" si="52"/>
        <v>0.76294934780706436</v>
      </c>
      <c r="Z589" s="18">
        <f t="shared" si="53"/>
        <v>0.64147721867384544</v>
      </c>
      <c r="AA589" s="18">
        <f t="shared" si="54"/>
        <v>0.19928380263866624</v>
      </c>
      <c r="AB589" s="18">
        <f t="shared" si="55"/>
        <v>0.84076102131251162</v>
      </c>
    </row>
    <row r="590" spans="1:28" ht="35.5" hidden="1" outlineLevel="4" x14ac:dyDescent="0.35">
      <c r="A590" s="15" t="s">
        <v>351</v>
      </c>
      <c r="B590" s="15" t="s">
        <v>254</v>
      </c>
      <c r="C590" s="15" t="s">
        <v>95</v>
      </c>
      <c r="D590" s="15" t="s">
        <v>96</v>
      </c>
      <c r="E590" s="15" t="s">
        <v>101</v>
      </c>
      <c r="F590" s="15" t="s">
        <v>12</v>
      </c>
      <c r="G590" s="15" t="s">
        <v>97</v>
      </c>
      <c r="H590" s="15" t="s">
        <v>363</v>
      </c>
      <c r="I590" s="15" t="s">
        <v>9</v>
      </c>
      <c r="J590" s="16" t="s">
        <v>102</v>
      </c>
      <c r="K590" s="17">
        <v>2955770451</v>
      </c>
      <c r="L590" s="17">
        <v>2955770451</v>
      </c>
      <c r="M590" s="17">
        <v>1009239330.45</v>
      </c>
      <c r="N590" s="17">
        <v>0</v>
      </c>
      <c r="O590" s="17">
        <f t="shared" si="50"/>
        <v>2955770451</v>
      </c>
      <c r="P590" s="17">
        <v>0</v>
      </c>
      <c r="Q590" s="17">
        <v>271212419.97000003</v>
      </c>
      <c r="R590" s="17">
        <v>0</v>
      </c>
      <c r="S590" s="17">
        <v>2684449554.6100001</v>
      </c>
      <c r="T590" s="17">
        <v>2684449554.6100001</v>
      </c>
      <c r="U590" s="17">
        <v>0</v>
      </c>
      <c r="V590" s="17">
        <v>108476.42</v>
      </c>
      <c r="W590" s="17">
        <v>0</v>
      </c>
      <c r="X590" s="17">
        <f t="shared" si="51"/>
        <v>108476.41999959946</v>
      </c>
      <c r="Y590" s="18">
        <f t="shared" si="52"/>
        <v>0.90820637093174594</v>
      </c>
      <c r="Z590" s="18">
        <f t="shared" si="53"/>
        <v>0.90820637093174594</v>
      </c>
      <c r="AA590" s="18">
        <f t="shared" si="54"/>
        <v>9.1756929188544764E-2</v>
      </c>
      <c r="AB590" s="18">
        <f t="shared" si="55"/>
        <v>0.99996330012029067</v>
      </c>
    </row>
    <row r="591" spans="1:28" ht="47" hidden="1" outlineLevel="4" x14ac:dyDescent="0.35">
      <c r="A591" s="15" t="s">
        <v>351</v>
      </c>
      <c r="B591" s="15" t="s">
        <v>254</v>
      </c>
      <c r="C591" s="15" t="s">
        <v>95</v>
      </c>
      <c r="D591" s="15" t="s">
        <v>96</v>
      </c>
      <c r="E591" s="15" t="s">
        <v>357</v>
      </c>
      <c r="F591" s="15" t="s">
        <v>12</v>
      </c>
      <c r="G591" s="15" t="s">
        <v>97</v>
      </c>
      <c r="H591" s="15" t="s">
        <v>363</v>
      </c>
      <c r="I591" s="15" t="s">
        <v>9</v>
      </c>
      <c r="J591" s="16" t="s">
        <v>364</v>
      </c>
      <c r="K591" s="17">
        <v>273990651</v>
      </c>
      <c r="L591" s="17">
        <v>273990651</v>
      </c>
      <c r="M591" s="17">
        <v>0</v>
      </c>
      <c r="N591" s="17">
        <v>0</v>
      </c>
      <c r="O591" s="17">
        <f t="shared" si="50"/>
        <v>273990651</v>
      </c>
      <c r="P591" s="17">
        <v>0</v>
      </c>
      <c r="Q591" s="17">
        <v>16959510</v>
      </c>
      <c r="R591" s="17">
        <v>0</v>
      </c>
      <c r="S591" s="17">
        <v>152635590</v>
      </c>
      <c r="T591" s="17">
        <v>152635590</v>
      </c>
      <c r="U591" s="17">
        <v>36557506</v>
      </c>
      <c r="V591" s="17">
        <v>104395551</v>
      </c>
      <c r="W591" s="17">
        <v>36557506</v>
      </c>
      <c r="X591" s="17">
        <f t="shared" si="51"/>
        <v>67838045</v>
      </c>
      <c r="Y591" s="18">
        <f t="shared" si="52"/>
        <v>0.55708320500322472</v>
      </c>
      <c r="Z591" s="18">
        <f t="shared" si="53"/>
        <v>0.55708320500322472</v>
      </c>
      <c r="AA591" s="18">
        <f t="shared" si="54"/>
        <v>6.1898133889247191E-2</v>
      </c>
      <c r="AB591" s="18">
        <f t="shared" si="55"/>
        <v>0.61898133889247187</v>
      </c>
    </row>
    <row r="592" spans="1:28" ht="47" hidden="1" outlineLevel="4" x14ac:dyDescent="0.35">
      <c r="A592" s="15" t="s">
        <v>351</v>
      </c>
      <c r="B592" s="15" t="s">
        <v>254</v>
      </c>
      <c r="C592" s="15" t="s">
        <v>95</v>
      </c>
      <c r="D592" s="15" t="s">
        <v>96</v>
      </c>
      <c r="E592" s="15" t="s">
        <v>365</v>
      </c>
      <c r="F592" s="15" t="s">
        <v>12</v>
      </c>
      <c r="G592" s="15" t="s">
        <v>97</v>
      </c>
      <c r="H592" s="15" t="s">
        <v>363</v>
      </c>
      <c r="I592" s="15" t="s">
        <v>9</v>
      </c>
      <c r="J592" s="16" t="s">
        <v>366</v>
      </c>
      <c r="K592" s="17">
        <v>263181592</v>
      </c>
      <c r="L592" s="17">
        <v>263181592</v>
      </c>
      <c r="M592" s="17">
        <v>0</v>
      </c>
      <c r="N592" s="17">
        <v>0</v>
      </c>
      <c r="O592" s="17">
        <f t="shared" si="50"/>
        <v>263181592</v>
      </c>
      <c r="P592" s="17">
        <v>0</v>
      </c>
      <c r="Q592" s="17">
        <v>15271633</v>
      </c>
      <c r="R592" s="17">
        <v>0</v>
      </c>
      <c r="S592" s="17">
        <v>137444693</v>
      </c>
      <c r="T592" s="17">
        <v>137444693</v>
      </c>
      <c r="U592" s="17">
        <v>49378737</v>
      </c>
      <c r="V592" s="17">
        <v>110465266</v>
      </c>
      <c r="W592" s="17">
        <v>49378737</v>
      </c>
      <c r="X592" s="17">
        <f t="shared" si="51"/>
        <v>61086529</v>
      </c>
      <c r="Y592" s="18">
        <f t="shared" si="52"/>
        <v>0.52224280564424885</v>
      </c>
      <c r="Z592" s="18">
        <f t="shared" si="53"/>
        <v>0.52224280564424885</v>
      </c>
      <c r="AA592" s="18">
        <f t="shared" si="54"/>
        <v>5.8026980093653362E-2</v>
      </c>
      <c r="AB592" s="18">
        <f t="shared" si="55"/>
        <v>0.58026978573790222</v>
      </c>
    </row>
    <row r="593" spans="1:28" ht="35.5" hidden="1" outlineLevel="4" x14ac:dyDescent="0.35">
      <c r="A593" s="15" t="s">
        <v>351</v>
      </c>
      <c r="B593" s="15" t="s">
        <v>254</v>
      </c>
      <c r="C593" s="15" t="s">
        <v>95</v>
      </c>
      <c r="D593" s="15" t="s">
        <v>96</v>
      </c>
      <c r="E593" s="15" t="s">
        <v>108</v>
      </c>
      <c r="F593" s="15" t="s">
        <v>12</v>
      </c>
      <c r="G593" s="15" t="s">
        <v>97</v>
      </c>
      <c r="H593" s="15" t="s">
        <v>363</v>
      </c>
      <c r="I593" s="15" t="s">
        <v>9</v>
      </c>
      <c r="J593" s="16" t="s">
        <v>367</v>
      </c>
      <c r="K593" s="17">
        <v>221482815</v>
      </c>
      <c r="L593" s="17">
        <v>221482815</v>
      </c>
      <c r="M593" s="17">
        <v>0</v>
      </c>
      <c r="N593" s="17">
        <v>0</v>
      </c>
      <c r="O593" s="17">
        <f t="shared" si="50"/>
        <v>221482815</v>
      </c>
      <c r="P593" s="17">
        <v>0</v>
      </c>
      <c r="Q593" s="17">
        <v>15497142</v>
      </c>
      <c r="R593" s="17">
        <v>0</v>
      </c>
      <c r="S593" s="17">
        <v>139474278</v>
      </c>
      <c r="T593" s="17">
        <v>139474278</v>
      </c>
      <c r="U593" s="17">
        <v>4522828</v>
      </c>
      <c r="V593" s="17">
        <v>66511395</v>
      </c>
      <c r="W593" s="17">
        <v>4522828</v>
      </c>
      <c r="X593" s="17">
        <f t="shared" si="51"/>
        <v>61988567</v>
      </c>
      <c r="Y593" s="18">
        <f t="shared" si="52"/>
        <v>0.62972957066669033</v>
      </c>
      <c r="Z593" s="18">
        <f t="shared" si="53"/>
        <v>0.62972957066669033</v>
      </c>
      <c r="AA593" s="18">
        <f t="shared" si="54"/>
        <v>6.9969952296298932E-2</v>
      </c>
      <c r="AB593" s="18">
        <f t="shared" si="55"/>
        <v>0.69969952296298921</v>
      </c>
    </row>
    <row r="594" spans="1:28" ht="47" hidden="1" outlineLevel="4" x14ac:dyDescent="0.35">
      <c r="A594" s="15" t="s">
        <v>351</v>
      </c>
      <c r="B594" s="15" t="s">
        <v>254</v>
      </c>
      <c r="C594" s="15" t="s">
        <v>95</v>
      </c>
      <c r="D594" s="15" t="s">
        <v>96</v>
      </c>
      <c r="E594" s="15" t="s">
        <v>368</v>
      </c>
      <c r="F594" s="15" t="s">
        <v>12</v>
      </c>
      <c r="G594" s="15" t="s">
        <v>97</v>
      </c>
      <c r="H594" s="15" t="s">
        <v>363</v>
      </c>
      <c r="I594" s="15" t="s">
        <v>9</v>
      </c>
      <c r="J594" s="16" t="s">
        <v>369</v>
      </c>
      <c r="K594" s="17">
        <v>229705246</v>
      </c>
      <c r="L594" s="17">
        <v>229705246</v>
      </c>
      <c r="M594" s="17">
        <v>0</v>
      </c>
      <c r="N594" s="17">
        <v>0</v>
      </c>
      <c r="O594" s="17">
        <f t="shared" ref="O594:O664" si="56">+L594+N594</f>
        <v>229705246</v>
      </c>
      <c r="P594" s="17">
        <v>0</v>
      </c>
      <c r="Q594" s="17">
        <v>14218326</v>
      </c>
      <c r="R594" s="17">
        <v>0</v>
      </c>
      <c r="S594" s="17">
        <v>127964936</v>
      </c>
      <c r="T594" s="17">
        <v>127964936</v>
      </c>
      <c r="U594" s="17">
        <v>30648677</v>
      </c>
      <c r="V594" s="17">
        <v>87521984</v>
      </c>
      <c r="W594" s="17">
        <v>30648677</v>
      </c>
      <c r="X594" s="17">
        <f t="shared" ref="X594:X664" si="57">+O594-P594-Q594-R594-S594-W594</f>
        <v>56873307</v>
      </c>
      <c r="Y594" s="18">
        <f t="shared" si="52"/>
        <v>0.55708321089018575</v>
      </c>
      <c r="Z594" s="18">
        <f t="shared" si="53"/>
        <v>0.55708321089018575</v>
      </c>
      <c r="AA594" s="18">
        <f t="shared" si="54"/>
        <v>6.189813357593061E-2</v>
      </c>
      <c r="AB594" s="18">
        <f t="shared" si="55"/>
        <v>0.61898134446611641</v>
      </c>
    </row>
    <row r="595" spans="1:28" ht="47" hidden="1" outlineLevel="4" x14ac:dyDescent="0.35">
      <c r="A595" s="15" t="s">
        <v>351</v>
      </c>
      <c r="B595" s="15" t="s">
        <v>254</v>
      </c>
      <c r="C595" s="15" t="s">
        <v>95</v>
      </c>
      <c r="D595" s="15" t="s">
        <v>96</v>
      </c>
      <c r="E595" s="15" t="s">
        <v>110</v>
      </c>
      <c r="F595" s="15" t="s">
        <v>12</v>
      </c>
      <c r="G595" s="15" t="s">
        <v>97</v>
      </c>
      <c r="H595" s="15" t="s">
        <v>363</v>
      </c>
      <c r="I595" s="15" t="s">
        <v>9</v>
      </c>
      <c r="J595" s="16" t="s">
        <v>370</v>
      </c>
      <c r="K595" s="17">
        <v>196776853</v>
      </c>
      <c r="L595" s="17">
        <v>196776853</v>
      </c>
      <c r="M595" s="17">
        <v>0</v>
      </c>
      <c r="N595" s="17">
        <v>0</v>
      </c>
      <c r="O595" s="17">
        <f t="shared" si="56"/>
        <v>196776853</v>
      </c>
      <c r="P595" s="17">
        <v>0</v>
      </c>
      <c r="Q595" s="17">
        <v>15771765.24</v>
      </c>
      <c r="R595" s="17">
        <v>0</v>
      </c>
      <c r="S595" s="17">
        <v>108388594.76000001</v>
      </c>
      <c r="T595" s="17">
        <v>108388594.76000001</v>
      </c>
      <c r="U595" s="17">
        <v>22952349</v>
      </c>
      <c r="V595" s="17">
        <v>72616493</v>
      </c>
      <c r="W595" s="17">
        <v>22952349</v>
      </c>
      <c r="X595" s="17">
        <f t="shared" si="57"/>
        <v>49664143.999999985</v>
      </c>
      <c r="Y595" s="18">
        <f t="shared" si="52"/>
        <v>0.5508198403803114</v>
      </c>
      <c r="Z595" s="18">
        <f t="shared" si="53"/>
        <v>0.5508198403803114</v>
      </c>
      <c r="AA595" s="18">
        <f t="shared" si="54"/>
        <v>8.0150510588763199E-2</v>
      </c>
      <c r="AB595" s="18">
        <f t="shared" si="55"/>
        <v>0.63097035096907461</v>
      </c>
    </row>
    <row r="596" spans="1:28" ht="58.5" hidden="1" outlineLevel="4" x14ac:dyDescent="0.35">
      <c r="A596" s="15" t="s">
        <v>351</v>
      </c>
      <c r="B596" s="15" t="s">
        <v>254</v>
      </c>
      <c r="C596" s="15" t="s">
        <v>95</v>
      </c>
      <c r="D596" s="15" t="s">
        <v>96</v>
      </c>
      <c r="E596" s="15" t="s">
        <v>371</v>
      </c>
      <c r="F596" s="15" t="s">
        <v>12</v>
      </c>
      <c r="G596" s="15" t="s">
        <v>97</v>
      </c>
      <c r="H596" s="15" t="s">
        <v>363</v>
      </c>
      <c r="I596" s="15" t="s">
        <v>9</v>
      </c>
      <c r="J596" s="16" t="s">
        <v>372</v>
      </c>
      <c r="K596" s="17">
        <v>296262537</v>
      </c>
      <c r="L596" s="17">
        <v>296262537</v>
      </c>
      <c r="M596" s="17">
        <v>0</v>
      </c>
      <c r="N596" s="17">
        <v>0</v>
      </c>
      <c r="O596" s="17">
        <f t="shared" si="56"/>
        <v>296262537</v>
      </c>
      <c r="P596" s="17">
        <v>0</v>
      </c>
      <c r="Q596" s="17">
        <v>18338099</v>
      </c>
      <c r="R596" s="17">
        <v>0</v>
      </c>
      <c r="S596" s="17">
        <v>165042891</v>
      </c>
      <c r="T596" s="17">
        <v>165042891</v>
      </c>
      <c r="U596" s="17">
        <v>39529157</v>
      </c>
      <c r="V596" s="17">
        <v>112881547</v>
      </c>
      <c r="W596" s="17">
        <v>39529157</v>
      </c>
      <c r="X596" s="17">
        <f t="shared" si="57"/>
        <v>73352390</v>
      </c>
      <c r="Y596" s="18">
        <f t="shared" si="52"/>
        <v>0.55708322986513814</v>
      </c>
      <c r="Z596" s="18">
        <f t="shared" si="53"/>
        <v>0.55708322986513814</v>
      </c>
      <c r="AA596" s="18">
        <f t="shared" si="54"/>
        <v>6.189813665168202E-2</v>
      </c>
      <c r="AB596" s="18">
        <f t="shared" si="55"/>
        <v>0.61898136651682012</v>
      </c>
    </row>
    <row r="597" spans="1:28" ht="47" hidden="1" outlineLevel="4" x14ac:dyDescent="0.35">
      <c r="A597" s="15" t="s">
        <v>351</v>
      </c>
      <c r="B597" s="15" t="s">
        <v>254</v>
      </c>
      <c r="C597" s="15" t="s">
        <v>95</v>
      </c>
      <c r="D597" s="15" t="s">
        <v>96</v>
      </c>
      <c r="E597" s="15" t="s">
        <v>112</v>
      </c>
      <c r="F597" s="15" t="s">
        <v>12</v>
      </c>
      <c r="G597" s="15" t="s">
        <v>97</v>
      </c>
      <c r="H597" s="15" t="s">
        <v>363</v>
      </c>
      <c r="I597" s="15" t="s">
        <v>9</v>
      </c>
      <c r="J597" s="16" t="s">
        <v>373</v>
      </c>
      <c r="K597" s="17">
        <v>246740537</v>
      </c>
      <c r="L597" s="17">
        <v>246740537</v>
      </c>
      <c r="M597" s="17">
        <v>0</v>
      </c>
      <c r="N597" s="17">
        <v>0</v>
      </c>
      <c r="O597" s="17">
        <f t="shared" si="56"/>
        <v>246740537</v>
      </c>
      <c r="P597" s="17">
        <v>0</v>
      </c>
      <c r="Q597" s="17">
        <v>15272779</v>
      </c>
      <c r="R597" s="17">
        <v>0</v>
      </c>
      <c r="S597" s="17">
        <v>137455011</v>
      </c>
      <c r="T597" s="17">
        <v>137455011</v>
      </c>
      <c r="U597" s="17">
        <v>32921630</v>
      </c>
      <c r="V597" s="17">
        <v>94012747</v>
      </c>
      <c r="W597" s="17">
        <v>32921630</v>
      </c>
      <c r="X597" s="17">
        <f t="shared" si="57"/>
        <v>61091117</v>
      </c>
      <c r="Y597" s="18">
        <f t="shared" si="52"/>
        <v>0.55708321247594594</v>
      </c>
      <c r="Z597" s="18">
        <f t="shared" si="53"/>
        <v>0.55708321247594594</v>
      </c>
      <c r="AA597" s="18">
        <f t="shared" si="54"/>
        <v>6.1898134719549545E-2</v>
      </c>
      <c r="AB597" s="18">
        <f t="shared" si="55"/>
        <v>0.61898134719549547</v>
      </c>
    </row>
    <row r="598" spans="1:28" ht="58.5" hidden="1" outlineLevel="4" x14ac:dyDescent="0.35">
      <c r="A598" s="15" t="s">
        <v>351</v>
      </c>
      <c r="B598" s="15" t="s">
        <v>254</v>
      </c>
      <c r="C598" s="15" t="s">
        <v>95</v>
      </c>
      <c r="D598" s="15" t="s">
        <v>96</v>
      </c>
      <c r="E598" s="15" t="s">
        <v>374</v>
      </c>
      <c r="F598" s="15" t="s">
        <v>12</v>
      </c>
      <c r="G598" s="15" t="s">
        <v>97</v>
      </c>
      <c r="H598" s="15" t="s">
        <v>363</v>
      </c>
      <c r="I598" s="15" t="s">
        <v>9</v>
      </c>
      <c r="J598" s="16" t="s">
        <v>375</v>
      </c>
      <c r="K598" s="17">
        <v>365209450</v>
      </c>
      <c r="L598" s="17">
        <v>365209450</v>
      </c>
      <c r="M598" s="17">
        <v>0</v>
      </c>
      <c r="N598" s="17">
        <v>0</v>
      </c>
      <c r="O598" s="17">
        <f t="shared" si="56"/>
        <v>365209450</v>
      </c>
      <c r="P598" s="17">
        <v>0</v>
      </c>
      <c r="Q598" s="17">
        <v>26086389</v>
      </c>
      <c r="R598" s="17">
        <v>0</v>
      </c>
      <c r="S598" s="17">
        <v>234777501</v>
      </c>
      <c r="T598" s="17">
        <v>234777501</v>
      </c>
      <c r="U598" s="17">
        <v>0</v>
      </c>
      <c r="V598" s="17">
        <v>104345560</v>
      </c>
      <c r="W598" s="17">
        <v>0</v>
      </c>
      <c r="X598" s="17">
        <f t="shared" si="57"/>
        <v>104345560</v>
      </c>
      <c r="Y598" s="18">
        <f t="shared" si="52"/>
        <v>0.64285713581617343</v>
      </c>
      <c r="Z598" s="18">
        <f t="shared" si="53"/>
        <v>0.64285713581617343</v>
      </c>
      <c r="AA598" s="18">
        <f t="shared" si="54"/>
        <v>7.1428570646241488E-2</v>
      </c>
      <c r="AB598" s="18">
        <f t="shared" si="55"/>
        <v>0.71428570646241496</v>
      </c>
    </row>
    <row r="599" spans="1:28" ht="70" hidden="1" outlineLevel="4" x14ac:dyDescent="0.35">
      <c r="A599" s="15" t="s">
        <v>351</v>
      </c>
      <c r="B599" s="15" t="s">
        <v>254</v>
      </c>
      <c r="C599" s="15" t="s">
        <v>95</v>
      </c>
      <c r="D599" s="15" t="s">
        <v>96</v>
      </c>
      <c r="E599" s="15" t="s">
        <v>114</v>
      </c>
      <c r="F599" s="15" t="s">
        <v>12</v>
      </c>
      <c r="G599" s="15" t="s">
        <v>97</v>
      </c>
      <c r="H599" s="15" t="s">
        <v>363</v>
      </c>
      <c r="I599" s="15" t="s">
        <v>9</v>
      </c>
      <c r="J599" s="16" t="s">
        <v>376</v>
      </c>
      <c r="K599" s="17">
        <v>178255583</v>
      </c>
      <c r="L599" s="17">
        <v>178255583</v>
      </c>
      <c r="M599" s="17">
        <v>0</v>
      </c>
      <c r="N599" s="17">
        <v>0</v>
      </c>
      <c r="O599" s="17">
        <f t="shared" si="56"/>
        <v>178255583</v>
      </c>
      <c r="P599" s="17">
        <v>0</v>
      </c>
      <c r="Q599" s="17">
        <v>12732541</v>
      </c>
      <c r="R599" s="17">
        <v>0</v>
      </c>
      <c r="S599" s="17">
        <v>114592869</v>
      </c>
      <c r="T599" s="17">
        <v>114592869</v>
      </c>
      <c r="U599" s="17">
        <v>0</v>
      </c>
      <c r="V599" s="17">
        <v>50930173</v>
      </c>
      <c r="W599" s="17">
        <v>0</v>
      </c>
      <c r="X599" s="17">
        <f t="shared" si="57"/>
        <v>50930173</v>
      </c>
      <c r="Y599" s="18">
        <f t="shared" si="52"/>
        <v>0.64285711039973426</v>
      </c>
      <c r="Z599" s="18">
        <f t="shared" si="53"/>
        <v>0.64285711039973426</v>
      </c>
      <c r="AA599" s="18">
        <f t="shared" si="54"/>
        <v>7.1428567822192701E-2</v>
      </c>
      <c r="AB599" s="18">
        <f t="shared" si="55"/>
        <v>0.7142856782219269</v>
      </c>
    </row>
    <row r="600" spans="1:28" ht="47" hidden="1" outlineLevel="4" x14ac:dyDescent="0.35">
      <c r="A600" s="15" t="s">
        <v>351</v>
      </c>
      <c r="B600" s="15" t="s">
        <v>254</v>
      </c>
      <c r="C600" s="15" t="s">
        <v>95</v>
      </c>
      <c r="D600" s="15" t="s">
        <v>96</v>
      </c>
      <c r="E600" s="15" t="s">
        <v>377</v>
      </c>
      <c r="F600" s="15" t="s">
        <v>12</v>
      </c>
      <c r="G600" s="15" t="s">
        <v>97</v>
      </c>
      <c r="H600" s="15" t="s">
        <v>363</v>
      </c>
      <c r="I600" s="15" t="s">
        <v>9</v>
      </c>
      <c r="J600" s="16" t="s">
        <v>378</v>
      </c>
      <c r="K600" s="17">
        <v>196264334</v>
      </c>
      <c r="L600" s="17">
        <v>196264334</v>
      </c>
      <c r="M600" s="17">
        <v>0</v>
      </c>
      <c r="N600" s="17">
        <v>0</v>
      </c>
      <c r="O600" s="17">
        <f t="shared" si="56"/>
        <v>196264334</v>
      </c>
      <c r="P600" s="17">
        <v>0</v>
      </c>
      <c r="Q600" s="17">
        <v>16790570.460000001</v>
      </c>
      <c r="R600" s="17">
        <v>0</v>
      </c>
      <c r="S600" s="17">
        <v>107046409.54000001</v>
      </c>
      <c r="T600" s="17">
        <v>107046409.54000001</v>
      </c>
      <c r="U600" s="17">
        <v>22892568</v>
      </c>
      <c r="V600" s="17">
        <v>72427354</v>
      </c>
      <c r="W600" s="17">
        <v>22892568</v>
      </c>
      <c r="X600" s="17">
        <f t="shared" si="57"/>
        <v>49534785.999999985</v>
      </c>
      <c r="Y600" s="18">
        <f t="shared" si="52"/>
        <v>0.5454195745009891</v>
      </c>
      <c r="Z600" s="18">
        <f t="shared" si="53"/>
        <v>0.5454195745009891</v>
      </c>
      <c r="AA600" s="18">
        <f t="shared" si="54"/>
        <v>8.555079834321809E-2</v>
      </c>
      <c r="AB600" s="18">
        <f t="shared" si="55"/>
        <v>0.63097037284420721</v>
      </c>
    </row>
    <row r="601" spans="1:28" ht="47" hidden="1" outlineLevel="4" x14ac:dyDescent="0.35">
      <c r="A601" s="15" t="s">
        <v>351</v>
      </c>
      <c r="B601" s="15" t="s">
        <v>254</v>
      </c>
      <c r="C601" s="15" t="s">
        <v>95</v>
      </c>
      <c r="D601" s="15" t="s">
        <v>96</v>
      </c>
      <c r="E601" s="15" t="s">
        <v>116</v>
      </c>
      <c r="F601" s="15" t="s">
        <v>12</v>
      </c>
      <c r="G601" s="15" t="s">
        <v>97</v>
      </c>
      <c r="H601" s="15" t="s">
        <v>363</v>
      </c>
      <c r="I601" s="15" t="s">
        <v>9</v>
      </c>
      <c r="J601" s="16" t="s">
        <v>379</v>
      </c>
      <c r="K601" s="17">
        <v>173290162</v>
      </c>
      <c r="L601" s="17">
        <v>173290162</v>
      </c>
      <c r="M601" s="17">
        <v>0</v>
      </c>
      <c r="N601" s="17">
        <v>0</v>
      </c>
      <c r="O601" s="17">
        <f t="shared" si="56"/>
        <v>173290162</v>
      </c>
      <c r="P601" s="17">
        <v>0</v>
      </c>
      <c r="Q601" s="17">
        <v>10934095</v>
      </c>
      <c r="R601" s="17">
        <v>0</v>
      </c>
      <c r="S601" s="17">
        <v>98406858</v>
      </c>
      <c r="T601" s="17">
        <v>98406858</v>
      </c>
      <c r="U601" s="17">
        <v>20212826</v>
      </c>
      <c r="V601" s="17">
        <v>63949209</v>
      </c>
      <c r="W601" s="17">
        <v>20212826</v>
      </c>
      <c r="X601" s="17">
        <f t="shared" si="57"/>
        <v>43736383</v>
      </c>
      <c r="Y601" s="18">
        <f t="shared" si="52"/>
        <v>0.56787331066145574</v>
      </c>
      <c r="Z601" s="18">
        <f t="shared" si="53"/>
        <v>0.56787331066145574</v>
      </c>
      <c r="AA601" s="18">
        <f t="shared" si="54"/>
        <v>6.3097032594383512E-2</v>
      </c>
      <c r="AB601" s="18">
        <f t="shared" si="55"/>
        <v>0.63097034325583923</v>
      </c>
    </row>
    <row r="602" spans="1:28" ht="47" hidden="1" outlineLevel="4" x14ac:dyDescent="0.35">
      <c r="A602" s="15" t="s">
        <v>351</v>
      </c>
      <c r="B602" s="15" t="s">
        <v>254</v>
      </c>
      <c r="C602" s="15" t="s">
        <v>95</v>
      </c>
      <c r="D602" s="15" t="s">
        <v>96</v>
      </c>
      <c r="E602" s="15" t="s">
        <v>380</v>
      </c>
      <c r="F602" s="15" t="s">
        <v>12</v>
      </c>
      <c r="G602" s="15" t="s">
        <v>97</v>
      </c>
      <c r="H602" s="15" t="s">
        <v>363</v>
      </c>
      <c r="I602" s="15" t="s">
        <v>9</v>
      </c>
      <c r="J602" s="16" t="s">
        <v>381</v>
      </c>
      <c r="K602" s="17">
        <v>282850713</v>
      </c>
      <c r="L602" s="17">
        <v>282850713</v>
      </c>
      <c r="M602" s="17">
        <v>0</v>
      </c>
      <c r="N602" s="17">
        <v>0</v>
      </c>
      <c r="O602" s="17">
        <f t="shared" si="56"/>
        <v>282850713</v>
      </c>
      <c r="P602" s="17">
        <v>0</v>
      </c>
      <c r="Q602" s="17">
        <v>15446911</v>
      </c>
      <c r="R602" s="17">
        <v>0</v>
      </c>
      <c r="S602" s="17">
        <v>139022197</v>
      </c>
      <c r="T602" s="17">
        <v>139022197</v>
      </c>
      <c r="U602" s="17">
        <v>66593964</v>
      </c>
      <c r="V602" s="17">
        <v>128381605</v>
      </c>
      <c r="W602" s="17">
        <v>66593964</v>
      </c>
      <c r="X602" s="17">
        <f t="shared" si="57"/>
        <v>61787641</v>
      </c>
      <c r="Y602" s="18">
        <f t="shared" si="52"/>
        <v>0.49150378843131998</v>
      </c>
      <c r="Z602" s="18">
        <f t="shared" si="53"/>
        <v>0.49150378843131998</v>
      </c>
      <c r="AA602" s="18">
        <f t="shared" si="54"/>
        <v>5.4611532833576421E-2</v>
      </c>
      <c r="AB602" s="18">
        <f t="shared" si="55"/>
        <v>0.54611532126489637</v>
      </c>
    </row>
    <row r="603" spans="1:28" ht="47" hidden="1" outlineLevel="4" x14ac:dyDescent="0.35">
      <c r="A603" s="15" t="s">
        <v>351</v>
      </c>
      <c r="B603" s="15" t="s">
        <v>254</v>
      </c>
      <c r="C603" s="15" t="s">
        <v>95</v>
      </c>
      <c r="D603" s="15" t="s">
        <v>96</v>
      </c>
      <c r="E603" s="15" t="s">
        <v>330</v>
      </c>
      <c r="F603" s="15" t="s">
        <v>12</v>
      </c>
      <c r="G603" s="15" t="s">
        <v>97</v>
      </c>
      <c r="H603" s="15" t="s">
        <v>363</v>
      </c>
      <c r="I603" s="15" t="s">
        <v>9</v>
      </c>
      <c r="J603" s="16" t="s">
        <v>382</v>
      </c>
      <c r="K603" s="17">
        <v>177512751</v>
      </c>
      <c r="L603" s="17">
        <v>177512751</v>
      </c>
      <c r="M603" s="17">
        <v>0</v>
      </c>
      <c r="N603" s="17">
        <v>0</v>
      </c>
      <c r="O603" s="17">
        <f t="shared" si="56"/>
        <v>177512751</v>
      </c>
      <c r="P603" s="17">
        <v>0</v>
      </c>
      <c r="Q603" s="17">
        <v>18036372.899999999</v>
      </c>
      <c r="R603" s="17">
        <v>0</v>
      </c>
      <c r="S603" s="17">
        <v>108758448.09999999</v>
      </c>
      <c r="T603" s="17">
        <v>108758448.09999999</v>
      </c>
      <c r="U603" s="17">
        <v>0</v>
      </c>
      <c r="V603" s="17">
        <v>50717930</v>
      </c>
      <c r="W603" s="17">
        <v>0</v>
      </c>
      <c r="X603" s="17">
        <f t="shared" si="57"/>
        <v>50717930</v>
      </c>
      <c r="Y603" s="18">
        <f t="shared" si="52"/>
        <v>0.61267963843341033</v>
      </c>
      <c r="Z603" s="18">
        <f t="shared" si="53"/>
        <v>0.61267963843341033</v>
      </c>
      <c r="AA603" s="18">
        <f t="shared" si="54"/>
        <v>0.10160606941413464</v>
      </c>
      <c r="AB603" s="18">
        <f t="shared" si="55"/>
        <v>0.71428570784754497</v>
      </c>
    </row>
    <row r="604" spans="1:28" ht="58.5" hidden="1" outlineLevel="4" x14ac:dyDescent="0.35">
      <c r="A604" s="15" t="s">
        <v>351</v>
      </c>
      <c r="B604" s="15" t="s">
        <v>254</v>
      </c>
      <c r="C604" s="15" t="s">
        <v>95</v>
      </c>
      <c r="D604" s="15" t="s">
        <v>96</v>
      </c>
      <c r="E604" s="15" t="s">
        <v>281</v>
      </c>
      <c r="F604" s="15" t="s">
        <v>12</v>
      </c>
      <c r="G604" s="15" t="s">
        <v>97</v>
      </c>
      <c r="H604" s="15" t="s">
        <v>363</v>
      </c>
      <c r="I604" s="15" t="s">
        <v>9</v>
      </c>
      <c r="J604" s="16" t="s">
        <v>383</v>
      </c>
      <c r="K604" s="17">
        <v>181773834</v>
      </c>
      <c r="L604" s="17">
        <v>181773834</v>
      </c>
      <c r="M604" s="17">
        <v>0</v>
      </c>
      <c r="N604" s="17">
        <v>0</v>
      </c>
      <c r="O604" s="17">
        <f t="shared" si="56"/>
        <v>181773834</v>
      </c>
      <c r="P604" s="17">
        <v>0</v>
      </c>
      <c r="Q604" s="17">
        <v>12983845</v>
      </c>
      <c r="R604" s="17">
        <v>0</v>
      </c>
      <c r="S604" s="17">
        <v>116854605</v>
      </c>
      <c r="T604" s="17">
        <v>116854605</v>
      </c>
      <c r="U604" s="17">
        <v>0</v>
      </c>
      <c r="V604" s="17">
        <v>51935384</v>
      </c>
      <c r="W604" s="17">
        <v>0</v>
      </c>
      <c r="X604" s="17">
        <f t="shared" si="57"/>
        <v>51935384</v>
      </c>
      <c r="Y604" s="18">
        <f t="shared" si="52"/>
        <v>0.64285712871083522</v>
      </c>
      <c r="Z604" s="18">
        <f t="shared" si="53"/>
        <v>0.64285712871083522</v>
      </c>
      <c r="AA604" s="18">
        <f t="shared" si="54"/>
        <v>7.1428569856759466E-2</v>
      </c>
      <c r="AB604" s="18">
        <f t="shared" si="55"/>
        <v>0.71428569856759472</v>
      </c>
    </row>
    <row r="605" spans="1:28" ht="104.5" hidden="1" outlineLevel="4" x14ac:dyDescent="0.35">
      <c r="A605" s="15" t="s">
        <v>351</v>
      </c>
      <c r="B605" s="15" t="s">
        <v>254</v>
      </c>
      <c r="C605" s="15" t="s">
        <v>95</v>
      </c>
      <c r="D605" s="15" t="s">
        <v>96</v>
      </c>
      <c r="E605" s="15" t="s">
        <v>384</v>
      </c>
      <c r="F605" s="15" t="s">
        <v>12</v>
      </c>
      <c r="G605" s="15" t="s">
        <v>97</v>
      </c>
      <c r="H605" s="15" t="s">
        <v>363</v>
      </c>
      <c r="I605" s="15" t="s">
        <v>9</v>
      </c>
      <c r="J605" s="16" t="s">
        <v>385</v>
      </c>
      <c r="K605" s="17">
        <v>72812499</v>
      </c>
      <c r="L605" s="17">
        <v>72812499</v>
      </c>
      <c r="M605" s="17">
        <v>0</v>
      </c>
      <c r="N605" s="17">
        <v>0</v>
      </c>
      <c r="O605" s="17">
        <f t="shared" si="56"/>
        <v>72812499</v>
      </c>
      <c r="P605" s="17">
        <v>0</v>
      </c>
      <c r="Q605" s="17">
        <v>24270833</v>
      </c>
      <c r="R605" s="17">
        <v>0</v>
      </c>
      <c r="S605" s="17">
        <v>48541666</v>
      </c>
      <c r="T605" s="17">
        <v>48541666</v>
      </c>
      <c r="U605" s="17">
        <v>0</v>
      </c>
      <c r="V605" s="17">
        <v>0</v>
      </c>
      <c r="W605" s="17">
        <v>0</v>
      </c>
      <c r="X605" s="17">
        <f t="shared" si="57"/>
        <v>0</v>
      </c>
      <c r="Y605" s="18">
        <f t="shared" si="52"/>
        <v>0.66666666666666663</v>
      </c>
      <c r="Z605" s="18">
        <f t="shared" si="53"/>
        <v>0.66666666666666663</v>
      </c>
      <c r="AA605" s="18">
        <f t="shared" si="54"/>
        <v>0.33333333333333331</v>
      </c>
      <c r="AB605" s="18">
        <f t="shared" si="55"/>
        <v>1</v>
      </c>
    </row>
    <row r="606" spans="1:28" ht="47" hidden="1" outlineLevel="4" x14ac:dyDescent="0.35">
      <c r="A606" s="15" t="s">
        <v>351</v>
      </c>
      <c r="B606" s="15" t="s">
        <v>254</v>
      </c>
      <c r="C606" s="15" t="s">
        <v>95</v>
      </c>
      <c r="D606" s="15" t="s">
        <v>96</v>
      </c>
      <c r="E606" s="15" t="s">
        <v>336</v>
      </c>
      <c r="F606" s="15" t="s">
        <v>12</v>
      </c>
      <c r="G606" s="15" t="s">
        <v>97</v>
      </c>
      <c r="H606" s="15" t="s">
        <v>363</v>
      </c>
      <c r="I606" s="15" t="s">
        <v>9</v>
      </c>
      <c r="J606" s="16" t="s">
        <v>386</v>
      </c>
      <c r="K606" s="17">
        <v>50843499</v>
      </c>
      <c r="L606" s="17">
        <v>50843499</v>
      </c>
      <c r="M606" s="17">
        <v>0</v>
      </c>
      <c r="N606" s="17">
        <v>0</v>
      </c>
      <c r="O606" s="17">
        <f t="shared" si="56"/>
        <v>50843499</v>
      </c>
      <c r="P606" s="17">
        <v>0</v>
      </c>
      <c r="Q606" s="17">
        <v>19276650.059999999</v>
      </c>
      <c r="R606" s="17">
        <v>0</v>
      </c>
      <c r="S606" s="17">
        <v>18855971.940000001</v>
      </c>
      <c r="T606" s="17">
        <v>18855971.940000001</v>
      </c>
      <c r="U606" s="17">
        <v>0</v>
      </c>
      <c r="V606" s="17">
        <v>12710877</v>
      </c>
      <c r="W606" s="17">
        <v>0</v>
      </c>
      <c r="X606" s="17">
        <f t="shared" si="57"/>
        <v>12710877</v>
      </c>
      <c r="Y606" s="18">
        <f t="shared" si="52"/>
        <v>0.37086298761617492</v>
      </c>
      <c r="Z606" s="18">
        <f t="shared" si="53"/>
        <v>0.37086298761617492</v>
      </c>
      <c r="AA606" s="18">
        <f t="shared" si="54"/>
        <v>0.37913696813037984</v>
      </c>
      <c r="AB606" s="18">
        <f t="shared" si="55"/>
        <v>0.74999995574655476</v>
      </c>
    </row>
    <row r="607" spans="1:28" ht="47" hidden="1" outlineLevel="4" x14ac:dyDescent="0.35">
      <c r="A607" s="15" t="s">
        <v>351</v>
      </c>
      <c r="B607" s="15" t="s">
        <v>254</v>
      </c>
      <c r="C607" s="15" t="s">
        <v>95</v>
      </c>
      <c r="D607" s="15" t="s">
        <v>96</v>
      </c>
      <c r="E607" s="15" t="s">
        <v>338</v>
      </c>
      <c r="F607" s="15" t="s">
        <v>12</v>
      </c>
      <c r="G607" s="15" t="s">
        <v>97</v>
      </c>
      <c r="H607" s="15" t="s">
        <v>363</v>
      </c>
      <c r="I607" s="15" t="s">
        <v>9</v>
      </c>
      <c r="J607" s="16" t="s">
        <v>387</v>
      </c>
      <c r="K607" s="17">
        <v>1116673</v>
      </c>
      <c r="L607" s="17">
        <v>1116673</v>
      </c>
      <c r="M607" s="17">
        <v>0</v>
      </c>
      <c r="N607" s="17">
        <v>0</v>
      </c>
      <c r="O607" s="17">
        <f t="shared" si="56"/>
        <v>1116673</v>
      </c>
      <c r="P607" s="17">
        <v>0</v>
      </c>
      <c r="Q607" s="17">
        <v>423371.31</v>
      </c>
      <c r="R607" s="17">
        <v>0</v>
      </c>
      <c r="S607" s="17">
        <v>414132.69</v>
      </c>
      <c r="T607" s="17">
        <v>414132.69</v>
      </c>
      <c r="U607" s="17">
        <v>0</v>
      </c>
      <c r="V607" s="17">
        <v>279169</v>
      </c>
      <c r="W607" s="17">
        <v>0</v>
      </c>
      <c r="X607" s="17">
        <f t="shared" si="57"/>
        <v>279168.99999999994</v>
      </c>
      <c r="Y607" s="18">
        <f t="shared" si="52"/>
        <v>0.37086299212034318</v>
      </c>
      <c r="Z607" s="18">
        <f t="shared" si="53"/>
        <v>0.37086299212034318</v>
      </c>
      <c r="AA607" s="18">
        <f t="shared" si="54"/>
        <v>0.37913633624167503</v>
      </c>
      <c r="AB607" s="18">
        <f t="shared" si="55"/>
        <v>0.74999932836201821</v>
      </c>
    </row>
    <row r="608" spans="1:28" ht="47" hidden="1" outlineLevel="4" x14ac:dyDescent="0.35">
      <c r="A608" s="15" t="s">
        <v>351</v>
      </c>
      <c r="B608" s="15" t="s">
        <v>254</v>
      </c>
      <c r="C608" s="15" t="s">
        <v>95</v>
      </c>
      <c r="D608" s="15" t="s">
        <v>96</v>
      </c>
      <c r="E608" s="15" t="s">
        <v>340</v>
      </c>
      <c r="F608" s="15" t="s">
        <v>12</v>
      </c>
      <c r="G608" s="15" t="s">
        <v>97</v>
      </c>
      <c r="H608" s="15" t="s">
        <v>363</v>
      </c>
      <c r="I608" s="15" t="s">
        <v>9</v>
      </c>
      <c r="J608" s="16" t="s">
        <v>388</v>
      </c>
      <c r="K608" s="17">
        <v>25421749</v>
      </c>
      <c r="L608" s="17">
        <v>25421749</v>
      </c>
      <c r="M608" s="17">
        <v>0</v>
      </c>
      <c r="N608" s="17">
        <v>0</v>
      </c>
      <c r="O608" s="17">
        <f t="shared" si="56"/>
        <v>25421749</v>
      </c>
      <c r="P608" s="17">
        <v>0</v>
      </c>
      <c r="Q608" s="17">
        <v>5446558.4800000004</v>
      </c>
      <c r="R608" s="17">
        <v>0</v>
      </c>
      <c r="S608" s="17">
        <v>13619752.52</v>
      </c>
      <c r="T608" s="17">
        <v>13619752.52</v>
      </c>
      <c r="U608" s="17">
        <v>0</v>
      </c>
      <c r="V608" s="17">
        <v>6355438</v>
      </c>
      <c r="W608" s="17">
        <v>0</v>
      </c>
      <c r="X608" s="17">
        <f t="shared" si="57"/>
        <v>6355438</v>
      </c>
      <c r="Y608" s="18">
        <f t="shared" si="52"/>
        <v>0.53575198622250575</v>
      </c>
      <c r="Z608" s="18">
        <f t="shared" si="53"/>
        <v>0.53575198622250575</v>
      </c>
      <c r="AA608" s="18">
        <f t="shared" si="54"/>
        <v>0.21424798427519681</v>
      </c>
      <c r="AB608" s="18">
        <f t="shared" si="55"/>
        <v>0.74999997049770251</v>
      </c>
    </row>
    <row r="609" spans="1:28" ht="47" hidden="1" outlineLevel="4" x14ac:dyDescent="0.35">
      <c r="A609" s="15" t="s">
        <v>351</v>
      </c>
      <c r="B609" s="15" t="s">
        <v>254</v>
      </c>
      <c r="C609" s="15" t="s">
        <v>95</v>
      </c>
      <c r="D609" s="15" t="s">
        <v>96</v>
      </c>
      <c r="E609" s="15" t="s">
        <v>141</v>
      </c>
      <c r="F609" s="15" t="s">
        <v>12</v>
      </c>
      <c r="G609" s="15" t="s">
        <v>97</v>
      </c>
      <c r="H609" s="15" t="s">
        <v>363</v>
      </c>
      <c r="I609" s="15" t="s">
        <v>9</v>
      </c>
      <c r="J609" s="16" t="s">
        <v>389</v>
      </c>
      <c r="K609" s="17">
        <v>558336</v>
      </c>
      <c r="L609" s="17">
        <v>558336</v>
      </c>
      <c r="M609" s="17">
        <v>0</v>
      </c>
      <c r="N609" s="17">
        <v>0</v>
      </c>
      <c r="O609" s="17">
        <f t="shared" si="56"/>
        <v>558336</v>
      </c>
      <c r="P609" s="17">
        <v>0</v>
      </c>
      <c r="Q609" s="17">
        <v>119622.38</v>
      </c>
      <c r="R609" s="17">
        <v>0</v>
      </c>
      <c r="S609" s="17">
        <v>299129.62</v>
      </c>
      <c r="T609" s="17">
        <v>299129.62</v>
      </c>
      <c r="U609" s="17">
        <v>0</v>
      </c>
      <c r="V609" s="17">
        <v>139584</v>
      </c>
      <c r="W609" s="17">
        <v>0</v>
      </c>
      <c r="X609" s="17">
        <f t="shared" si="57"/>
        <v>139584</v>
      </c>
      <c r="Y609" s="18">
        <f t="shared" si="52"/>
        <v>0.53575198446813388</v>
      </c>
      <c r="Z609" s="18">
        <f t="shared" si="53"/>
        <v>0.53575198446813388</v>
      </c>
      <c r="AA609" s="18">
        <f t="shared" si="54"/>
        <v>0.21424801553186612</v>
      </c>
      <c r="AB609" s="18">
        <f t="shared" si="55"/>
        <v>0.75</v>
      </c>
    </row>
    <row r="610" spans="1:28" ht="47" hidden="1" outlineLevel="4" x14ac:dyDescent="0.35">
      <c r="A610" s="15" t="s">
        <v>351</v>
      </c>
      <c r="B610" s="15" t="s">
        <v>254</v>
      </c>
      <c r="C610" s="15" t="s">
        <v>95</v>
      </c>
      <c r="D610" s="15" t="s">
        <v>96</v>
      </c>
      <c r="E610" s="15" t="s">
        <v>120</v>
      </c>
      <c r="F610" s="15" t="s">
        <v>12</v>
      </c>
      <c r="G610" s="15" t="s">
        <v>97</v>
      </c>
      <c r="H610" s="15" t="s">
        <v>363</v>
      </c>
      <c r="I610" s="15" t="s">
        <v>9</v>
      </c>
      <c r="J610" s="16" t="s">
        <v>390</v>
      </c>
      <c r="K610" s="17">
        <v>189381856</v>
      </c>
      <c r="L610" s="17">
        <v>189381856</v>
      </c>
      <c r="M610" s="17">
        <v>0</v>
      </c>
      <c r="N610" s="17">
        <v>0</v>
      </c>
      <c r="O610" s="17">
        <f t="shared" si="56"/>
        <v>189381856</v>
      </c>
      <c r="P610" s="17">
        <v>0</v>
      </c>
      <c r="Q610" s="17">
        <v>27054550</v>
      </c>
      <c r="R610" s="17">
        <v>0</v>
      </c>
      <c r="S610" s="17">
        <v>108218203</v>
      </c>
      <c r="T610" s="17">
        <v>108218203</v>
      </c>
      <c r="U610" s="17">
        <v>0</v>
      </c>
      <c r="V610" s="17">
        <v>54109103</v>
      </c>
      <c r="W610" s="17">
        <v>0</v>
      </c>
      <c r="X610" s="17">
        <f t="shared" si="57"/>
        <v>54109103</v>
      </c>
      <c r="Y610" s="18">
        <f t="shared" si="52"/>
        <v>0.57142856916556994</v>
      </c>
      <c r="Z610" s="18">
        <f t="shared" si="53"/>
        <v>0.57142856916556994</v>
      </c>
      <c r="AA610" s="18">
        <f t="shared" si="54"/>
        <v>0.1428571383311398</v>
      </c>
      <c r="AB610" s="18">
        <f t="shared" si="55"/>
        <v>0.71428570749670972</v>
      </c>
    </row>
    <row r="611" spans="1:28" ht="35.5" hidden="1" outlineLevel="4" x14ac:dyDescent="0.35">
      <c r="A611" s="15" t="s">
        <v>351</v>
      </c>
      <c r="B611" s="15" t="s">
        <v>254</v>
      </c>
      <c r="C611" s="15" t="s">
        <v>95</v>
      </c>
      <c r="D611" s="15" t="s">
        <v>96</v>
      </c>
      <c r="E611" s="15" t="s">
        <v>124</v>
      </c>
      <c r="F611" s="15" t="s">
        <v>12</v>
      </c>
      <c r="G611" s="15" t="s">
        <v>97</v>
      </c>
      <c r="H611" s="15" t="s">
        <v>363</v>
      </c>
      <c r="I611" s="15" t="s">
        <v>9</v>
      </c>
      <c r="J611" s="16" t="s">
        <v>391</v>
      </c>
      <c r="K611" s="17">
        <v>136615013</v>
      </c>
      <c r="L611" s="17">
        <v>136615013</v>
      </c>
      <c r="M611" s="17">
        <v>0</v>
      </c>
      <c r="N611" s="17">
        <v>0</v>
      </c>
      <c r="O611" s="17">
        <f t="shared" si="56"/>
        <v>136615013</v>
      </c>
      <c r="P611" s="17">
        <v>0</v>
      </c>
      <c r="Q611" s="17">
        <v>9758215</v>
      </c>
      <c r="R611" s="17">
        <v>0</v>
      </c>
      <c r="S611" s="17">
        <v>87823935</v>
      </c>
      <c r="T611" s="17">
        <v>87823935</v>
      </c>
      <c r="U611" s="17">
        <v>0</v>
      </c>
      <c r="V611" s="17">
        <v>39032863</v>
      </c>
      <c r="W611" s="17">
        <v>0</v>
      </c>
      <c r="X611" s="17">
        <f t="shared" si="57"/>
        <v>39032863</v>
      </c>
      <c r="Y611" s="18">
        <f t="shared" si="52"/>
        <v>0.64285712874030909</v>
      </c>
      <c r="Z611" s="18">
        <f t="shared" si="53"/>
        <v>0.64285712874030909</v>
      </c>
      <c r="AA611" s="18">
        <f t="shared" si="54"/>
        <v>7.1428569860034347E-2</v>
      </c>
      <c r="AB611" s="18">
        <f t="shared" si="55"/>
        <v>0.71428569860034341</v>
      </c>
    </row>
    <row r="612" spans="1:28" ht="47" hidden="1" outlineLevel="4" x14ac:dyDescent="0.35">
      <c r="A612" s="15" t="s">
        <v>351</v>
      </c>
      <c r="B612" s="15" t="s">
        <v>254</v>
      </c>
      <c r="C612" s="15" t="s">
        <v>95</v>
      </c>
      <c r="D612" s="15" t="s">
        <v>96</v>
      </c>
      <c r="E612" s="15" t="s">
        <v>128</v>
      </c>
      <c r="F612" s="15" t="s">
        <v>12</v>
      </c>
      <c r="G612" s="15" t="s">
        <v>97</v>
      </c>
      <c r="H612" s="15" t="s">
        <v>363</v>
      </c>
      <c r="I612" s="15" t="s">
        <v>9</v>
      </c>
      <c r="J612" s="16" t="s">
        <v>392</v>
      </c>
      <c r="K612" s="17">
        <v>131761698</v>
      </c>
      <c r="L612" s="17">
        <v>131761698</v>
      </c>
      <c r="M612" s="17">
        <v>0</v>
      </c>
      <c r="N612" s="17">
        <v>0</v>
      </c>
      <c r="O612" s="17">
        <f t="shared" si="56"/>
        <v>131761698</v>
      </c>
      <c r="P612" s="17">
        <v>0</v>
      </c>
      <c r="Q612" s="17">
        <v>9411550</v>
      </c>
      <c r="R612" s="17">
        <v>0</v>
      </c>
      <c r="S612" s="17">
        <v>84703949</v>
      </c>
      <c r="T612" s="17">
        <v>84703949</v>
      </c>
      <c r="U612" s="17">
        <v>0</v>
      </c>
      <c r="V612" s="17">
        <v>37646199</v>
      </c>
      <c r="W612" s="17">
        <v>0</v>
      </c>
      <c r="X612" s="17">
        <f t="shared" si="57"/>
        <v>37646199</v>
      </c>
      <c r="Y612" s="18">
        <f t="shared" si="52"/>
        <v>0.64285714502555968</v>
      </c>
      <c r="Z612" s="18">
        <f t="shared" si="53"/>
        <v>0.64285714502555968</v>
      </c>
      <c r="AA612" s="18">
        <f t="shared" si="54"/>
        <v>7.1428572512779856E-2</v>
      </c>
      <c r="AB612" s="18">
        <f t="shared" si="55"/>
        <v>0.71428571753833958</v>
      </c>
    </row>
    <row r="613" spans="1:28" ht="47" hidden="1" outlineLevel="4" x14ac:dyDescent="0.35">
      <c r="A613" s="15" t="s">
        <v>351</v>
      </c>
      <c r="B613" s="15" t="s">
        <v>254</v>
      </c>
      <c r="C613" s="15" t="s">
        <v>95</v>
      </c>
      <c r="D613" s="15" t="s">
        <v>96</v>
      </c>
      <c r="E613" s="15" t="s">
        <v>393</v>
      </c>
      <c r="F613" s="15" t="s">
        <v>12</v>
      </c>
      <c r="G613" s="15" t="s">
        <v>97</v>
      </c>
      <c r="H613" s="15" t="s">
        <v>363</v>
      </c>
      <c r="I613" s="15" t="s">
        <v>9</v>
      </c>
      <c r="J613" s="16" t="s">
        <v>394</v>
      </c>
      <c r="K613" s="17">
        <v>128602737</v>
      </c>
      <c r="L613" s="17">
        <v>128602737</v>
      </c>
      <c r="M613" s="17">
        <v>0</v>
      </c>
      <c r="N613" s="17">
        <v>0</v>
      </c>
      <c r="O613" s="17">
        <f t="shared" si="56"/>
        <v>128602737</v>
      </c>
      <c r="P613" s="17">
        <v>0</v>
      </c>
      <c r="Q613" s="17">
        <v>9185910</v>
      </c>
      <c r="R613" s="17">
        <v>0</v>
      </c>
      <c r="S613" s="17">
        <v>82673188</v>
      </c>
      <c r="T613" s="17">
        <v>82673188</v>
      </c>
      <c r="U613" s="17">
        <v>0</v>
      </c>
      <c r="V613" s="17">
        <v>36743639</v>
      </c>
      <c r="W613" s="17">
        <v>0</v>
      </c>
      <c r="X613" s="17">
        <f t="shared" si="57"/>
        <v>36743639</v>
      </c>
      <c r="Y613" s="18">
        <f t="shared" si="52"/>
        <v>0.64285714230172253</v>
      </c>
      <c r="Z613" s="18">
        <f t="shared" si="53"/>
        <v>0.64285714230172253</v>
      </c>
      <c r="AA613" s="18">
        <f t="shared" si="54"/>
        <v>7.1428573094832346E-2</v>
      </c>
      <c r="AB613" s="18">
        <f t="shared" si="55"/>
        <v>0.71428571539655483</v>
      </c>
    </row>
    <row r="614" spans="1:28" ht="24" hidden="1" outlineLevel="4" x14ac:dyDescent="0.35">
      <c r="A614" s="15" t="s">
        <v>351</v>
      </c>
      <c r="B614" s="15" t="s">
        <v>254</v>
      </c>
      <c r="C614" s="15" t="s">
        <v>95</v>
      </c>
      <c r="D614" s="15" t="s">
        <v>134</v>
      </c>
      <c r="E614" s="15" t="s">
        <v>11</v>
      </c>
      <c r="F614" s="15" t="s">
        <v>12</v>
      </c>
      <c r="G614" s="15" t="s">
        <v>135</v>
      </c>
      <c r="H614" s="15" t="s">
        <v>363</v>
      </c>
      <c r="I614" s="15" t="s">
        <v>9</v>
      </c>
      <c r="J614" s="16" t="s">
        <v>136</v>
      </c>
      <c r="K614" s="17">
        <v>4592367537</v>
      </c>
      <c r="L614" s="17">
        <v>4592367537</v>
      </c>
      <c r="M614" s="17">
        <v>-3620000000</v>
      </c>
      <c r="N614" s="17">
        <v>0</v>
      </c>
      <c r="O614" s="17">
        <f t="shared" si="56"/>
        <v>4592367537</v>
      </c>
      <c r="P614" s="17">
        <v>0</v>
      </c>
      <c r="Q614" s="17">
        <v>0</v>
      </c>
      <c r="R614" s="17">
        <v>0</v>
      </c>
      <c r="S614" s="17">
        <v>205202775.34</v>
      </c>
      <c r="T614" s="17">
        <v>205202775.34</v>
      </c>
      <c r="U614" s="17">
        <v>767164761.65999997</v>
      </c>
      <c r="V614" s="17">
        <v>4387164761.6599998</v>
      </c>
      <c r="W614" s="17">
        <v>0</v>
      </c>
      <c r="X614" s="17">
        <f t="shared" si="57"/>
        <v>4387164761.6599998</v>
      </c>
      <c r="Y614" s="18">
        <f t="shared" si="52"/>
        <v>4.4683439138246829E-2</v>
      </c>
      <c r="Z614" s="18">
        <f t="shared" si="53"/>
        <v>4.4683439138246829E-2</v>
      </c>
      <c r="AA614" s="18">
        <f t="shared" si="54"/>
        <v>0</v>
      </c>
      <c r="AB614" s="18">
        <f t="shared" si="55"/>
        <v>4.4683439138246829E-2</v>
      </c>
    </row>
    <row r="615" spans="1:28" ht="104.5" hidden="1" outlineLevel="4" x14ac:dyDescent="0.35">
      <c r="A615" s="15" t="s">
        <v>351</v>
      </c>
      <c r="B615" s="15" t="s">
        <v>254</v>
      </c>
      <c r="C615" s="15" t="s">
        <v>95</v>
      </c>
      <c r="D615" s="15" t="s">
        <v>279</v>
      </c>
      <c r="E615" s="15" t="s">
        <v>299</v>
      </c>
      <c r="F615" s="15" t="s">
        <v>12</v>
      </c>
      <c r="G615" s="15" t="s">
        <v>135</v>
      </c>
      <c r="H615" s="15" t="s">
        <v>363</v>
      </c>
      <c r="I615" s="15" t="s">
        <v>9</v>
      </c>
      <c r="J615" s="16" t="s">
        <v>395</v>
      </c>
      <c r="K615" s="17">
        <v>19400316</v>
      </c>
      <c r="L615" s="17">
        <v>19400316</v>
      </c>
      <c r="M615" s="17">
        <v>0</v>
      </c>
      <c r="N615" s="17">
        <v>0</v>
      </c>
      <c r="O615" s="17">
        <f t="shared" si="56"/>
        <v>19400316</v>
      </c>
      <c r="P615" s="17">
        <v>0</v>
      </c>
      <c r="Q615" s="17">
        <v>1616693</v>
      </c>
      <c r="R615" s="17">
        <v>0</v>
      </c>
      <c r="S615" s="17">
        <v>12933544</v>
      </c>
      <c r="T615" s="17">
        <v>12933544</v>
      </c>
      <c r="U615" s="17">
        <v>0</v>
      </c>
      <c r="V615" s="17">
        <v>4850079</v>
      </c>
      <c r="W615" s="17">
        <v>0</v>
      </c>
      <c r="X615" s="17">
        <f t="shared" si="57"/>
        <v>4850079</v>
      </c>
      <c r="Y615" s="18">
        <f t="shared" si="52"/>
        <v>0.66666666666666663</v>
      </c>
      <c r="Z615" s="18">
        <f t="shared" si="53"/>
        <v>0.66666666666666663</v>
      </c>
      <c r="AA615" s="18">
        <f t="shared" si="54"/>
        <v>8.3333333333333329E-2</v>
      </c>
      <c r="AB615" s="18">
        <f t="shared" si="55"/>
        <v>0.75</v>
      </c>
    </row>
    <row r="616" spans="1:28" ht="47" hidden="1" outlineLevel="4" x14ac:dyDescent="0.35">
      <c r="A616" s="15" t="s">
        <v>351</v>
      </c>
      <c r="B616" s="15" t="s">
        <v>254</v>
      </c>
      <c r="C616" s="15" t="s">
        <v>95</v>
      </c>
      <c r="D616" s="15" t="s">
        <v>279</v>
      </c>
      <c r="E616" s="15" t="s">
        <v>396</v>
      </c>
      <c r="F616" s="15" t="s">
        <v>12</v>
      </c>
      <c r="G616" s="15" t="s">
        <v>135</v>
      </c>
      <c r="H616" s="15" t="s">
        <v>363</v>
      </c>
      <c r="I616" s="15" t="s">
        <v>9</v>
      </c>
      <c r="J616" s="16" t="s">
        <v>397</v>
      </c>
      <c r="K616" s="17">
        <v>76265249</v>
      </c>
      <c r="L616" s="17">
        <v>76265249</v>
      </c>
      <c r="M616" s="17">
        <v>0</v>
      </c>
      <c r="N616" s="17">
        <v>0</v>
      </c>
      <c r="O616" s="17">
        <f t="shared" si="56"/>
        <v>76265249</v>
      </c>
      <c r="P616" s="17">
        <v>0</v>
      </c>
      <c r="Q616" s="17">
        <v>9719237.4900000002</v>
      </c>
      <c r="R616" s="17">
        <v>0</v>
      </c>
      <c r="S616" s="17">
        <v>47479695.509999998</v>
      </c>
      <c r="T616" s="17">
        <v>47479695.509999998</v>
      </c>
      <c r="U616" s="17">
        <v>0</v>
      </c>
      <c r="V616" s="17">
        <v>19066316</v>
      </c>
      <c r="W616" s="17">
        <v>0</v>
      </c>
      <c r="X616" s="17">
        <f t="shared" si="57"/>
        <v>19066316</v>
      </c>
      <c r="Y616" s="18">
        <f t="shared" si="52"/>
        <v>0.6225600274379226</v>
      </c>
      <c r="Z616" s="18">
        <f t="shared" si="53"/>
        <v>0.6225600274379226</v>
      </c>
      <c r="AA616" s="18">
        <f t="shared" si="54"/>
        <v>0.12743992339158297</v>
      </c>
      <c r="AB616" s="18">
        <f t="shared" si="55"/>
        <v>0.74999995082950555</v>
      </c>
    </row>
    <row r="617" spans="1:28" ht="47" hidden="1" outlineLevel="4" x14ac:dyDescent="0.35">
      <c r="A617" s="15" t="s">
        <v>351</v>
      </c>
      <c r="B617" s="15" t="s">
        <v>254</v>
      </c>
      <c r="C617" s="15" t="s">
        <v>95</v>
      </c>
      <c r="D617" s="15" t="s">
        <v>279</v>
      </c>
      <c r="E617" s="15" t="s">
        <v>265</v>
      </c>
      <c r="F617" s="15" t="s">
        <v>12</v>
      </c>
      <c r="G617" s="15" t="s">
        <v>135</v>
      </c>
      <c r="H617" s="15" t="s">
        <v>363</v>
      </c>
      <c r="I617" s="15" t="s">
        <v>9</v>
      </c>
      <c r="J617" s="16" t="s">
        <v>398</v>
      </c>
      <c r="K617" s="17">
        <v>1675010</v>
      </c>
      <c r="L617" s="17">
        <v>1675010</v>
      </c>
      <c r="M617" s="17">
        <v>0</v>
      </c>
      <c r="N617" s="17">
        <v>0</v>
      </c>
      <c r="O617" s="17">
        <f t="shared" si="56"/>
        <v>1675010</v>
      </c>
      <c r="P617" s="17">
        <v>0</v>
      </c>
      <c r="Q617" s="17">
        <v>213461.73</v>
      </c>
      <c r="R617" s="17">
        <v>0</v>
      </c>
      <c r="S617" s="17">
        <v>1042794.27</v>
      </c>
      <c r="T617" s="17">
        <v>1042794.27</v>
      </c>
      <c r="U617" s="17">
        <v>0</v>
      </c>
      <c r="V617" s="17">
        <v>418754</v>
      </c>
      <c r="W617" s="17">
        <v>0</v>
      </c>
      <c r="X617" s="17">
        <f t="shared" si="57"/>
        <v>418754</v>
      </c>
      <c r="Y617" s="18">
        <f t="shared" si="52"/>
        <v>0.62256002650730446</v>
      </c>
      <c r="Z617" s="18">
        <f t="shared" si="53"/>
        <v>0.62256002650730446</v>
      </c>
      <c r="AA617" s="18">
        <f t="shared" si="54"/>
        <v>0.12743907797565387</v>
      </c>
      <c r="AB617" s="18">
        <f t="shared" si="55"/>
        <v>0.74999910448295837</v>
      </c>
    </row>
    <row r="618" spans="1:28" ht="254" hidden="1" outlineLevel="4" x14ac:dyDescent="0.35">
      <c r="A618" s="15" t="s">
        <v>351</v>
      </c>
      <c r="B618" s="15" t="s">
        <v>254</v>
      </c>
      <c r="C618" s="15" t="s">
        <v>95</v>
      </c>
      <c r="D618" s="15" t="s">
        <v>137</v>
      </c>
      <c r="E618" s="15" t="s">
        <v>33</v>
      </c>
      <c r="F618" s="15" t="s">
        <v>12</v>
      </c>
      <c r="G618" s="15" t="s">
        <v>135</v>
      </c>
      <c r="H618" s="15" t="s">
        <v>363</v>
      </c>
      <c r="I618" s="15" t="s">
        <v>9</v>
      </c>
      <c r="J618" s="16" t="s">
        <v>399</v>
      </c>
      <c r="K618" s="17">
        <v>283912812</v>
      </c>
      <c r="L618" s="17">
        <v>283912812</v>
      </c>
      <c r="M618" s="17">
        <v>0</v>
      </c>
      <c r="N618" s="17">
        <v>0</v>
      </c>
      <c r="O618" s="17">
        <f t="shared" si="56"/>
        <v>283912812</v>
      </c>
      <c r="P618" s="17">
        <v>0</v>
      </c>
      <c r="Q618" s="17">
        <v>43396240.32</v>
      </c>
      <c r="R618" s="17">
        <v>0</v>
      </c>
      <c r="S618" s="17">
        <v>169538368.68000001</v>
      </c>
      <c r="T618" s="17">
        <v>169538368.68000001</v>
      </c>
      <c r="U618" s="17">
        <v>0</v>
      </c>
      <c r="V618" s="17">
        <v>70978203</v>
      </c>
      <c r="W618" s="17">
        <v>0</v>
      </c>
      <c r="X618" s="17">
        <f t="shared" si="57"/>
        <v>70978203</v>
      </c>
      <c r="Y618" s="18">
        <f t="shared" si="52"/>
        <v>0.59714941177082215</v>
      </c>
      <c r="Z618" s="18">
        <f t="shared" si="53"/>
        <v>0.59714941177082215</v>
      </c>
      <c r="AA618" s="18">
        <f t="shared" si="54"/>
        <v>0.15285058822917791</v>
      </c>
      <c r="AB618" s="18">
        <f t="shared" si="55"/>
        <v>0.75</v>
      </c>
    </row>
    <row r="619" spans="1:28" ht="35.5" hidden="1" outlineLevel="4" x14ac:dyDescent="0.35">
      <c r="A619" s="15" t="s">
        <v>351</v>
      </c>
      <c r="B619" s="15" t="s">
        <v>254</v>
      </c>
      <c r="C619" s="15" t="s">
        <v>95</v>
      </c>
      <c r="D619" s="15" t="s">
        <v>249</v>
      </c>
      <c r="E619" s="15" t="s">
        <v>11</v>
      </c>
      <c r="F619" s="15" t="s">
        <v>12</v>
      </c>
      <c r="G619" s="15" t="s">
        <v>135</v>
      </c>
      <c r="H619" s="15" t="s">
        <v>363</v>
      </c>
      <c r="I619" s="15" t="s">
        <v>9</v>
      </c>
      <c r="J619" s="16" t="s">
        <v>360</v>
      </c>
      <c r="K619" s="17">
        <v>800000</v>
      </c>
      <c r="L619" s="17">
        <v>3219658.34</v>
      </c>
      <c r="M619" s="17">
        <v>0</v>
      </c>
      <c r="N619" s="17">
        <v>0</v>
      </c>
      <c r="O619" s="17">
        <f t="shared" si="56"/>
        <v>3219658.34</v>
      </c>
      <c r="P619" s="17">
        <v>0</v>
      </c>
      <c r="Q619" s="17">
        <v>1480775.32</v>
      </c>
      <c r="R619" s="17">
        <v>0</v>
      </c>
      <c r="S619" s="17">
        <v>394224.68</v>
      </c>
      <c r="T619" s="17">
        <v>394224.68</v>
      </c>
      <c r="U619" s="17">
        <v>19658.34</v>
      </c>
      <c r="V619" s="17">
        <v>1344658.34</v>
      </c>
      <c r="W619" s="17">
        <v>0</v>
      </c>
      <c r="X619" s="17">
        <f t="shared" si="57"/>
        <v>1344658.3399999999</v>
      </c>
      <c r="Y619" s="18">
        <f t="shared" si="52"/>
        <v>0.12244301673325997</v>
      </c>
      <c r="Z619" s="18">
        <f t="shared" si="53"/>
        <v>0.12244301673325997</v>
      </c>
      <c r="AA619" s="18">
        <f t="shared" si="54"/>
        <v>0.45991691155652253</v>
      </c>
      <c r="AB619" s="18">
        <f t="shared" si="55"/>
        <v>0.58235992828978245</v>
      </c>
    </row>
    <row r="620" spans="1:28" hidden="1" outlineLevel="3" x14ac:dyDescent="0.35">
      <c r="A620" s="19"/>
      <c r="B620" s="19"/>
      <c r="C620" s="19" t="s">
        <v>456</v>
      </c>
      <c r="D620" s="19"/>
      <c r="E620" s="19"/>
      <c r="F620" s="19"/>
      <c r="G620" s="19"/>
      <c r="H620" s="19"/>
      <c r="I620" s="19"/>
      <c r="J620" s="20"/>
      <c r="K620" s="21">
        <f>SUBTOTAL(9,K588:K619)</f>
        <v>12973287518</v>
      </c>
      <c r="L620" s="21">
        <v>12975707176.34</v>
      </c>
      <c r="M620" s="21">
        <v>-2610813457.0100002</v>
      </c>
      <c r="N620" s="21">
        <v>118949638</v>
      </c>
      <c r="O620" s="21">
        <f>SUBTOTAL(9,O588:O619)</f>
        <v>13094656814.34</v>
      </c>
      <c r="P620" s="21">
        <v>0</v>
      </c>
      <c r="Q620" s="21">
        <v>1029498134.23</v>
      </c>
      <c r="R620" s="21">
        <v>0</v>
      </c>
      <c r="S620" s="21">
        <v>6104142329.9600019</v>
      </c>
      <c r="T620" s="21">
        <v>6104142329.9600019</v>
      </c>
      <c r="U620" s="21">
        <v>1093394661.9999998</v>
      </c>
      <c r="V620" s="21">
        <v>5842066712.1499996</v>
      </c>
      <c r="W620" s="21">
        <v>326210242</v>
      </c>
      <c r="X620" s="21">
        <f>SUBTOTAL(9,X588:X619)</f>
        <v>5634806108.1499996</v>
      </c>
      <c r="Y620" s="22">
        <f t="shared" si="52"/>
        <v>0.47042848971579293</v>
      </c>
      <c r="Z620" s="22">
        <f t="shared" si="53"/>
        <v>0.4661551972309298</v>
      </c>
      <c r="AA620" s="22">
        <f t="shared" si="54"/>
        <v>7.8619710987965205E-2</v>
      </c>
      <c r="AB620" s="22">
        <f t="shared" si="55"/>
        <v>0.54477490821889496</v>
      </c>
    </row>
    <row r="621" spans="1:28" outlineLevel="2" collapsed="1" x14ac:dyDescent="0.35">
      <c r="A621" s="19"/>
      <c r="B621" s="19" t="s">
        <v>448</v>
      </c>
      <c r="C621" s="19"/>
      <c r="D621" s="19"/>
      <c r="E621" s="19"/>
      <c r="F621" s="19"/>
      <c r="G621" s="19"/>
      <c r="H621" s="19"/>
      <c r="I621" s="19"/>
      <c r="J621" s="20"/>
      <c r="K621" s="21">
        <f>SUBTOTAL(9,K565:K619)</f>
        <v>352911909332</v>
      </c>
      <c r="L621" s="21">
        <v>354422636648.34003</v>
      </c>
      <c r="M621" s="21">
        <v>2277018621.1380196</v>
      </c>
      <c r="N621" s="21">
        <v>-4499927110</v>
      </c>
      <c r="O621" s="21">
        <f>SUBTOTAL(9,O565:O619)</f>
        <v>349922709538.34003</v>
      </c>
      <c r="P621" s="21">
        <v>0</v>
      </c>
      <c r="Q621" s="21">
        <v>10572328222.489994</v>
      </c>
      <c r="R621" s="21">
        <v>0</v>
      </c>
      <c r="S621" s="21">
        <v>238000718416.23996</v>
      </c>
      <c r="T621" s="21">
        <v>238000718416.23996</v>
      </c>
      <c r="U621" s="21">
        <v>80929010234.190002</v>
      </c>
      <c r="V621" s="21">
        <v>105849590009.61</v>
      </c>
      <c r="W621" s="21">
        <v>326210242</v>
      </c>
      <c r="X621" s="21">
        <f>SUBTOTAL(9,X565:X619)</f>
        <v>101023452657.60999</v>
      </c>
      <c r="Y621" s="22">
        <f t="shared" si="52"/>
        <v>0.67151669731633279</v>
      </c>
      <c r="Z621" s="22">
        <f t="shared" si="53"/>
        <v>0.68015225056481476</v>
      </c>
      <c r="AA621" s="22">
        <f t="shared" si="54"/>
        <v>3.0213324069301693E-2</v>
      </c>
      <c r="AB621" s="22">
        <f t="shared" si="55"/>
        <v>0.71036557463411643</v>
      </c>
    </row>
    <row r="622" spans="1:28" hidden="1" outlineLevel="4" x14ac:dyDescent="0.35">
      <c r="A622" s="15" t="s">
        <v>351</v>
      </c>
      <c r="B622" s="15" t="s">
        <v>288</v>
      </c>
      <c r="C622" s="15" t="s">
        <v>9</v>
      </c>
      <c r="D622" s="15" t="s">
        <v>10</v>
      </c>
      <c r="E622" s="15" t="s">
        <v>11</v>
      </c>
      <c r="F622" s="15" t="s">
        <v>83</v>
      </c>
      <c r="G622" s="15" t="s">
        <v>13</v>
      </c>
      <c r="H622" s="15" t="s">
        <v>400</v>
      </c>
      <c r="I622" s="15" t="s">
        <v>9</v>
      </c>
      <c r="J622" s="16" t="s">
        <v>15</v>
      </c>
      <c r="K622" s="17">
        <v>81703091816</v>
      </c>
      <c r="L622" s="17">
        <v>81703091816</v>
      </c>
      <c r="M622" s="17">
        <v>0</v>
      </c>
      <c r="N622" s="17">
        <v>5076006477</v>
      </c>
      <c r="O622" s="17">
        <f t="shared" si="56"/>
        <v>86779098293</v>
      </c>
      <c r="P622" s="17">
        <v>0</v>
      </c>
      <c r="Q622" s="17">
        <v>0</v>
      </c>
      <c r="R622" s="17">
        <v>0</v>
      </c>
      <c r="S622" s="17">
        <v>57412799861.449997</v>
      </c>
      <c r="T622" s="17">
        <v>57412799861.449997</v>
      </c>
      <c r="U622" s="17">
        <v>24290291954.549999</v>
      </c>
      <c r="V622" s="17">
        <v>24290291954.549999</v>
      </c>
      <c r="W622" s="17">
        <v>0</v>
      </c>
      <c r="X622" s="17">
        <f t="shared" si="57"/>
        <v>29366298431.550003</v>
      </c>
      <c r="Y622" s="18">
        <f t="shared" si="52"/>
        <v>0.70270045582542806</v>
      </c>
      <c r="Z622" s="18">
        <f t="shared" si="53"/>
        <v>0.66159710103926228</v>
      </c>
      <c r="AA622" s="18">
        <f t="shared" si="54"/>
        <v>0</v>
      </c>
      <c r="AB622" s="18">
        <f t="shared" si="55"/>
        <v>0.66159710103926228</v>
      </c>
    </row>
    <row r="623" spans="1:28" hidden="1" outlineLevel="4" x14ac:dyDescent="0.35">
      <c r="A623" s="15" t="s">
        <v>351</v>
      </c>
      <c r="B623" s="15" t="s">
        <v>288</v>
      </c>
      <c r="C623" s="15" t="s">
        <v>9</v>
      </c>
      <c r="D623" s="15" t="s">
        <v>16</v>
      </c>
      <c r="E623" s="15" t="s">
        <v>11</v>
      </c>
      <c r="F623" s="15" t="s">
        <v>83</v>
      </c>
      <c r="G623" s="15" t="s">
        <v>13</v>
      </c>
      <c r="H623" s="15" t="s">
        <v>400</v>
      </c>
      <c r="I623" s="15" t="s">
        <v>9</v>
      </c>
      <c r="J623" s="16" t="s">
        <v>17</v>
      </c>
      <c r="K623" s="17">
        <v>4614033662</v>
      </c>
      <c r="L623" s="17">
        <v>4614033662</v>
      </c>
      <c r="M623" s="17">
        <v>0</v>
      </c>
      <c r="N623" s="17">
        <v>2022946935</v>
      </c>
      <c r="O623" s="17">
        <f t="shared" si="56"/>
        <v>6636980597</v>
      </c>
      <c r="P623" s="17">
        <v>0</v>
      </c>
      <c r="Q623" s="17">
        <v>0</v>
      </c>
      <c r="R623" s="17">
        <v>0</v>
      </c>
      <c r="S623" s="17">
        <v>3847426618.23</v>
      </c>
      <c r="T623" s="17">
        <v>3847426618.23</v>
      </c>
      <c r="U623" s="17">
        <v>766607043.76999998</v>
      </c>
      <c r="V623" s="17">
        <v>766607043.76999998</v>
      </c>
      <c r="W623" s="17">
        <v>0</v>
      </c>
      <c r="X623" s="17">
        <f t="shared" si="57"/>
        <v>2789553978.77</v>
      </c>
      <c r="Y623" s="18">
        <f t="shared" si="52"/>
        <v>0.83385317491643385</v>
      </c>
      <c r="Z623" s="18">
        <f t="shared" si="53"/>
        <v>0.57969532410100555</v>
      </c>
      <c r="AA623" s="18">
        <f t="shared" si="54"/>
        <v>0</v>
      </c>
      <c r="AB623" s="18">
        <f t="shared" si="55"/>
        <v>0.57969532410100555</v>
      </c>
    </row>
    <row r="624" spans="1:28" hidden="1" outlineLevel="4" x14ac:dyDescent="0.35">
      <c r="A624" s="15" t="s">
        <v>351</v>
      </c>
      <c r="B624" s="15" t="s">
        <v>288</v>
      </c>
      <c r="C624" s="15" t="s">
        <v>9</v>
      </c>
      <c r="D624" s="15" t="s">
        <v>353</v>
      </c>
      <c r="E624" s="15" t="s">
        <v>11</v>
      </c>
      <c r="F624" s="15" t="s">
        <v>83</v>
      </c>
      <c r="G624" s="15" t="s">
        <v>13</v>
      </c>
      <c r="H624" s="15" t="s">
        <v>400</v>
      </c>
      <c r="I624" s="15" t="s">
        <v>9</v>
      </c>
      <c r="J624" s="16" t="s">
        <v>354</v>
      </c>
      <c r="K624" s="17">
        <v>56159342</v>
      </c>
      <c r="L624" s="17">
        <v>53259342</v>
      </c>
      <c r="M624" s="17">
        <v>0</v>
      </c>
      <c r="N624" s="17">
        <v>0</v>
      </c>
      <c r="O624" s="17">
        <f t="shared" si="56"/>
        <v>53259342</v>
      </c>
      <c r="P624" s="17">
        <v>0</v>
      </c>
      <c r="Q624" s="17">
        <v>0</v>
      </c>
      <c r="R624" s="17">
        <v>0</v>
      </c>
      <c r="S624" s="17">
        <v>32061753.370000001</v>
      </c>
      <c r="T624" s="17">
        <v>32061753.370000001</v>
      </c>
      <c r="U624" s="17">
        <v>21197588.629999999</v>
      </c>
      <c r="V624" s="17">
        <v>21197588.629999999</v>
      </c>
      <c r="W624" s="17">
        <v>0</v>
      </c>
      <c r="X624" s="17">
        <f t="shared" si="57"/>
        <v>21197588.629999999</v>
      </c>
      <c r="Y624" s="18">
        <f t="shared" si="52"/>
        <v>0.60199304321108593</v>
      </c>
      <c r="Z624" s="18">
        <f t="shared" si="53"/>
        <v>0.60199304321108593</v>
      </c>
      <c r="AA624" s="18">
        <f t="shared" si="54"/>
        <v>0</v>
      </c>
      <c r="AB624" s="18">
        <f t="shared" si="55"/>
        <v>0.60199304321108593</v>
      </c>
    </row>
    <row r="625" spans="1:28" hidden="1" outlineLevel="4" x14ac:dyDescent="0.35">
      <c r="A625" s="15" t="s">
        <v>351</v>
      </c>
      <c r="B625" s="15" t="s">
        <v>288</v>
      </c>
      <c r="C625" s="15" t="s">
        <v>9</v>
      </c>
      <c r="D625" s="15" t="s">
        <v>355</v>
      </c>
      <c r="E625" s="15" t="s">
        <v>11</v>
      </c>
      <c r="F625" s="15" t="s">
        <v>83</v>
      </c>
      <c r="G625" s="15" t="s">
        <v>13</v>
      </c>
      <c r="H625" s="15" t="s">
        <v>400</v>
      </c>
      <c r="I625" s="15" t="s">
        <v>9</v>
      </c>
      <c r="J625" s="16" t="s">
        <v>356</v>
      </c>
      <c r="K625" s="17">
        <v>47818760</v>
      </c>
      <c r="L625" s="17">
        <v>47818760</v>
      </c>
      <c r="M625" s="17">
        <v>0</v>
      </c>
      <c r="N625" s="17">
        <v>11229227</v>
      </c>
      <c r="O625" s="17">
        <f t="shared" si="56"/>
        <v>59047987</v>
      </c>
      <c r="P625" s="17">
        <v>0</v>
      </c>
      <c r="Q625" s="17">
        <v>19269690.210000001</v>
      </c>
      <c r="R625" s="17">
        <v>0</v>
      </c>
      <c r="S625" s="17">
        <v>28549069.789999999</v>
      </c>
      <c r="T625" s="17">
        <v>28549069.789999999</v>
      </c>
      <c r="U625" s="17">
        <v>0</v>
      </c>
      <c r="V625" s="17">
        <v>0</v>
      </c>
      <c r="W625" s="17">
        <v>0</v>
      </c>
      <c r="X625" s="17">
        <f t="shared" si="57"/>
        <v>11229227</v>
      </c>
      <c r="Y625" s="18">
        <f t="shared" si="52"/>
        <v>0.59702656007809485</v>
      </c>
      <c r="Z625" s="18">
        <f t="shared" si="53"/>
        <v>0.4834892981195108</v>
      </c>
      <c r="AA625" s="18">
        <f t="shared" si="54"/>
        <v>0.32633949418123265</v>
      </c>
      <c r="AB625" s="18">
        <f t="shared" si="55"/>
        <v>0.80982879230074345</v>
      </c>
    </row>
    <row r="626" spans="1:28" hidden="1" outlineLevel="4" x14ac:dyDescent="0.35">
      <c r="A626" s="15" t="s">
        <v>351</v>
      </c>
      <c r="B626" s="15" t="s">
        <v>288</v>
      </c>
      <c r="C626" s="15" t="s">
        <v>9</v>
      </c>
      <c r="D626" s="15" t="s">
        <v>22</v>
      </c>
      <c r="E626" s="15" t="s">
        <v>11</v>
      </c>
      <c r="F626" s="15" t="s">
        <v>83</v>
      </c>
      <c r="G626" s="15" t="s">
        <v>13</v>
      </c>
      <c r="H626" s="15" t="s">
        <v>400</v>
      </c>
      <c r="I626" s="15" t="s">
        <v>9</v>
      </c>
      <c r="J626" s="16" t="s">
        <v>23</v>
      </c>
      <c r="K626" s="17">
        <v>22391617363</v>
      </c>
      <c r="L626" s="17">
        <v>22391617363</v>
      </c>
      <c r="M626" s="17">
        <v>0</v>
      </c>
      <c r="N626" s="17">
        <v>163227061</v>
      </c>
      <c r="O626" s="17">
        <f t="shared" si="56"/>
        <v>22554844424</v>
      </c>
      <c r="P626" s="17">
        <v>0</v>
      </c>
      <c r="Q626" s="17">
        <v>0</v>
      </c>
      <c r="R626" s="17">
        <v>0</v>
      </c>
      <c r="S626" s="17">
        <v>14826686619.030001</v>
      </c>
      <c r="T626" s="17">
        <v>14826686619.030001</v>
      </c>
      <c r="U626" s="17">
        <v>7564930743.9700003</v>
      </c>
      <c r="V626" s="17">
        <v>7564930743.9700003</v>
      </c>
      <c r="W626" s="17">
        <v>0</v>
      </c>
      <c r="X626" s="17">
        <f t="shared" si="57"/>
        <v>7728157804.9699993</v>
      </c>
      <c r="Y626" s="18">
        <f t="shared" si="52"/>
        <v>0.66215344692026035</v>
      </c>
      <c r="Z626" s="18">
        <f t="shared" si="53"/>
        <v>0.65736151135909959</v>
      </c>
      <c r="AA626" s="18">
        <f t="shared" si="54"/>
        <v>0</v>
      </c>
      <c r="AB626" s="18">
        <f t="shared" si="55"/>
        <v>0.65736151135909959</v>
      </c>
    </row>
    <row r="627" spans="1:28" hidden="1" outlineLevel="4" x14ac:dyDescent="0.35">
      <c r="A627" s="15" t="s">
        <v>351</v>
      </c>
      <c r="B627" s="15" t="s">
        <v>288</v>
      </c>
      <c r="C627" s="15" t="s">
        <v>9</v>
      </c>
      <c r="D627" s="15" t="s">
        <v>24</v>
      </c>
      <c r="E627" s="15" t="s">
        <v>11</v>
      </c>
      <c r="F627" s="15" t="s">
        <v>83</v>
      </c>
      <c r="G627" s="15" t="s">
        <v>13</v>
      </c>
      <c r="H627" s="15" t="s">
        <v>400</v>
      </c>
      <c r="I627" s="15" t="s">
        <v>9</v>
      </c>
      <c r="J627" s="16" t="s">
        <v>25</v>
      </c>
      <c r="K627" s="17">
        <v>3263305040</v>
      </c>
      <c r="L627" s="17">
        <v>3251305040</v>
      </c>
      <c r="M627" s="17">
        <v>0</v>
      </c>
      <c r="N627" s="17">
        <v>-95027024</v>
      </c>
      <c r="O627" s="17">
        <f t="shared" si="56"/>
        <v>3156278016</v>
      </c>
      <c r="P627" s="17">
        <v>0</v>
      </c>
      <c r="Q627" s="17">
        <v>0</v>
      </c>
      <c r="R627" s="17">
        <v>0</v>
      </c>
      <c r="S627" s="17">
        <v>2089449235.99</v>
      </c>
      <c r="T627" s="17">
        <v>2089449235.99</v>
      </c>
      <c r="U627" s="17">
        <v>1066828780.01</v>
      </c>
      <c r="V627" s="17">
        <v>1161855804.01</v>
      </c>
      <c r="W627" s="17">
        <v>0</v>
      </c>
      <c r="X627" s="17">
        <f t="shared" si="57"/>
        <v>1066828780.01</v>
      </c>
      <c r="Y627" s="18">
        <f t="shared" si="52"/>
        <v>0.64264940086642874</v>
      </c>
      <c r="Z627" s="18">
        <f t="shared" si="53"/>
        <v>0.66199784220465829</v>
      </c>
      <c r="AA627" s="18">
        <f t="shared" si="54"/>
        <v>0</v>
      </c>
      <c r="AB627" s="18">
        <f t="shared" si="55"/>
        <v>0.66199784220465829</v>
      </c>
    </row>
    <row r="628" spans="1:28" hidden="1" outlineLevel="4" x14ac:dyDescent="0.35">
      <c r="A628" s="15" t="s">
        <v>351</v>
      </c>
      <c r="B628" s="15" t="s">
        <v>288</v>
      </c>
      <c r="C628" s="15" t="s">
        <v>9</v>
      </c>
      <c r="D628" s="15" t="s">
        <v>26</v>
      </c>
      <c r="E628" s="15" t="s">
        <v>11</v>
      </c>
      <c r="F628" s="15" t="s">
        <v>83</v>
      </c>
      <c r="G628" s="15" t="s">
        <v>13</v>
      </c>
      <c r="H628" s="15" t="s">
        <v>400</v>
      </c>
      <c r="I628" s="15" t="s">
        <v>9</v>
      </c>
      <c r="J628" s="16" t="s">
        <v>27</v>
      </c>
      <c r="K628" s="17">
        <v>13578089946</v>
      </c>
      <c r="L628" s="17">
        <v>13578089946</v>
      </c>
      <c r="M628" s="17">
        <v>0</v>
      </c>
      <c r="N628" s="17">
        <v>-7553480645</v>
      </c>
      <c r="O628" s="17">
        <f t="shared" si="56"/>
        <v>6024609301</v>
      </c>
      <c r="P628" s="17">
        <v>0</v>
      </c>
      <c r="Q628" s="17">
        <v>0</v>
      </c>
      <c r="R628" s="17">
        <v>0</v>
      </c>
      <c r="S628" s="17">
        <v>61732422.890000001</v>
      </c>
      <c r="T628" s="17">
        <v>61732422.890000001</v>
      </c>
      <c r="U628" s="17">
        <v>5962876878.1099997</v>
      </c>
      <c r="V628" s="17">
        <v>13516357523.110001</v>
      </c>
      <c r="W628" s="17">
        <v>0</v>
      </c>
      <c r="X628" s="17">
        <f t="shared" si="57"/>
        <v>5962876878.1099997</v>
      </c>
      <c r="Y628" s="18">
        <f t="shared" si="52"/>
        <v>4.5464732621089974E-3</v>
      </c>
      <c r="Z628" s="18">
        <f t="shared" si="53"/>
        <v>1.0246709754233073E-2</v>
      </c>
      <c r="AA628" s="18">
        <f t="shared" si="54"/>
        <v>0</v>
      </c>
      <c r="AB628" s="18">
        <f t="shared" si="55"/>
        <v>1.0246709754233073E-2</v>
      </c>
    </row>
    <row r="629" spans="1:28" hidden="1" outlineLevel="4" x14ac:dyDescent="0.35">
      <c r="A629" s="15" t="s">
        <v>351</v>
      </c>
      <c r="B629" s="15" t="s">
        <v>288</v>
      </c>
      <c r="C629" s="15" t="s">
        <v>9</v>
      </c>
      <c r="D629" s="15" t="s">
        <v>28</v>
      </c>
      <c r="E629" s="15" t="s">
        <v>11</v>
      </c>
      <c r="F629" s="15" t="s">
        <v>83</v>
      </c>
      <c r="G629" s="15" t="s">
        <v>13</v>
      </c>
      <c r="H629" s="15" t="s">
        <v>400</v>
      </c>
      <c r="I629" s="15" t="s">
        <v>9</v>
      </c>
      <c r="J629" s="16" t="s">
        <v>29</v>
      </c>
      <c r="K629" s="17">
        <v>12073990465</v>
      </c>
      <c r="L629" s="17">
        <v>12667157372</v>
      </c>
      <c r="M629" s="17">
        <v>0</v>
      </c>
      <c r="N629" s="17">
        <v>157665272</v>
      </c>
      <c r="O629" s="17">
        <f t="shared" si="56"/>
        <v>12824822644</v>
      </c>
      <c r="P629" s="17">
        <v>0</v>
      </c>
      <c r="Q629" s="17">
        <v>2260691.38</v>
      </c>
      <c r="R629" s="17">
        <v>0</v>
      </c>
      <c r="S629" s="17">
        <v>12510480903.66</v>
      </c>
      <c r="T629" s="17">
        <v>12510480903.66</v>
      </c>
      <c r="U629" s="17">
        <v>154415776.96000001</v>
      </c>
      <c r="V629" s="17">
        <v>154415776.96000001</v>
      </c>
      <c r="W629" s="17">
        <v>0</v>
      </c>
      <c r="X629" s="17">
        <f t="shared" si="57"/>
        <v>312081048.96000099</v>
      </c>
      <c r="Y629" s="18">
        <f t="shared" si="52"/>
        <v>0.9876312842937971</v>
      </c>
      <c r="Z629" s="18">
        <f t="shared" si="53"/>
        <v>0.97548958382772932</v>
      </c>
      <c r="AA629" s="18">
        <f t="shared" si="54"/>
        <v>1.762746700483728E-4</v>
      </c>
      <c r="AB629" s="18">
        <f t="shared" si="55"/>
        <v>0.97566585849777765</v>
      </c>
    </row>
    <row r="630" spans="1:28" hidden="1" outlineLevel="4" x14ac:dyDescent="0.35">
      <c r="A630" s="15" t="s">
        <v>351</v>
      </c>
      <c r="B630" s="15" t="s">
        <v>288</v>
      </c>
      <c r="C630" s="15" t="s">
        <v>9</v>
      </c>
      <c r="D630" s="15" t="s">
        <v>30</v>
      </c>
      <c r="E630" s="15" t="s">
        <v>11</v>
      </c>
      <c r="F630" s="15" t="s">
        <v>83</v>
      </c>
      <c r="G630" s="15" t="s">
        <v>13</v>
      </c>
      <c r="H630" s="15" t="s">
        <v>400</v>
      </c>
      <c r="I630" s="15" t="s">
        <v>9</v>
      </c>
      <c r="J630" s="16" t="s">
        <v>31</v>
      </c>
      <c r="K630" s="17">
        <v>38776605606</v>
      </c>
      <c r="L630" s="17">
        <v>38882605606</v>
      </c>
      <c r="M630" s="17">
        <v>0</v>
      </c>
      <c r="N630" s="17">
        <v>2925835920</v>
      </c>
      <c r="O630" s="17">
        <f t="shared" si="56"/>
        <v>41808441526</v>
      </c>
      <c r="P630" s="17">
        <v>0</v>
      </c>
      <c r="Q630" s="17">
        <v>0</v>
      </c>
      <c r="R630" s="17">
        <v>0</v>
      </c>
      <c r="S630" s="17">
        <v>25740088069.290001</v>
      </c>
      <c r="T630" s="17">
        <v>25740088069.290001</v>
      </c>
      <c r="U630" s="17">
        <v>13142517536.709999</v>
      </c>
      <c r="V630" s="17">
        <v>13142517536.709999</v>
      </c>
      <c r="W630" s="17">
        <v>0</v>
      </c>
      <c r="X630" s="17">
        <f t="shared" si="57"/>
        <v>16068353456.709999</v>
      </c>
      <c r="Y630" s="18">
        <f t="shared" si="52"/>
        <v>0.66199493753366234</v>
      </c>
      <c r="Z630" s="18">
        <f t="shared" si="53"/>
        <v>0.61566724636895764</v>
      </c>
      <c r="AA630" s="18">
        <f t="shared" si="54"/>
        <v>0</v>
      </c>
      <c r="AB630" s="18">
        <f t="shared" si="55"/>
        <v>0.61566724636895764</v>
      </c>
    </row>
    <row r="631" spans="1:28" ht="58.5" hidden="1" outlineLevel="4" x14ac:dyDescent="0.35">
      <c r="A631" s="15" t="s">
        <v>351</v>
      </c>
      <c r="B631" s="15" t="s">
        <v>288</v>
      </c>
      <c r="C631" s="15" t="s">
        <v>9</v>
      </c>
      <c r="D631" s="15" t="s">
        <v>32</v>
      </c>
      <c r="E631" s="15" t="s">
        <v>33</v>
      </c>
      <c r="F631" s="15" t="s">
        <v>12</v>
      </c>
      <c r="G631" s="15" t="s">
        <v>34</v>
      </c>
      <c r="H631" s="15" t="s">
        <v>400</v>
      </c>
      <c r="I631" s="15" t="s">
        <v>9</v>
      </c>
      <c r="J631" s="16" t="s">
        <v>35</v>
      </c>
      <c r="K631" s="17">
        <v>14131160637</v>
      </c>
      <c r="L631" s="17">
        <v>14131160637</v>
      </c>
      <c r="M631" s="17">
        <v>0</v>
      </c>
      <c r="N631" s="17">
        <v>0</v>
      </c>
      <c r="O631" s="17">
        <f t="shared" si="56"/>
        <v>14131160637</v>
      </c>
      <c r="P631" s="17">
        <v>0</v>
      </c>
      <c r="Q631" s="17">
        <v>3349659898</v>
      </c>
      <c r="R631" s="17">
        <v>0</v>
      </c>
      <c r="S631" s="17">
        <v>10781500739</v>
      </c>
      <c r="T631" s="17">
        <v>10781500739</v>
      </c>
      <c r="U631" s="17">
        <v>0</v>
      </c>
      <c r="V631" s="17">
        <v>0</v>
      </c>
      <c r="W631" s="17">
        <v>0</v>
      </c>
      <c r="X631" s="17">
        <f t="shared" si="57"/>
        <v>0</v>
      </c>
      <c r="Y631" s="18">
        <f t="shared" si="52"/>
        <v>0.76295932202274352</v>
      </c>
      <c r="Z631" s="18">
        <f t="shared" si="53"/>
        <v>0.76295932202274352</v>
      </c>
      <c r="AA631" s="18">
        <f t="shared" si="54"/>
        <v>0.2370406779772565</v>
      </c>
      <c r="AB631" s="18">
        <f t="shared" si="55"/>
        <v>1</v>
      </c>
    </row>
    <row r="632" spans="1:28" ht="35.5" hidden="1" outlineLevel="4" x14ac:dyDescent="0.35">
      <c r="A632" s="15" t="s">
        <v>351</v>
      </c>
      <c r="B632" s="15" t="s">
        <v>288</v>
      </c>
      <c r="C632" s="15" t="s">
        <v>9</v>
      </c>
      <c r="D632" s="15" t="s">
        <v>36</v>
      </c>
      <c r="E632" s="15" t="s">
        <v>33</v>
      </c>
      <c r="F632" s="15" t="s">
        <v>12</v>
      </c>
      <c r="G632" s="15" t="s">
        <v>34</v>
      </c>
      <c r="H632" s="15" t="s">
        <v>400</v>
      </c>
      <c r="I632" s="15" t="s">
        <v>9</v>
      </c>
      <c r="J632" s="16" t="s">
        <v>37</v>
      </c>
      <c r="K632" s="17">
        <v>763846521</v>
      </c>
      <c r="L632" s="17">
        <v>763846521</v>
      </c>
      <c r="M632" s="17">
        <v>0</v>
      </c>
      <c r="N632" s="17">
        <v>5000000</v>
      </c>
      <c r="O632" s="17">
        <f t="shared" si="56"/>
        <v>768846521</v>
      </c>
      <c r="P632" s="17">
        <v>0</v>
      </c>
      <c r="Q632" s="17">
        <v>181017499</v>
      </c>
      <c r="R632" s="17">
        <v>0</v>
      </c>
      <c r="S632" s="17">
        <v>582829022</v>
      </c>
      <c r="T632" s="17">
        <v>582829022</v>
      </c>
      <c r="U632" s="17">
        <v>0</v>
      </c>
      <c r="V632" s="17">
        <v>0</v>
      </c>
      <c r="W632" s="17">
        <v>0</v>
      </c>
      <c r="X632" s="17">
        <f t="shared" si="57"/>
        <v>5000000</v>
      </c>
      <c r="Y632" s="18">
        <f t="shared" si="52"/>
        <v>0.7630184938683513</v>
      </c>
      <c r="Z632" s="18">
        <f t="shared" si="53"/>
        <v>0.75805639497717126</v>
      </c>
      <c r="AA632" s="18">
        <f t="shared" si="54"/>
        <v>0.23544035650256911</v>
      </c>
      <c r="AB632" s="18">
        <f t="shared" si="55"/>
        <v>0.99349675147974037</v>
      </c>
    </row>
    <row r="633" spans="1:28" ht="58.5" hidden="1" outlineLevel="4" x14ac:dyDescent="0.35">
      <c r="A633" s="15" t="s">
        <v>351</v>
      </c>
      <c r="B633" s="15" t="s">
        <v>288</v>
      </c>
      <c r="C633" s="15" t="s">
        <v>9</v>
      </c>
      <c r="D633" s="15" t="s">
        <v>38</v>
      </c>
      <c r="E633" s="15" t="s">
        <v>33</v>
      </c>
      <c r="F633" s="15" t="s">
        <v>12</v>
      </c>
      <c r="G633" s="15" t="s">
        <v>34</v>
      </c>
      <c r="H633" s="15" t="s">
        <v>400</v>
      </c>
      <c r="I633" s="15" t="s">
        <v>9</v>
      </c>
      <c r="J633" s="16" t="s">
        <v>39</v>
      </c>
      <c r="K633" s="17">
        <v>701106045</v>
      </c>
      <c r="L633" s="17">
        <v>626106045</v>
      </c>
      <c r="M633" s="17">
        <v>0</v>
      </c>
      <c r="N633" s="17">
        <v>-49830873</v>
      </c>
      <c r="O633" s="17">
        <f t="shared" si="56"/>
        <v>576275172</v>
      </c>
      <c r="P633" s="17">
        <v>0</v>
      </c>
      <c r="Q633" s="17">
        <v>260800151</v>
      </c>
      <c r="R633" s="17">
        <v>0</v>
      </c>
      <c r="S633" s="17">
        <v>315475021</v>
      </c>
      <c r="T633" s="17">
        <v>315475021</v>
      </c>
      <c r="U633" s="17">
        <v>0</v>
      </c>
      <c r="V633" s="17">
        <v>49830873</v>
      </c>
      <c r="W633" s="17">
        <v>0</v>
      </c>
      <c r="X633" s="17">
        <f t="shared" si="57"/>
        <v>0</v>
      </c>
      <c r="Y633" s="18">
        <f t="shared" si="52"/>
        <v>0.50386835188598122</v>
      </c>
      <c r="Z633" s="18">
        <f t="shared" si="53"/>
        <v>0.54743816205914908</v>
      </c>
      <c r="AA633" s="18">
        <f t="shared" si="54"/>
        <v>0.45256183794085092</v>
      </c>
      <c r="AB633" s="18">
        <f t="shared" si="55"/>
        <v>1</v>
      </c>
    </row>
    <row r="634" spans="1:28" ht="47" hidden="1" outlineLevel="4" x14ac:dyDescent="0.35">
      <c r="A634" s="15" t="s">
        <v>351</v>
      </c>
      <c r="B634" s="15" t="s">
        <v>288</v>
      </c>
      <c r="C634" s="15" t="s">
        <v>9</v>
      </c>
      <c r="D634" s="15" t="s">
        <v>40</v>
      </c>
      <c r="E634" s="15" t="s">
        <v>33</v>
      </c>
      <c r="F634" s="15" t="s">
        <v>12</v>
      </c>
      <c r="G634" s="15" t="s">
        <v>34</v>
      </c>
      <c r="H634" s="15" t="s">
        <v>400</v>
      </c>
      <c r="I634" s="15" t="s">
        <v>9</v>
      </c>
      <c r="J634" s="16" t="s">
        <v>41</v>
      </c>
      <c r="K634" s="17">
        <v>4583079125</v>
      </c>
      <c r="L634" s="17">
        <v>4583079125</v>
      </c>
      <c r="M634" s="17">
        <v>0</v>
      </c>
      <c r="N634" s="17">
        <v>13000000</v>
      </c>
      <c r="O634" s="17">
        <f t="shared" si="56"/>
        <v>4596079125</v>
      </c>
      <c r="P634" s="17">
        <v>0</v>
      </c>
      <c r="Q634" s="17">
        <v>1088349667</v>
      </c>
      <c r="R634" s="17">
        <v>0</v>
      </c>
      <c r="S634" s="17">
        <v>3494729458</v>
      </c>
      <c r="T634" s="17">
        <v>3494729458</v>
      </c>
      <c r="U634" s="17">
        <v>0</v>
      </c>
      <c r="V634" s="17">
        <v>0</v>
      </c>
      <c r="W634" s="17">
        <v>0</v>
      </c>
      <c r="X634" s="17">
        <f t="shared" si="57"/>
        <v>13000000</v>
      </c>
      <c r="Y634" s="18">
        <f t="shared" si="52"/>
        <v>0.76252871981563264</v>
      </c>
      <c r="Z634" s="18">
        <f t="shared" si="53"/>
        <v>0.7603719089583777</v>
      </c>
      <c r="AA634" s="18">
        <f t="shared" si="54"/>
        <v>0.23679959317497606</v>
      </c>
      <c r="AB634" s="18">
        <f t="shared" si="55"/>
        <v>0.99717150213335382</v>
      </c>
    </row>
    <row r="635" spans="1:28" ht="47" hidden="1" outlineLevel="4" x14ac:dyDescent="0.35">
      <c r="A635" s="15" t="s">
        <v>351</v>
      </c>
      <c r="B635" s="15" t="s">
        <v>288</v>
      </c>
      <c r="C635" s="15" t="s">
        <v>9</v>
      </c>
      <c r="D635" s="15" t="s">
        <v>42</v>
      </c>
      <c r="E635" s="15" t="s">
        <v>33</v>
      </c>
      <c r="F635" s="15" t="s">
        <v>12</v>
      </c>
      <c r="G635" s="15" t="s">
        <v>34</v>
      </c>
      <c r="H635" s="15" t="s">
        <v>400</v>
      </c>
      <c r="I635" s="15" t="s">
        <v>9</v>
      </c>
      <c r="J635" s="16" t="s">
        <v>43</v>
      </c>
      <c r="K635" s="17">
        <v>2291539563</v>
      </c>
      <c r="L635" s="17">
        <v>2291539563</v>
      </c>
      <c r="M635" s="17">
        <v>0</v>
      </c>
      <c r="N635" s="17">
        <v>8000000</v>
      </c>
      <c r="O635" s="17">
        <f t="shared" si="56"/>
        <v>2299539563</v>
      </c>
      <c r="P635" s="17">
        <v>0</v>
      </c>
      <c r="Q635" s="17">
        <v>542650418</v>
      </c>
      <c r="R635" s="17">
        <v>0</v>
      </c>
      <c r="S635" s="17">
        <v>1748889145</v>
      </c>
      <c r="T635" s="17">
        <v>1748889145</v>
      </c>
      <c r="U635" s="17">
        <v>0</v>
      </c>
      <c r="V635" s="17">
        <v>0</v>
      </c>
      <c r="W635" s="17">
        <v>0</v>
      </c>
      <c r="X635" s="17">
        <f t="shared" si="57"/>
        <v>8000000</v>
      </c>
      <c r="Y635" s="18">
        <f t="shared" si="52"/>
        <v>0.76319395625464048</v>
      </c>
      <c r="Z635" s="18">
        <f t="shared" si="53"/>
        <v>0.76053883705239822</v>
      </c>
      <c r="AA635" s="18">
        <f t="shared" si="54"/>
        <v>0.23598220562557026</v>
      </c>
      <c r="AB635" s="18">
        <f t="shared" si="55"/>
        <v>0.99652104267796848</v>
      </c>
    </row>
    <row r="636" spans="1:28" ht="35.5" hidden="1" outlineLevel="4" x14ac:dyDescent="0.35">
      <c r="A636" s="15" t="s">
        <v>351</v>
      </c>
      <c r="B636" s="15" t="s">
        <v>288</v>
      </c>
      <c r="C636" s="15" t="s">
        <v>9</v>
      </c>
      <c r="D636" s="15" t="s">
        <v>44</v>
      </c>
      <c r="E636" s="15" t="s">
        <v>33</v>
      </c>
      <c r="F636" s="15" t="s">
        <v>12</v>
      </c>
      <c r="G636" s="15" t="s">
        <v>34</v>
      </c>
      <c r="H636" s="15" t="s">
        <v>400</v>
      </c>
      <c r="I636" s="15" t="s">
        <v>9</v>
      </c>
      <c r="J636" s="16" t="s">
        <v>45</v>
      </c>
      <c r="K636" s="17">
        <v>7881463863</v>
      </c>
      <c r="L636" s="17">
        <v>7881463863</v>
      </c>
      <c r="M636" s="17">
        <v>764398070.34000003</v>
      </c>
      <c r="N636" s="17">
        <v>0</v>
      </c>
      <c r="O636" s="17">
        <f t="shared" si="56"/>
        <v>7881463863</v>
      </c>
      <c r="P636" s="17">
        <v>0</v>
      </c>
      <c r="Q636" s="17">
        <v>0</v>
      </c>
      <c r="R636" s="17">
        <v>0</v>
      </c>
      <c r="S636" s="17">
        <v>7881463863</v>
      </c>
      <c r="T636" s="17">
        <v>7881463863</v>
      </c>
      <c r="U636" s="17">
        <v>0</v>
      </c>
      <c r="V636" s="17">
        <v>0</v>
      </c>
      <c r="W636" s="17">
        <v>0</v>
      </c>
      <c r="X636" s="17">
        <f t="shared" si="57"/>
        <v>0</v>
      </c>
      <c r="Y636" s="18">
        <f t="shared" si="52"/>
        <v>1</v>
      </c>
      <c r="Z636" s="18">
        <f t="shared" si="53"/>
        <v>1</v>
      </c>
      <c r="AA636" s="18">
        <f t="shared" si="54"/>
        <v>0</v>
      </c>
      <c r="AB636" s="18">
        <f t="shared" si="55"/>
        <v>1</v>
      </c>
    </row>
    <row r="637" spans="1:28" hidden="1" outlineLevel="4" x14ac:dyDescent="0.35">
      <c r="A637" s="23" t="s">
        <v>351</v>
      </c>
      <c r="B637" s="23" t="s">
        <v>288</v>
      </c>
      <c r="C637" s="23" t="s">
        <v>9</v>
      </c>
      <c r="D637" s="23" t="s">
        <v>10</v>
      </c>
      <c r="E637" s="23" t="s">
        <v>11</v>
      </c>
      <c r="F637" s="23" t="s">
        <v>12</v>
      </c>
      <c r="G637" s="23" t="s">
        <v>13</v>
      </c>
      <c r="H637" s="23" t="s">
        <v>400</v>
      </c>
      <c r="I637" s="23" t="s">
        <v>11</v>
      </c>
      <c r="J637" s="24" t="s">
        <v>15</v>
      </c>
      <c r="K637" s="25">
        <v>0</v>
      </c>
      <c r="L637" s="25">
        <v>0</v>
      </c>
      <c r="M637" s="25">
        <v>1638000000</v>
      </c>
      <c r="N637" s="25">
        <v>0</v>
      </c>
      <c r="O637" s="25">
        <f t="shared" si="56"/>
        <v>0</v>
      </c>
      <c r="P637" s="25">
        <v>0</v>
      </c>
      <c r="Q637" s="25">
        <v>0</v>
      </c>
      <c r="R637" s="25">
        <v>0</v>
      </c>
      <c r="S637" s="25">
        <v>0</v>
      </c>
      <c r="T637" s="25">
        <v>0</v>
      </c>
      <c r="U637" s="25">
        <v>0</v>
      </c>
      <c r="V637" s="25">
        <v>0</v>
      </c>
      <c r="W637" s="25">
        <v>0</v>
      </c>
      <c r="X637" s="25">
        <f t="shared" si="57"/>
        <v>0</v>
      </c>
      <c r="Y637" s="26">
        <f t="shared" si="52"/>
        <v>0</v>
      </c>
      <c r="Z637" s="26">
        <f t="shared" si="53"/>
        <v>0</v>
      </c>
      <c r="AA637" s="26">
        <f t="shared" si="54"/>
        <v>0</v>
      </c>
      <c r="AB637" s="26">
        <f t="shared" si="55"/>
        <v>0</v>
      </c>
    </row>
    <row r="638" spans="1:28" hidden="1" outlineLevel="4" x14ac:dyDescent="0.35">
      <c r="A638" s="23" t="s">
        <v>351</v>
      </c>
      <c r="B638" s="23" t="s">
        <v>288</v>
      </c>
      <c r="C638" s="23" t="s">
        <v>9</v>
      </c>
      <c r="D638" s="23" t="s">
        <v>26</v>
      </c>
      <c r="E638" s="23" t="s">
        <v>11</v>
      </c>
      <c r="F638" s="23" t="s">
        <v>12</v>
      </c>
      <c r="G638" s="23" t="s">
        <v>13</v>
      </c>
      <c r="H638" s="23" t="s">
        <v>400</v>
      </c>
      <c r="I638" s="23" t="s">
        <v>9</v>
      </c>
      <c r="J638" s="24" t="s">
        <v>27</v>
      </c>
      <c r="K638" s="25">
        <v>0</v>
      </c>
      <c r="L638" s="25">
        <v>0</v>
      </c>
      <c r="M638" s="25">
        <v>20000000</v>
      </c>
      <c r="N638" s="25">
        <v>0</v>
      </c>
      <c r="O638" s="25">
        <f t="shared" si="56"/>
        <v>0</v>
      </c>
      <c r="P638" s="25">
        <v>0</v>
      </c>
      <c r="Q638" s="25">
        <v>0</v>
      </c>
      <c r="R638" s="25">
        <v>0</v>
      </c>
      <c r="S638" s="25">
        <v>0</v>
      </c>
      <c r="T638" s="25">
        <v>0</v>
      </c>
      <c r="U638" s="25">
        <v>0</v>
      </c>
      <c r="V638" s="25">
        <v>0</v>
      </c>
      <c r="W638" s="25">
        <v>0</v>
      </c>
      <c r="X638" s="25">
        <f t="shared" si="57"/>
        <v>0</v>
      </c>
      <c r="Y638" s="26">
        <f t="shared" si="52"/>
        <v>0</v>
      </c>
      <c r="Z638" s="26">
        <f t="shared" si="53"/>
        <v>0</v>
      </c>
      <c r="AA638" s="26">
        <f t="shared" si="54"/>
        <v>0</v>
      </c>
      <c r="AB638" s="26">
        <f t="shared" si="55"/>
        <v>0</v>
      </c>
    </row>
    <row r="639" spans="1:28" hidden="1" outlineLevel="4" x14ac:dyDescent="0.35">
      <c r="A639" s="23" t="s">
        <v>351</v>
      </c>
      <c r="B639" s="23" t="s">
        <v>288</v>
      </c>
      <c r="C639" s="23" t="s">
        <v>9</v>
      </c>
      <c r="D639" s="23" t="s">
        <v>28</v>
      </c>
      <c r="E639" s="23" t="s">
        <v>11</v>
      </c>
      <c r="F639" s="23" t="s">
        <v>12</v>
      </c>
      <c r="G639" s="23" t="s">
        <v>13</v>
      </c>
      <c r="H639" s="23" t="s">
        <v>400</v>
      </c>
      <c r="I639" s="23" t="s">
        <v>9</v>
      </c>
      <c r="J639" s="24" t="s">
        <v>29</v>
      </c>
      <c r="K639" s="25">
        <v>0</v>
      </c>
      <c r="L639" s="25">
        <v>0</v>
      </c>
      <c r="M639" s="25">
        <v>20000000</v>
      </c>
      <c r="N639" s="25">
        <v>0</v>
      </c>
      <c r="O639" s="25">
        <f t="shared" si="56"/>
        <v>0</v>
      </c>
      <c r="P639" s="25">
        <v>0</v>
      </c>
      <c r="Q639" s="25">
        <v>0</v>
      </c>
      <c r="R639" s="25">
        <v>0</v>
      </c>
      <c r="S639" s="25">
        <v>0</v>
      </c>
      <c r="T639" s="25">
        <v>0</v>
      </c>
      <c r="U639" s="25">
        <v>0</v>
      </c>
      <c r="V639" s="25">
        <v>0</v>
      </c>
      <c r="W639" s="25">
        <v>0</v>
      </c>
      <c r="X639" s="25">
        <f t="shared" si="57"/>
        <v>0</v>
      </c>
      <c r="Y639" s="26">
        <f t="shared" si="52"/>
        <v>0</v>
      </c>
      <c r="Z639" s="26">
        <f t="shared" si="53"/>
        <v>0</v>
      </c>
      <c r="AA639" s="26">
        <f t="shared" si="54"/>
        <v>0</v>
      </c>
      <c r="AB639" s="26">
        <f t="shared" si="55"/>
        <v>0</v>
      </c>
    </row>
    <row r="640" spans="1:28" hidden="1" outlineLevel="4" x14ac:dyDescent="0.35">
      <c r="A640" s="23" t="s">
        <v>351</v>
      </c>
      <c r="B640" s="23" t="s">
        <v>288</v>
      </c>
      <c r="C640" s="23" t="s">
        <v>9</v>
      </c>
      <c r="D640" s="23" t="s">
        <v>30</v>
      </c>
      <c r="E640" s="23" t="s">
        <v>11</v>
      </c>
      <c r="F640" s="23" t="s">
        <v>12</v>
      </c>
      <c r="G640" s="23" t="s">
        <v>13</v>
      </c>
      <c r="H640" s="23" t="s">
        <v>400</v>
      </c>
      <c r="I640" s="23" t="s">
        <v>9</v>
      </c>
      <c r="J640" s="24" t="s">
        <v>31</v>
      </c>
      <c r="K640" s="25">
        <v>0</v>
      </c>
      <c r="L640" s="25">
        <v>0</v>
      </c>
      <c r="M640" s="25">
        <v>105000000</v>
      </c>
      <c r="N640" s="25">
        <v>0</v>
      </c>
      <c r="O640" s="25">
        <f t="shared" si="56"/>
        <v>0</v>
      </c>
      <c r="P640" s="25">
        <v>0</v>
      </c>
      <c r="Q640" s="25">
        <v>0</v>
      </c>
      <c r="R640" s="25">
        <v>0</v>
      </c>
      <c r="S640" s="25">
        <v>0</v>
      </c>
      <c r="T640" s="25">
        <v>0</v>
      </c>
      <c r="U640" s="25">
        <v>0</v>
      </c>
      <c r="V640" s="25">
        <v>0</v>
      </c>
      <c r="W640" s="25">
        <v>0</v>
      </c>
      <c r="X640" s="25">
        <f t="shared" si="57"/>
        <v>0</v>
      </c>
      <c r="Y640" s="26">
        <f t="shared" si="52"/>
        <v>0</v>
      </c>
      <c r="Z640" s="26">
        <f t="shared" si="53"/>
        <v>0</v>
      </c>
      <c r="AA640" s="26">
        <f t="shared" si="54"/>
        <v>0</v>
      </c>
      <c r="AB640" s="26">
        <f t="shared" si="55"/>
        <v>0</v>
      </c>
    </row>
    <row r="641" spans="1:28" hidden="1" outlineLevel="3" x14ac:dyDescent="0.35">
      <c r="A641" s="19"/>
      <c r="B641" s="19"/>
      <c r="C641" s="19" t="s">
        <v>452</v>
      </c>
      <c r="D641" s="19"/>
      <c r="E641" s="19"/>
      <c r="F641" s="19"/>
      <c r="G641" s="19"/>
      <c r="H641" s="19"/>
      <c r="I641" s="19"/>
      <c r="J641" s="20"/>
      <c r="K641" s="21">
        <f>SUBTOTAL(9,K622:K640)</f>
        <v>206856907754</v>
      </c>
      <c r="L641" s="21">
        <v>207466174661</v>
      </c>
      <c r="M641" s="21">
        <v>2547398070.3400002</v>
      </c>
      <c r="N641" s="21">
        <v>2684572350</v>
      </c>
      <c r="O641" s="21">
        <f>SUBTOTAL(9,O622:O640)</f>
        <v>210150747011</v>
      </c>
      <c r="P641" s="21">
        <v>0</v>
      </c>
      <c r="Q641" s="21">
        <v>5444008014.5900002</v>
      </c>
      <c r="R641" s="21">
        <v>0</v>
      </c>
      <c r="S641" s="21">
        <v>141354161801.70001</v>
      </c>
      <c r="T641" s="21">
        <v>141354161801.70001</v>
      </c>
      <c r="U641" s="21">
        <v>52969666302.709999</v>
      </c>
      <c r="V641" s="21">
        <v>60668004844.709999</v>
      </c>
      <c r="W641" s="21">
        <v>0</v>
      </c>
      <c r="X641" s="21">
        <f>SUBTOTAL(9,X622:X640)</f>
        <v>63352577194.710007</v>
      </c>
      <c r="Y641" s="22">
        <f t="shared" si="52"/>
        <v>0.68133594323350732</v>
      </c>
      <c r="Z641" s="22">
        <f t="shared" si="53"/>
        <v>0.67263221193451694</v>
      </c>
      <c r="AA641" s="22">
        <f t="shared" si="54"/>
        <v>2.5905251787208934E-2</v>
      </c>
      <c r="AB641" s="22">
        <f t="shared" si="55"/>
        <v>0.69853746372172587</v>
      </c>
    </row>
    <row r="642" spans="1:28" ht="70" hidden="1" outlineLevel="4" x14ac:dyDescent="0.35">
      <c r="A642" s="23" t="s">
        <v>351</v>
      </c>
      <c r="B642" s="23" t="s">
        <v>288</v>
      </c>
      <c r="C642" s="23" t="s">
        <v>46</v>
      </c>
      <c r="D642" s="23" t="s">
        <v>72</v>
      </c>
      <c r="E642" s="23" t="s">
        <v>11</v>
      </c>
      <c r="F642" s="23" t="s">
        <v>12</v>
      </c>
      <c r="G642" s="23" t="s">
        <v>48</v>
      </c>
      <c r="H642" s="23" t="s">
        <v>400</v>
      </c>
      <c r="I642" s="23" t="s">
        <v>9</v>
      </c>
      <c r="J642" s="24" t="s">
        <v>73</v>
      </c>
      <c r="K642" s="25">
        <v>0</v>
      </c>
      <c r="L642" s="25">
        <v>0</v>
      </c>
      <c r="M642" s="25">
        <v>232922254.27158114</v>
      </c>
      <c r="N642" s="25">
        <v>0</v>
      </c>
      <c r="O642" s="25">
        <f t="shared" si="56"/>
        <v>0</v>
      </c>
      <c r="P642" s="25">
        <v>0</v>
      </c>
      <c r="Q642" s="25">
        <v>0</v>
      </c>
      <c r="R642" s="25">
        <v>0</v>
      </c>
      <c r="S642" s="25">
        <v>0</v>
      </c>
      <c r="T642" s="25">
        <v>0</v>
      </c>
      <c r="U642" s="25">
        <v>0</v>
      </c>
      <c r="V642" s="25">
        <v>0</v>
      </c>
      <c r="W642" s="25">
        <v>0</v>
      </c>
      <c r="X642" s="25">
        <f t="shared" si="57"/>
        <v>0</v>
      </c>
      <c r="Y642" s="26">
        <f t="shared" si="52"/>
        <v>0</v>
      </c>
      <c r="Z642" s="26">
        <f t="shared" si="53"/>
        <v>0</v>
      </c>
      <c r="AA642" s="26">
        <f t="shared" si="54"/>
        <v>0</v>
      </c>
      <c r="AB642" s="26">
        <f t="shared" si="55"/>
        <v>0</v>
      </c>
    </row>
    <row r="643" spans="1:28" hidden="1" outlineLevel="3" x14ac:dyDescent="0.35">
      <c r="A643" s="19"/>
      <c r="B643" s="19"/>
      <c r="C643" s="19" t="s">
        <v>453</v>
      </c>
      <c r="D643" s="19"/>
      <c r="E643" s="19"/>
      <c r="F643" s="19"/>
      <c r="G643" s="19"/>
      <c r="H643" s="19"/>
      <c r="I643" s="19"/>
      <c r="J643" s="20"/>
      <c r="K643" s="21">
        <f>SUBTOTAL(9,K642:K642)</f>
        <v>0</v>
      </c>
      <c r="L643" s="21">
        <v>0</v>
      </c>
      <c r="M643" s="21">
        <v>232922254.27158114</v>
      </c>
      <c r="N643" s="21">
        <v>0</v>
      </c>
      <c r="O643" s="21">
        <f>SUBTOTAL(9,O642:O642)</f>
        <v>0</v>
      </c>
      <c r="P643" s="21">
        <v>0</v>
      </c>
      <c r="Q643" s="21">
        <v>0</v>
      </c>
      <c r="R643" s="21">
        <v>0</v>
      </c>
      <c r="S643" s="21">
        <v>0</v>
      </c>
      <c r="T643" s="21">
        <v>0</v>
      </c>
      <c r="U643" s="21">
        <v>0</v>
      </c>
      <c r="V643" s="21">
        <v>0</v>
      </c>
      <c r="W643" s="21">
        <v>0</v>
      </c>
      <c r="X643" s="21">
        <f>SUBTOTAL(9,X642:X642)</f>
        <v>0</v>
      </c>
      <c r="Y643" s="22">
        <f t="shared" si="52"/>
        <v>0</v>
      </c>
      <c r="Z643" s="22">
        <f t="shared" si="53"/>
        <v>0</v>
      </c>
      <c r="AA643" s="22">
        <f t="shared" si="54"/>
        <v>0</v>
      </c>
      <c r="AB643" s="22">
        <f t="shared" si="55"/>
        <v>0</v>
      </c>
    </row>
    <row r="644" spans="1:28" ht="58.5" hidden="1" outlineLevel="4" x14ac:dyDescent="0.35">
      <c r="A644" s="15" t="s">
        <v>351</v>
      </c>
      <c r="B644" s="15" t="s">
        <v>288</v>
      </c>
      <c r="C644" s="15" t="s">
        <v>95</v>
      </c>
      <c r="D644" s="15" t="s">
        <v>96</v>
      </c>
      <c r="E644" s="15" t="s">
        <v>33</v>
      </c>
      <c r="F644" s="15" t="s">
        <v>12</v>
      </c>
      <c r="G644" s="15" t="s">
        <v>97</v>
      </c>
      <c r="H644" s="15" t="s">
        <v>400</v>
      </c>
      <c r="I644" s="15" t="s">
        <v>9</v>
      </c>
      <c r="J644" s="16" t="s">
        <v>98</v>
      </c>
      <c r="K644" s="17">
        <v>203087913</v>
      </c>
      <c r="L644" s="17">
        <v>203087913</v>
      </c>
      <c r="M644" s="17">
        <v>0</v>
      </c>
      <c r="N644" s="17">
        <v>0</v>
      </c>
      <c r="O644" s="17">
        <f t="shared" si="56"/>
        <v>203087913</v>
      </c>
      <c r="P644" s="17">
        <v>0</v>
      </c>
      <c r="Q644" s="17">
        <v>112267052.42</v>
      </c>
      <c r="R644" s="17">
        <v>0</v>
      </c>
      <c r="S644" s="17">
        <v>90820860.579999998</v>
      </c>
      <c r="T644" s="17">
        <v>90820860.579999998</v>
      </c>
      <c r="U644" s="17">
        <v>0</v>
      </c>
      <c r="V644" s="17">
        <v>0</v>
      </c>
      <c r="W644" s="17">
        <v>0</v>
      </c>
      <c r="X644" s="17">
        <f t="shared" si="57"/>
        <v>0</v>
      </c>
      <c r="Y644" s="18">
        <f t="shared" si="52"/>
        <v>0.44719973354593484</v>
      </c>
      <c r="Z644" s="18">
        <f t="shared" si="53"/>
        <v>0.44719973354593484</v>
      </c>
      <c r="AA644" s="18">
        <f t="shared" si="54"/>
        <v>0.5528002664540651</v>
      </c>
      <c r="AB644" s="18">
        <f t="shared" si="55"/>
        <v>1</v>
      </c>
    </row>
    <row r="645" spans="1:28" ht="58.5" hidden="1" outlineLevel="4" x14ac:dyDescent="0.35">
      <c r="A645" s="15" t="s">
        <v>351</v>
      </c>
      <c r="B645" s="15" t="s">
        <v>288</v>
      </c>
      <c r="C645" s="15" t="s">
        <v>95</v>
      </c>
      <c r="D645" s="15" t="s">
        <v>96</v>
      </c>
      <c r="E645" s="15" t="s">
        <v>99</v>
      </c>
      <c r="F645" s="15" t="s">
        <v>12</v>
      </c>
      <c r="G645" s="15" t="s">
        <v>97</v>
      </c>
      <c r="H645" s="15" t="s">
        <v>400</v>
      </c>
      <c r="I645" s="15" t="s">
        <v>9</v>
      </c>
      <c r="J645" s="16" t="s">
        <v>100</v>
      </c>
      <c r="K645" s="17">
        <v>381923260</v>
      </c>
      <c r="L645" s="17">
        <v>381923260</v>
      </c>
      <c r="M645" s="17">
        <v>0</v>
      </c>
      <c r="N645" s="17">
        <v>80000000</v>
      </c>
      <c r="O645" s="17">
        <f t="shared" si="56"/>
        <v>461923260</v>
      </c>
      <c r="P645" s="17">
        <v>0</v>
      </c>
      <c r="Q645" s="17">
        <v>90643540.829999998</v>
      </c>
      <c r="R645" s="17">
        <v>0</v>
      </c>
      <c r="S645" s="17">
        <v>291279719.17000002</v>
      </c>
      <c r="T645" s="17">
        <v>291279719.17000002</v>
      </c>
      <c r="U645" s="17">
        <v>0</v>
      </c>
      <c r="V645" s="17">
        <v>0</v>
      </c>
      <c r="W645" s="17">
        <v>0</v>
      </c>
      <c r="X645" s="17">
        <f t="shared" si="57"/>
        <v>80000000</v>
      </c>
      <c r="Y645" s="18">
        <f t="shared" ref="Y645:Y708" si="58">+IF(L645=0,0,S645/L645)</f>
        <v>0.762665565773606</v>
      </c>
      <c r="Z645" s="18">
        <f t="shared" ref="Z645:Z708" si="59">+IF(O645=0,0,S645/O645)</f>
        <v>0.63058032446774825</v>
      </c>
      <c r="AA645" s="18">
        <f t="shared" ref="AA645:AA708" si="60">+IF(O645=0,0,(P645+Q645+R645)/O645)</f>
        <v>0.19623073501429653</v>
      </c>
      <c r="AB645" s="18">
        <f t="shared" ref="AB645:AB708" si="61">+Z645+AA645</f>
        <v>0.82681105948204481</v>
      </c>
    </row>
    <row r="646" spans="1:28" ht="35.5" hidden="1" outlineLevel="4" x14ac:dyDescent="0.35">
      <c r="A646" s="15" t="s">
        <v>351</v>
      </c>
      <c r="B646" s="15" t="s">
        <v>288</v>
      </c>
      <c r="C646" s="15" t="s">
        <v>95</v>
      </c>
      <c r="D646" s="15" t="s">
        <v>96</v>
      </c>
      <c r="E646" s="15" t="s">
        <v>101</v>
      </c>
      <c r="F646" s="15" t="s">
        <v>12</v>
      </c>
      <c r="G646" s="15" t="s">
        <v>97</v>
      </c>
      <c r="H646" s="15" t="s">
        <v>400</v>
      </c>
      <c r="I646" s="15" t="s">
        <v>9</v>
      </c>
      <c r="J646" s="16" t="s">
        <v>102</v>
      </c>
      <c r="K646" s="17">
        <v>1831341251</v>
      </c>
      <c r="L646" s="17">
        <v>1831341251</v>
      </c>
      <c r="M646" s="17">
        <v>217119851.71000001</v>
      </c>
      <c r="N646" s="17">
        <v>0</v>
      </c>
      <c r="O646" s="17">
        <f t="shared" si="56"/>
        <v>1831341251</v>
      </c>
      <c r="P646" s="17">
        <v>0</v>
      </c>
      <c r="Q646" s="17">
        <v>256870330.87</v>
      </c>
      <c r="R646" s="17">
        <v>0</v>
      </c>
      <c r="S646" s="17">
        <v>1574470920.1300001</v>
      </c>
      <c r="T646" s="17">
        <v>1574470920.1300001</v>
      </c>
      <c r="U646" s="17">
        <v>0</v>
      </c>
      <c r="V646" s="17">
        <v>0</v>
      </c>
      <c r="W646" s="17">
        <v>0</v>
      </c>
      <c r="X646" s="17">
        <f t="shared" si="57"/>
        <v>0</v>
      </c>
      <c r="Y646" s="18">
        <f t="shared" si="58"/>
        <v>0.85973650146867142</v>
      </c>
      <c r="Z646" s="18">
        <f t="shared" si="59"/>
        <v>0.85973650146867142</v>
      </c>
      <c r="AA646" s="18">
        <f t="shared" si="60"/>
        <v>0.14026349853132861</v>
      </c>
      <c r="AB646" s="18">
        <f t="shared" si="61"/>
        <v>1</v>
      </c>
    </row>
    <row r="647" spans="1:28" ht="104.5" hidden="1" outlineLevel="4" x14ac:dyDescent="0.35">
      <c r="A647" s="15" t="s">
        <v>351</v>
      </c>
      <c r="B647" s="15" t="s">
        <v>288</v>
      </c>
      <c r="C647" s="15" t="s">
        <v>95</v>
      </c>
      <c r="D647" s="15" t="s">
        <v>96</v>
      </c>
      <c r="E647" s="15" t="s">
        <v>108</v>
      </c>
      <c r="F647" s="15" t="s">
        <v>12</v>
      </c>
      <c r="G647" s="15" t="s">
        <v>97</v>
      </c>
      <c r="H647" s="15" t="s">
        <v>400</v>
      </c>
      <c r="I647" s="15" t="s">
        <v>9</v>
      </c>
      <c r="J647" s="16" t="s">
        <v>401</v>
      </c>
      <c r="K647" s="17">
        <v>13372508</v>
      </c>
      <c r="L647" s="17">
        <v>13372508</v>
      </c>
      <c r="M647" s="17">
        <v>1684065.81</v>
      </c>
      <c r="N647" s="17">
        <v>0</v>
      </c>
      <c r="O647" s="17">
        <f t="shared" si="56"/>
        <v>13372508</v>
      </c>
      <c r="P647" s="17">
        <v>0</v>
      </c>
      <c r="Q647" s="17">
        <v>13372508</v>
      </c>
      <c r="R647" s="17">
        <v>0</v>
      </c>
      <c r="S647" s="17">
        <v>0</v>
      </c>
      <c r="T647" s="17">
        <v>0</v>
      </c>
      <c r="U647" s="17">
        <v>0</v>
      </c>
      <c r="V647" s="17">
        <v>0</v>
      </c>
      <c r="W647" s="17">
        <v>0</v>
      </c>
      <c r="X647" s="17">
        <f t="shared" si="57"/>
        <v>0</v>
      </c>
      <c r="Y647" s="18">
        <f t="shared" si="58"/>
        <v>0</v>
      </c>
      <c r="Z647" s="18">
        <f t="shared" si="59"/>
        <v>0</v>
      </c>
      <c r="AA647" s="18">
        <f t="shared" si="60"/>
        <v>1</v>
      </c>
      <c r="AB647" s="18">
        <f t="shared" si="61"/>
        <v>1</v>
      </c>
    </row>
    <row r="648" spans="1:28" ht="24" hidden="1" outlineLevel="4" x14ac:dyDescent="0.35">
      <c r="A648" s="15" t="s">
        <v>351</v>
      </c>
      <c r="B648" s="15" t="s">
        <v>288</v>
      </c>
      <c r="C648" s="15" t="s">
        <v>95</v>
      </c>
      <c r="D648" s="15" t="s">
        <v>134</v>
      </c>
      <c r="E648" s="15" t="s">
        <v>11</v>
      </c>
      <c r="F648" s="15" t="s">
        <v>12</v>
      </c>
      <c r="G648" s="15" t="s">
        <v>135</v>
      </c>
      <c r="H648" s="15" t="s">
        <v>400</v>
      </c>
      <c r="I648" s="15" t="s">
        <v>9</v>
      </c>
      <c r="J648" s="16" t="s">
        <v>136</v>
      </c>
      <c r="K648" s="17">
        <v>2641400607</v>
      </c>
      <c r="L648" s="17">
        <v>2641400607</v>
      </c>
      <c r="M648" s="17">
        <v>-2062579312</v>
      </c>
      <c r="N648" s="17">
        <v>-60000000</v>
      </c>
      <c r="O648" s="17">
        <f t="shared" si="56"/>
        <v>2581400607</v>
      </c>
      <c r="P648" s="17">
        <v>0</v>
      </c>
      <c r="Q648" s="17">
        <v>0</v>
      </c>
      <c r="R648" s="17">
        <v>0</v>
      </c>
      <c r="S648" s="17">
        <v>94446694.150000006</v>
      </c>
      <c r="T648" s="17">
        <v>94446694.150000006</v>
      </c>
      <c r="U648" s="17">
        <v>424374600.85000002</v>
      </c>
      <c r="V648" s="17">
        <v>2546953912.8499999</v>
      </c>
      <c r="W648" s="17">
        <v>0</v>
      </c>
      <c r="X648" s="17">
        <f t="shared" si="57"/>
        <v>2486953912.8499999</v>
      </c>
      <c r="Y648" s="18">
        <f t="shared" si="58"/>
        <v>3.5756293043813933E-2</v>
      </c>
      <c r="Z648" s="18">
        <f t="shared" si="59"/>
        <v>3.6587383567621513E-2</v>
      </c>
      <c r="AA648" s="18">
        <f t="shared" si="60"/>
        <v>0</v>
      </c>
      <c r="AB648" s="18">
        <f t="shared" si="61"/>
        <v>3.6587383567621513E-2</v>
      </c>
    </row>
    <row r="649" spans="1:28" ht="47" hidden="1" outlineLevel="4" x14ac:dyDescent="0.35">
      <c r="A649" s="15" t="s">
        <v>351</v>
      </c>
      <c r="B649" s="15" t="s">
        <v>288</v>
      </c>
      <c r="C649" s="15" t="s">
        <v>95</v>
      </c>
      <c r="D649" s="15" t="s">
        <v>276</v>
      </c>
      <c r="E649" s="15" t="s">
        <v>101</v>
      </c>
      <c r="F649" s="15" t="s">
        <v>12</v>
      </c>
      <c r="G649" s="15" t="s">
        <v>135</v>
      </c>
      <c r="H649" s="15" t="s">
        <v>400</v>
      </c>
      <c r="I649" s="15" t="s">
        <v>9</v>
      </c>
      <c r="J649" s="16" t="s">
        <v>402</v>
      </c>
      <c r="K649" s="17">
        <v>6720620</v>
      </c>
      <c r="L649" s="17">
        <v>6720620</v>
      </c>
      <c r="M649" s="17">
        <v>0</v>
      </c>
      <c r="N649" s="17">
        <v>0</v>
      </c>
      <c r="O649" s="17">
        <f t="shared" si="56"/>
        <v>6720620</v>
      </c>
      <c r="P649" s="17">
        <v>0</v>
      </c>
      <c r="Q649" s="17">
        <v>560052</v>
      </c>
      <c r="R649" s="17">
        <v>0</v>
      </c>
      <c r="S649" s="17">
        <v>4480416</v>
      </c>
      <c r="T649" s="17">
        <v>4480416</v>
      </c>
      <c r="U649" s="17">
        <v>0</v>
      </c>
      <c r="V649" s="17">
        <v>1680152</v>
      </c>
      <c r="W649" s="17">
        <v>0</v>
      </c>
      <c r="X649" s="17">
        <f t="shared" si="57"/>
        <v>1680152</v>
      </c>
      <c r="Y649" s="18">
        <f t="shared" si="58"/>
        <v>0.66666706345545501</v>
      </c>
      <c r="Z649" s="18">
        <f t="shared" si="59"/>
        <v>0.66666706345545501</v>
      </c>
      <c r="AA649" s="18">
        <f t="shared" si="60"/>
        <v>8.3333382931931876E-2</v>
      </c>
      <c r="AB649" s="18">
        <f t="shared" si="61"/>
        <v>0.75000044638738683</v>
      </c>
    </row>
    <row r="650" spans="1:28" ht="81.5" hidden="1" outlineLevel="4" x14ac:dyDescent="0.35">
      <c r="A650" s="15" t="s">
        <v>351</v>
      </c>
      <c r="B650" s="15" t="s">
        <v>288</v>
      </c>
      <c r="C650" s="15" t="s">
        <v>95</v>
      </c>
      <c r="D650" s="15" t="s">
        <v>279</v>
      </c>
      <c r="E650" s="15" t="s">
        <v>33</v>
      </c>
      <c r="F650" s="15" t="s">
        <v>12</v>
      </c>
      <c r="G650" s="15" t="s">
        <v>135</v>
      </c>
      <c r="H650" s="15" t="s">
        <v>400</v>
      </c>
      <c r="I650" s="15" t="s">
        <v>9</v>
      </c>
      <c r="J650" s="16" t="s">
        <v>403</v>
      </c>
      <c r="K650" s="17">
        <v>19116155</v>
      </c>
      <c r="L650" s="17">
        <v>19116155</v>
      </c>
      <c r="M650" s="17">
        <v>0</v>
      </c>
      <c r="N650" s="17">
        <v>0</v>
      </c>
      <c r="O650" s="17">
        <f t="shared" si="56"/>
        <v>19116155</v>
      </c>
      <c r="P650" s="17">
        <v>0</v>
      </c>
      <c r="Q650" s="17">
        <v>1593013</v>
      </c>
      <c r="R650" s="17">
        <v>0</v>
      </c>
      <c r="S650" s="17">
        <v>12744104</v>
      </c>
      <c r="T650" s="17">
        <v>12744104</v>
      </c>
      <c r="U650" s="17">
        <v>0</v>
      </c>
      <c r="V650" s="17">
        <v>4779038</v>
      </c>
      <c r="W650" s="17">
        <v>0</v>
      </c>
      <c r="X650" s="17">
        <f t="shared" si="57"/>
        <v>4779038</v>
      </c>
      <c r="Y650" s="18">
        <f t="shared" si="58"/>
        <v>0.66666670154118335</v>
      </c>
      <c r="Z650" s="18">
        <f t="shared" si="59"/>
        <v>0.66666670154118335</v>
      </c>
      <c r="AA650" s="18">
        <f t="shared" si="60"/>
        <v>8.3333337692647919E-2</v>
      </c>
      <c r="AB650" s="18">
        <f t="shared" si="61"/>
        <v>0.75000003923383129</v>
      </c>
    </row>
    <row r="651" spans="1:28" ht="47" hidden="1" outlineLevel="4" x14ac:dyDescent="0.35">
      <c r="A651" s="15" t="s">
        <v>351</v>
      </c>
      <c r="B651" s="15" t="s">
        <v>288</v>
      </c>
      <c r="C651" s="15" t="s">
        <v>95</v>
      </c>
      <c r="D651" s="15" t="s">
        <v>279</v>
      </c>
      <c r="E651" s="15" t="s">
        <v>99</v>
      </c>
      <c r="F651" s="15" t="s">
        <v>12</v>
      </c>
      <c r="G651" s="15" t="s">
        <v>135</v>
      </c>
      <c r="H651" s="15" t="s">
        <v>400</v>
      </c>
      <c r="I651" s="15" t="s">
        <v>9</v>
      </c>
      <c r="J651" s="16" t="s">
        <v>404</v>
      </c>
      <c r="K651" s="17">
        <v>89509206</v>
      </c>
      <c r="L651" s="17">
        <v>89509206</v>
      </c>
      <c r="M651" s="17">
        <v>0</v>
      </c>
      <c r="N651" s="17">
        <v>0</v>
      </c>
      <c r="O651" s="17">
        <f t="shared" si="56"/>
        <v>89509206</v>
      </c>
      <c r="P651" s="17">
        <v>0</v>
      </c>
      <c r="Q651" s="17">
        <v>6393515</v>
      </c>
      <c r="R651" s="17">
        <v>0</v>
      </c>
      <c r="S651" s="17">
        <v>57541635</v>
      </c>
      <c r="T651" s="17">
        <v>57541635</v>
      </c>
      <c r="U651" s="17">
        <v>0</v>
      </c>
      <c r="V651" s="17">
        <v>25574056</v>
      </c>
      <c r="W651" s="17">
        <v>0</v>
      </c>
      <c r="X651" s="17">
        <f t="shared" si="57"/>
        <v>25574056</v>
      </c>
      <c r="Y651" s="18">
        <f t="shared" si="58"/>
        <v>0.64285717158523337</v>
      </c>
      <c r="Z651" s="18">
        <f t="shared" si="59"/>
        <v>0.64285717158523337</v>
      </c>
      <c r="AA651" s="18">
        <f t="shared" si="60"/>
        <v>7.1428574620581484E-2</v>
      </c>
      <c r="AB651" s="18">
        <f t="shared" si="61"/>
        <v>0.71428574620581486</v>
      </c>
    </row>
    <row r="652" spans="1:28" ht="47" hidden="1" outlineLevel="4" x14ac:dyDescent="0.35">
      <c r="A652" s="15" t="s">
        <v>351</v>
      </c>
      <c r="B652" s="15" t="s">
        <v>288</v>
      </c>
      <c r="C652" s="15" t="s">
        <v>95</v>
      </c>
      <c r="D652" s="15" t="s">
        <v>137</v>
      </c>
      <c r="E652" s="15" t="s">
        <v>33</v>
      </c>
      <c r="F652" s="15" t="s">
        <v>12</v>
      </c>
      <c r="G652" s="15" t="s">
        <v>135</v>
      </c>
      <c r="H652" s="15" t="s">
        <v>400</v>
      </c>
      <c r="I652" s="15" t="s">
        <v>9</v>
      </c>
      <c r="J652" s="16" t="s">
        <v>405</v>
      </c>
      <c r="K652" s="17">
        <v>777726077</v>
      </c>
      <c r="L652" s="17">
        <v>777726077</v>
      </c>
      <c r="M652" s="17">
        <v>19908106</v>
      </c>
      <c r="N652" s="17">
        <v>0</v>
      </c>
      <c r="O652" s="17">
        <f t="shared" si="56"/>
        <v>777726077</v>
      </c>
      <c r="P652" s="17">
        <v>0</v>
      </c>
      <c r="Q652" s="17">
        <v>59825083</v>
      </c>
      <c r="R652" s="17">
        <v>0</v>
      </c>
      <c r="S652" s="17">
        <v>478600664</v>
      </c>
      <c r="T652" s="17">
        <v>478600664</v>
      </c>
      <c r="U652" s="17">
        <v>0</v>
      </c>
      <c r="V652" s="17">
        <v>239300330</v>
      </c>
      <c r="W652" s="17">
        <v>0</v>
      </c>
      <c r="X652" s="17">
        <f t="shared" si="57"/>
        <v>239300330</v>
      </c>
      <c r="Y652" s="18">
        <f t="shared" si="58"/>
        <v>0.6153846169671382</v>
      </c>
      <c r="Z652" s="18">
        <f t="shared" si="59"/>
        <v>0.6153846169671382</v>
      </c>
      <c r="AA652" s="18">
        <f t="shared" si="60"/>
        <v>7.6923077120892275E-2</v>
      </c>
      <c r="AB652" s="18">
        <f t="shared" si="61"/>
        <v>0.6923076940880305</v>
      </c>
    </row>
    <row r="653" spans="1:28" ht="47" hidden="1" outlineLevel="4" x14ac:dyDescent="0.35">
      <c r="A653" s="15" t="s">
        <v>351</v>
      </c>
      <c r="B653" s="15" t="s">
        <v>288</v>
      </c>
      <c r="C653" s="15" t="s">
        <v>95</v>
      </c>
      <c r="D653" s="15" t="s">
        <v>137</v>
      </c>
      <c r="E653" s="15" t="s">
        <v>99</v>
      </c>
      <c r="F653" s="15" t="s">
        <v>12</v>
      </c>
      <c r="G653" s="15" t="s">
        <v>135</v>
      </c>
      <c r="H653" s="15" t="s">
        <v>400</v>
      </c>
      <c r="I653" s="15" t="s">
        <v>9</v>
      </c>
      <c r="J653" s="16" t="s">
        <v>406</v>
      </c>
      <c r="K653" s="17">
        <v>1698769408</v>
      </c>
      <c r="L653" s="17">
        <v>1698769408</v>
      </c>
      <c r="M653" s="17">
        <v>0</v>
      </c>
      <c r="N653" s="17">
        <v>0</v>
      </c>
      <c r="O653" s="17">
        <f t="shared" si="56"/>
        <v>1698769408</v>
      </c>
      <c r="P653" s="17">
        <v>0</v>
      </c>
      <c r="Q653" s="17">
        <v>121340672</v>
      </c>
      <c r="R653" s="17">
        <v>0</v>
      </c>
      <c r="S653" s="17">
        <v>1092066048</v>
      </c>
      <c r="T653" s="17">
        <v>1092066048</v>
      </c>
      <c r="U653" s="17">
        <v>0</v>
      </c>
      <c r="V653" s="17">
        <v>485362688</v>
      </c>
      <c r="W653" s="17">
        <v>0</v>
      </c>
      <c r="X653" s="17">
        <f t="shared" si="57"/>
        <v>485362688</v>
      </c>
      <c r="Y653" s="18">
        <f t="shared" si="58"/>
        <v>0.6428571428571429</v>
      </c>
      <c r="Z653" s="18">
        <f t="shared" si="59"/>
        <v>0.6428571428571429</v>
      </c>
      <c r="AA653" s="18">
        <f t="shared" si="60"/>
        <v>7.1428571428571425E-2</v>
      </c>
      <c r="AB653" s="18">
        <f t="shared" si="61"/>
        <v>0.7142857142857143</v>
      </c>
    </row>
    <row r="654" spans="1:28" ht="35.5" hidden="1" outlineLevel="4" x14ac:dyDescent="0.35">
      <c r="A654" s="15" t="s">
        <v>351</v>
      </c>
      <c r="B654" s="15" t="s">
        <v>288</v>
      </c>
      <c r="C654" s="15" t="s">
        <v>95</v>
      </c>
      <c r="D654" s="15" t="s">
        <v>137</v>
      </c>
      <c r="E654" s="15" t="s">
        <v>101</v>
      </c>
      <c r="F654" s="15" t="s">
        <v>12</v>
      </c>
      <c r="G654" s="15" t="s">
        <v>135</v>
      </c>
      <c r="H654" s="15" t="s">
        <v>400</v>
      </c>
      <c r="I654" s="15" t="s">
        <v>9</v>
      </c>
      <c r="J654" s="16" t="s">
        <v>407</v>
      </c>
      <c r="K654" s="17">
        <v>88976124</v>
      </c>
      <c r="L654" s="17">
        <v>88976124</v>
      </c>
      <c r="M654" s="17">
        <v>0</v>
      </c>
      <c r="N654" s="17">
        <v>0</v>
      </c>
      <c r="O654" s="17">
        <f t="shared" si="56"/>
        <v>88976124</v>
      </c>
      <c r="P654" s="17">
        <v>0</v>
      </c>
      <c r="Q654" s="17">
        <v>11339114.810000001</v>
      </c>
      <c r="R654" s="17">
        <v>0</v>
      </c>
      <c r="S654" s="17">
        <v>55392978.189999998</v>
      </c>
      <c r="T654" s="17">
        <v>55392978.189999998</v>
      </c>
      <c r="U654" s="17">
        <v>0</v>
      </c>
      <c r="V654" s="17">
        <v>22244031</v>
      </c>
      <c r="W654" s="17">
        <v>0</v>
      </c>
      <c r="X654" s="17">
        <f t="shared" si="57"/>
        <v>22244031</v>
      </c>
      <c r="Y654" s="18">
        <f t="shared" si="58"/>
        <v>0.62256002733946914</v>
      </c>
      <c r="Z654" s="18">
        <f t="shared" si="59"/>
        <v>0.62256002733946914</v>
      </c>
      <c r="AA654" s="18">
        <f t="shared" si="60"/>
        <v>0.12743997266053084</v>
      </c>
      <c r="AB654" s="18">
        <f t="shared" si="61"/>
        <v>0.75</v>
      </c>
    </row>
    <row r="655" spans="1:28" ht="35.5" hidden="1" outlineLevel="4" x14ac:dyDescent="0.35">
      <c r="A655" s="15" t="s">
        <v>351</v>
      </c>
      <c r="B655" s="15" t="s">
        <v>288</v>
      </c>
      <c r="C655" s="15" t="s">
        <v>95</v>
      </c>
      <c r="D655" s="15" t="s">
        <v>137</v>
      </c>
      <c r="E655" s="15" t="s">
        <v>396</v>
      </c>
      <c r="F655" s="15" t="s">
        <v>12</v>
      </c>
      <c r="G655" s="15" t="s">
        <v>135</v>
      </c>
      <c r="H655" s="15" t="s">
        <v>400</v>
      </c>
      <c r="I655" s="15" t="s">
        <v>9</v>
      </c>
      <c r="J655" s="16" t="s">
        <v>408</v>
      </c>
      <c r="K655" s="17">
        <v>1954178</v>
      </c>
      <c r="L655" s="17">
        <v>1954178</v>
      </c>
      <c r="M655" s="17">
        <v>0</v>
      </c>
      <c r="N655" s="17">
        <v>0</v>
      </c>
      <c r="O655" s="17">
        <f t="shared" si="56"/>
        <v>1954178</v>
      </c>
      <c r="P655" s="17">
        <v>0</v>
      </c>
      <c r="Q655" s="17">
        <v>249038.89</v>
      </c>
      <c r="R655" s="17">
        <v>0</v>
      </c>
      <c r="S655" s="17">
        <v>1216593.1100000001</v>
      </c>
      <c r="T655" s="17">
        <v>1216593.1100000001</v>
      </c>
      <c r="U655" s="17">
        <v>0</v>
      </c>
      <c r="V655" s="17">
        <v>488546</v>
      </c>
      <c r="W655" s="17">
        <v>0</v>
      </c>
      <c r="X655" s="17">
        <f t="shared" si="57"/>
        <v>488545.99999999977</v>
      </c>
      <c r="Y655" s="18">
        <f t="shared" si="58"/>
        <v>0.62256002779685382</v>
      </c>
      <c r="Z655" s="18">
        <f t="shared" si="59"/>
        <v>0.62256002779685382</v>
      </c>
      <c r="AA655" s="18">
        <f t="shared" si="60"/>
        <v>0.12743920461697963</v>
      </c>
      <c r="AB655" s="18">
        <f t="shared" si="61"/>
        <v>0.74999923241383348</v>
      </c>
    </row>
    <row r="656" spans="1:28" ht="35.5" hidden="1" outlineLevel="4" x14ac:dyDescent="0.35">
      <c r="A656" s="15" t="s">
        <v>351</v>
      </c>
      <c r="B656" s="15" t="s">
        <v>288</v>
      </c>
      <c r="C656" s="15" t="s">
        <v>95</v>
      </c>
      <c r="D656" s="15" t="s">
        <v>249</v>
      </c>
      <c r="E656" s="15" t="s">
        <v>11</v>
      </c>
      <c r="F656" s="15" t="s">
        <v>12</v>
      </c>
      <c r="G656" s="15" t="s">
        <v>135</v>
      </c>
      <c r="H656" s="15" t="s">
        <v>400</v>
      </c>
      <c r="I656" s="15" t="s">
        <v>9</v>
      </c>
      <c r="J656" s="16" t="s">
        <v>360</v>
      </c>
      <c r="K656" s="17">
        <v>1120000</v>
      </c>
      <c r="L656" s="17">
        <v>1120000</v>
      </c>
      <c r="M656" s="17">
        <v>0</v>
      </c>
      <c r="N656" s="17">
        <v>0</v>
      </c>
      <c r="O656" s="17">
        <f t="shared" si="56"/>
        <v>1120000</v>
      </c>
      <c r="P656" s="17">
        <v>0</v>
      </c>
      <c r="Q656" s="17">
        <v>780286.68</v>
      </c>
      <c r="R656" s="17">
        <v>0</v>
      </c>
      <c r="S656" s="17">
        <v>119713.32</v>
      </c>
      <c r="T656" s="17">
        <v>119713.32</v>
      </c>
      <c r="U656" s="17">
        <v>0</v>
      </c>
      <c r="V656" s="17">
        <v>220000</v>
      </c>
      <c r="W656" s="17">
        <v>0</v>
      </c>
      <c r="X656" s="17">
        <f t="shared" si="57"/>
        <v>219999.99999999994</v>
      </c>
      <c r="Y656" s="18">
        <f t="shared" si="58"/>
        <v>0.10688689285714287</v>
      </c>
      <c r="Z656" s="18">
        <f t="shared" si="59"/>
        <v>0.10688689285714287</v>
      </c>
      <c r="AA656" s="18">
        <f t="shared" si="60"/>
        <v>0.69668453571428579</v>
      </c>
      <c r="AB656" s="18">
        <f t="shared" si="61"/>
        <v>0.8035714285714286</v>
      </c>
    </row>
    <row r="657" spans="1:28" hidden="1" outlineLevel="3" x14ac:dyDescent="0.35">
      <c r="A657" s="19"/>
      <c r="B657" s="19"/>
      <c r="C657" s="19" t="s">
        <v>456</v>
      </c>
      <c r="D657" s="19"/>
      <c r="E657" s="19"/>
      <c r="F657" s="19"/>
      <c r="G657" s="19"/>
      <c r="H657" s="19"/>
      <c r="I657" s="19"/>
      <c r="J657" s="20"/>
      <c r="K657" s="21">
        <f>SUBTOTAL(9,K644:K656)</f>
        <v>7755017307</v>
      </c>
      <c r="L657" s="21">
        <v>7755017307</v>
      </c>
      <c r="M657" s="21">
        <v>-1823867288.48</v>
      </c>
      <c r="N657" s="21">
        <v>20000000</v>
      </c>
      <c r="O657" s="21">
        <f>SUBTOTAL(9,O644:O656)</f>
        <v>7775017307</v>
      </c>
      <c r="P657" s="21">
        <v>0</v>
      </c>
      <c r="Q657" s="21">
        <v>675234207.49999988</v>
      </c>
      <c r="R657" s="21">
        <v>0</v>
      </c>
      <c r="S657" s="21">
        <v>3753180345.6500006</v>
      </c>
      <c r="T657" s="21">
        <v>3753180345.6500006</v>
      </c>
      <c r="U657" s="21">
        <v>424374600.85000002</v>
      </c>
      <c r="V657" s="21">
        <v>3326602753.8499999</v>
      </c>
      <c r="W657" s="21">
        <v>0</v>
      </c>
      <c r="X657" s="21">
        <f>SUBTOTAL(9,X644:X656)</f>
        <v>3346602753.8499999</v>
      </c>
      <c r="Y657" s="22">
        <f t="shared" si="58"/>
        <v>0.48396801671380213</v>
      </c>
      <c r="Z657" s="22">
        <f t="shared" si="59"/>
        <v>0.48272308567994299</v>
      </c>
      <c r="AA657" s="22">
        <f t="shared" si="60"/>
        <v>8.6846650089392519E-2</v>
      </c>
      <c r="AB657" s="22">
        <f t="shared" si="61"/>
        <v>0.56956973576933545</v>
      </c>
    </row>
    <row r="658" spans="1:28" ht="58.5" hidden="1" outlineLevel="4" x14ac:dyDescent="0.35">
      <c r="A658" s="15" t="s">
        <v>351</v>
      </c>
      <c r="B658" s="15" t="s">
        <v>288</v>
      </c>
      <c r="C658" s="15" t="s">
        <v>160</v>
      </c>
      <c r="D658" s="15" t="s">
        <v>161</v>
      </c>
      <c r="E658" s="15" t="s">
        <v>103</v>
      </c>
      <c r="F658" s="15" t="s">
        <v>409</v>
      </c>
      <c r="G658" s="15" t="s">
        <v>162</v>
      </c>
      <c r="H658" s="15" t="s">
        <v>400</v>
      </c>
      <c r="I658" s="15" t="s">
        <v>9</v>
      </c>
      <c r="J658" s="16" t="s">
        <v>410</v>
      </c>
      <c r="K658" s="17">
        <v>6351104475</v>
      </c>
      <c r="L658" s="17">
        <v>6359392072</v>
      </c>
      <c r="M658" s="17">
        <v>81096100</v>
      </c>
      <c r="N658" s="17">
        <v>0</v>
      </c>
      <c r="O658" s="17">
        <f t="shared" si="56"/>
        <v>6359392072</v>
      </c>
      <c r="P658" s="17">
        <v>0</v>
      </c>
      <c r="Q658" s="17">
        <v>2070345007.3900001</v>
      </c>
      <c r="R658" s="17">
        <v>0</v>
      </c>
      <c r="S658" s="17">
        <v>4289047064.6100001</v>
      </c>
      <c r="T658" s="17">
        <v>4289047064.6100001</v>
      </c>
      <c r="U658" s="17">
        <v>0</v>
      </c>
      <c r="V658" s="17">
        <v>0</v>
      </c>
      <c r="W658" s="17">
        <v>0</v>
      </c>
      <c r="X658" s="17">
        <f t="shared" si="57"/>
        <v>-4.76837158203125E-7</v>
      </c>
      <c r="Y658" s="18">
        <f t="shared" si="58"/>
        <v>0.67444293669113475</v>
      </c>
      <c r="Z658" s="18">
        <f t="shared" si="59"/>
        <v>0.67444293669113475</v>
      </c>
      <c r="AA658" s="18">
        <f t="shared" si="60"/>
        <v>0.3255570633088653</v>
      </c>
      <c r="AB658" s="18">
        <f t="shared" si="61"/>
        <v>1</v>
      </c>
    </row>
    <row r="659" spans="1:28" ht="35.5" hidden="1" outlineLevel="4" x14ac:dyDescent="0.35">
      <c r="A659" s="15" t="s">
        <v>351</v>
      </c>
      <c r="B659" s="15" t="s">
        <v>288</v>
      </c>
      <c r="C659" s="15" t="s">
        <v>160</v>
      </c>
      <c r="D659" s="15" t="s">
        <v>411</v>
      </c>
      <c r="E659" s="15" t="s">
        <v>412</v>
      </c>
      <c r="F659" s="15" t="s">
        <v>409</v>
      </c>
      <c r="G659" s="15" t="s">
        <v>413</v>
      </c>
      <c r="H659" s="15" t="s">
        <v>400</v>
      </c>
      <c r="I659" s="15" t="s">
        <v>9</v>
      </c>
      <c r="J659" s="16" t="s">
        <v>414</v>
      </c>
      <c r="K659" s="17">
        <v>57120078</v>
      </c>
      <c r="L659" s="17">
        <v>56099865</v>
      </c>
      <c r="M659" s="17">
        <v>0</v>
      </c>
      <c r="N659" s="17">
        <v>0</v>
      </c>
      <c r="O659" s="17">
        <f t="shared" si="56"/>
        <v>56099865</v>
      </c>
      <c r="P659" s="17">
        <v>0</v>
      </c>
      <c r="Q659" s="17">
        <v>56099865</v>
      </c>
      <c r="R659" s="17">
        <v>0</v>
      </c>
      <c r="S659" s="17">
        <v>0</v>
      </c>
      <c r="T659" s="17">
        <v>0</v>
      </c>
      <c r="U659" s="17">
        <v>0</v>
      </c>
      <c r="V659" s="17">
        <v>0</v>
      </c>
      <c r="W659" s="17">
        <v>0</v>
      </c>
      <c r="X659" s="17">
        <f t="shared" si="57"/>
        <v>0</v>
      </c>
      <c r="Y659" s="18">
        <f t="shared" si="58"/>
        <v>0</v>
      </c>
      <c r="Z659" s="18">
        <f t="shared" si="59"/>
        <v>0</v>
      </c>
      <c r="AA659" s="18">
        <f t="shared" si="60"/>
        <v>1</v>
      </c>
      <c r="AB659" s="18">
        <f t="shared" si="61"/>
        <v>1</v>
      </c>
    </row>
    <row r="660" spans="1:28" ht="47" hidden="1" outlineLevel="4" x14ac:dyDescent="0.35">
      <c r="A660" s="15" t="s">
        <v>351</v>
      </c>
      <c r="B660" s="15" t="s">
        <v>288</v>
      </c>
      <c r="C660" s="15" t="s">
        <v>160</v>
      </c>
      <c r="D660" s="15" t="s">
        <v>415</v>
      </c>
      <c r="E660" s="15" t="s">
        <v>412</v>
      </c>
      <c r="F660" s="15" t="s">
        <v>409</v>
      </c>
      <c r="G660" s="15" t="s">
        <v>413</v>
      </c>
      <c r="H660" s="15" t="s">
        <v>400</v>
      </c>
      <c r="I660" s="15" t="s">
        <v>9</v>
      </c>
      <c r="J660" s="16" t="s">
        <v>416</v>
      </c>
      <c r="K660" s="17">
        <v>49206799</v>
      </c>
      <c r="L660" s="17">
        <v>45374474</v>
      </c>
      <c r="M660" s="17">
        <v>0</v>
      </c>
      <c r="N660" s="17">
        <v>0</v>
      </c>
      <c r="O660" s="17">
        <f t="shared" si="56"/>
        <v>45374474</v>
      </c>
      <c r="P660" s="17">
        <v>0</v>
      </c>
      <c r="Q660" s="17">
        <v>0</v>
      </c>
      <c r="R660" s="17">
        <v>0</v>
      </c>
      <c r="S660" s="17">
        <v>45374474</v>
      </c>
      <c r="T660" s="17">
        <v>45374474</v>
      </c>
      <c r="U660" s="17">
        <v>0</v>
      </c>
      <c r="V660" s="17">
        <v>0</v>
      </c>
      <c r="W660" s="17">
        <v>0</v>
      </c>
      <c r="X660" s="17">
        <f t="shared" si="57"/>
        <v>0</v>
      </c>
      <c r="Y660" s="18">
        <f t="shared" si="58"/>
        <v>1</v>
      </c>
      <c r="Z660" s="18">
        <f t="shared" si="59"/>
        <v>1</v>
      </c>
      <c r="AA660" s="18">
        <f t="shared" si="60"/>
        <v>0</v>
      </c>
      <c r="AB660" s="18">
        <f t="shared" si="61"/>
        <v>1</v>
      </c>
    </row>
    <row r="661" spans="1:28" ht="47" hidden="1" outlineLevel="4" x14ac:dyDescent="0.35">
      <c r="A661" s="15" t="s">
        <v>351</v>
      </c>
      <c r="B661" s="15" t="s">
        <v>288</v>
      </c>
      <c r="C661" s="15" t="s">
        <v>160</v>
      </c>
      <c r="D661" s="15" t="s">
        <v>417</v>
      </c>
      <c r="E661" s="15" t="s">
        <v>412</v>
      </c>
      <c r="F661" s="15" t="s">
        <v>409</v>
      </c>
      <c r="G661" s="15" t="s">
        <v>413</v>
      </c>
      <c r="H661" s="15" t="s">
        <v>400</v>
      </c>
      <c r="I661" s="15" t="s">
        <v>9</v>
      </c>
      <c r="J661" s="16" t="s">
        <v>418</v>
      </c>
      <c r="K661" s="17">
        <v>33484989</v>
      </c>
      <c r="L661" s="17">
        <v>34585774</v>
      </c>
      <c r="M661" s="17">
        <v>0</v>
      </c>
      <c r="N661" s="17">
        <v>0</v>
      </c>
      <c r="O661" s="17">
        <f t="shared" si="56"/>
        <v>34585774</v>
      </c>
      <c r="P661" s="17">
        <v>0</v>
      </c>
      <c r="Q661" s="17">
        <v>1100785</v>
      </c>
      <c r="R661" s="17">
        <v>0</v>
      </c>
      <c r="S661" s="17">
        <v>33484989</v>
      </c>
      <c r="T661" s="17">
        <v>33484989</v>
      </c>
      <c r="U661" s="17">
        <v>0</v>
      </c>
      <c r="V661" s="17">
        <v>0</v>
      </c>
      <c r="W661" s="17">
        <v>0</v>
      </c>
      <c r="X661" s="17">
        <f t="shared" si="57"/>
        <v>0</v>
      </c>
      <c r="Y661" s="18">
        <f t="shared" si="58"/>
        <v>0.96817231847984664</v>
      </c>
      <c r="Z661" s="18">
        <f t="shared" si="59"/>
        <v>0.96817231847984664</v>
      </c>
      <c r="AA661" s="18">
        <f t="shared" si="60"/>
        <v>3.1827681520153341E-2</v>
      </c>
      <c r="AB661" s="18">
        <f t="shared" si="61"/>
        <v>1</v>
      </c>
    </row>
    <row r="662" spans="1:28" hidden="1" outlineLevel="3" x14ac:dyDescent="0.35">
      <c r="A662" s="19"/>
      <c r="B662" s="19"/>
      <c r="C662" s="19" t="s">
        <v>457</v>
      </c>
      <c r="D662" s="19"/>
      <c r="E662" s="19"/>
      <c r="F662" s="19"/>
      <c r="G662" s="19"/>
      <c r="H662" s="19"/>
      <c r="I662" s="19"/>
      <c r="J662" s="20"/>
      <c r="K662" s="21">
        <f>SUBTOTAL(9,K658:K661)</f>
        <v>6490916341</v>
      </c>
      <c r="L662" s="21">
        <v>6495452185</v>
      </c>
      <c r="M662" s="21">
        <v>81096100</v>
      </c>
      <c r="N662" s="21">
        <v>0</v>
      </c>
      <c r="O662" s="21">
        <f>SUBTOTAL(9,O658:O661)</f>
        <v>6495452185</v>
      </c>
      <c r="P662" s="21">
        <v>0</v>
      </c>
      <c r="Q662" s="21">
        <v>2127545657.3900001</v>
      </c>
      <c r="R662" s="21">
        <v>0</v>
      </c>
      <c r="S662" s="21">
        <v>4367906527.6100006</v>
      </c>
      <c r="T662" s="21">
        <v>4367906527.6100006</v>
      </c>
      <c r="U662" s="21">
        <v>0</v>
      </c>
      <c r="V662" s="21">
        <v>0</v>
      </c>
      <c r="W662" s="21">
        <v>0</v>
      </c>
      <c r="X662" s="21">
        <f>SUBTOTAL(9,X658:X661)</f>
        <v>-4.76837158203125E-7</v>
      </c>
      <c r="Y662" s="22">
        <f t="shared" si="58"/>
        <v>0.67245611286260287</v>
      </c>
      <c r="Z662" s="22">
        <f t="shared" si="59"/>
        <v>0.67245611286260287</v>
      </c>
      <c r="AA662" s="22">
        <f t="shared" si="60"/>
        <v>0.32754388713739718</v>
      </c>
      <c r="AB662" s="22">
        <f t="shared" si="61"/>
        <v>1</v>
      </c>
    </row>
    <row r="663" spans="1:28" outlineLevel="2" collapsed="1" x14ac:dyDescent="0.35">
      <c r="A663" s="19"/>
      <c r="B663" s="19" t="s">
        <v>449</v>
      </c>
      <c r="C663" s="19"/>
      <c r="D663" s="19"/>
      <c r="E663" s="19"/>
      <c r="F663" s="19"/>
      <c r="G663" s="19"/>
      <c r="H663" s="19"/>
      <c r="I663" s="19"/>
      <c r="J663" s="20"/>
      <c r="K663" s="21">
        <f>SUBTOTAL(9,K622:K661)</f>
        <v>221102841402</v>
      </c>
      <c r="L663" s="21">
        <v>221716644153</v>
      </c>
      <c r="M663" s="21">
        <v>1037549136.1315813</v>
      </c>
      <c r="N663" s="21">
        <v>2704572350</v>
      </c>
      <c r="O663" s="21">
        <f>SUBTOTAL(9,O622:O661)</f>
        <v>224421216503</v>
      </c>
      <c r="P663" s="21">
        <v>0</v>
      </c>
      <c r="Q663" s="21">
        <v>8246787879.4800014</v>
      </c>
      <c r="R663" s="21">
        <v>0</v>
      </c>
      <c r="S663" s="21">
        <v>149475248674.95999</v>
      </c>
      <c r="T663" s="21">
        <v>149475248674.95999</v>
      </c>
      <c r="U663" s="21">
        <v>53394040903.559998</v>
      </c>
      <c r="V663" s="21">
        <v>63994607598.559998</v>
      </c>
      <c r="W663" s="21">
        <v>0</v>
      </c>
      <c r="X663" s="21">
        <f>SUBTOTAL(9,X622:X661)</f>
        <v>66699179948.560005</v>
      </c>
      <c r="Y663" s="22">
        <f t="shared" si="58"/>
        <v>0.67417242961611668</v>
      </c>
      <c r="Z663" s="22">
        <f t="shared" si="59"/>
        <v>0.66604776056439319</v>
      </c>
      <c r="AA663" s="22">
        <f t="shared" si="60"/>
        <v>3.6746917283418973E-2</v>
      </c>
      <c r="AB663" s="22">
        <f t="shared" si="61"/>
        <v>0.70279467784781213</v>
      </c>
    </row>
    <row r="664" spans="1:28" hidden="1" outlineLevel="4" x14ac:dyDescent="0.35">
      <c r="A664" s="15" t="s">
        <v>351</v>
      </c>
      <c r="B664" s="15" t="s">
        <v>419</v>
      </c>
      <c r="C664" s="15" t="s">
        <v>9</v>
      </c>
      <c r="D664" s="15" t="s">
        <v>10</v>
      </c>
      <c r="E664" s="15" t="s">
        <v>11</v>
      </c>
      <c r="F664" s="15" t="s">
        <v>83</v>
      </c>
      <c r="G664" s="15" t="s">
        <v>13</v>
      </c>
      <c r="H664" s="15" t="s">
        <v>420</v>
      </c>
      <c r="I664" s="15" t="s">
        <v>9</v>
      </c>
      <c r="J664" s="16" t="s">
        <v>15</v>
      </c>
      <c r="K664" s="17">
        <v>67713946864</v>
      </c>
      <c r="L664" s="17">
        <v>67713946864</v>
      </c>
      <c r="M664" s="17">
        <v>63683724</v>
      </c>
      <c r="N664" s="17">
        <v>3414983507</v>
      </c>
      <c r="O664" s="17">
        <f t="shared" si="56"/>
        <v>71128930371</v>
      </c>
      <c r="P664" s="17">
        <v>0</v>
      </c>
      <c r="Q664" s="17">
        <v>0</v>
      </c>
      <c r="R664" s="17">
        <v>0</v>
      </c>
      <c r="S664" s="17">
        <v>47168972920.870003</v>
      </c>
      <c r="T664" s="17">
        <v>47168972920.870003</v>
      </c>
      <c r="U664" s="17">
        <v>20544973943.130001</v>
      </c>
      <c r="V664" s="17">
        <v>20544973943.130001</v>
      </c>
      <c r="W664" s="17">
        <v>0</v>
      </c>
      <c r="X664" s="17">
        <f t="shared" si="57"/>
        <v>23959957450.129997</v>
      </c>
      <c r="Y664" s="18">
        <f t="shared" si="58"/>
        <v>0.69659169351930517</v>
      </c>
      <c r="Z664" s="18">
        <f t="shared" si="59"/>
        <v>0.66314750798082123</v>
      </c>
      <c r="AA664" s="18">
        <f t="shared" si="60"/>
        <v>0</v>
      </c>
      <c r="AB664" s="18">
        <f t="shared" si="61"/>
        <v>0.66314750798082123</v>
      </c>
    </row>
    <row r="665" spans="1:28" hidden="1" outlineLevel="4" x14ac:dyDescent="0.35">
      <c r="A665" s="15" t="s">
        <v>351</v>
      </c>
      <c r="B665" s="15" t="s">
        <v>419</v>
      </c>
      <c r="C665" s="15" t="s">
        <v>9</v>
      </c>
      <c r="D665" s="15" t="s">
        <v>16</v>
      </c>
      <c r="E665" s="15" t="s">
        <v>11</v>
      </c>
      <c r="F665" s="15" t="s">
        <v>83</v>
      </c>
      <c r="G665" s="15" t="s">
        <v>13</v>
      </c>
      <c r="H665" s="15" t="s">
        <v>420</v>
      </c>
      <c r="I665" s="15" t="s">
        <v>9</v>
      </c>
      <c r="J665" s="16" t="s">
        <v>17</v>
      </c>
      <c r="K665" s="17">
        <v>3501844710</v>
      </c>
      <c r="L665" s="17">
        <v>4588844710</v>
      </c>
      <c r="M665" s="17">
        <v>0</v>
      </c>
      <c r="N665" s="17">
        <v>2520314639</v>
      </c>
      <c r="O665" s="17">
        <f t="shared" ref="O665:O735" si="62">+L665+N665</f>
        <v>7109159349</v>
      </c>
      <c r="P665" s="17">
        <v>0</v>
      </c>
      <c r="Q665" s="17">
        <v>0</v>
      </c>
      <c r="R665" s="17">
        <v>0</v>
      </c>
      <c r="S665" s="17">
        <v>3912995793.5500002</v>
      </c>
      <c r="T665" s="17">
        <v>3912995793.5500002</v>
      </c>
      <c r="U665" s="17">
        <v>675848916.45000005</v>
      </c>
      <c r="V665" s="17">
        <v>675848916.45000005</v>
      </c>
      <c r="W665" s="17">
        <v>0</v>
      </c>
      <c r="X665" s="17">
        <f t="shared" ref="X665:X735" si="63">+O665-P665-Q665-R665-S665-W665</f>
        <v>3196163555.4499998</v>
      </c>
      <c r="Y665" s="18">
        <f t="shared" si="58"/>
        <v>0.85271915718193925</v>
      </c>
      <c r="Z665" s="18">
        <f t="shared" si="59"/>
        <v>0.55041610427545362</v>
      </c>
      <c r="AA665" s="18">
        <f t="shared" si="60"/>
        <v>0</v>
      </c>
      <c r="AB665" s="18">
        <f t="shared" si="61"/>
        <v>0.55041610427545362</v>
      </c>
    </row>
    <row r="666" spans="1:28" hidden="1" outlineLevel="4" x14ac:dyDescent="0.35">
      <c r="A666" s="15" t="s">
        <v>351</v>
      </c>
      <c r="B666" s="15" t="s">
        <v>419</v>
      </c>
      <c r="C666" s="15" t="s">
        <v>9</v>
      </c>
      <c r="D666" s="15" t="s">
        <v>353</v>
      </c>
      <c r="E666" s="15" t="s">
        <v>11</v>
      </c>
      <c r="F666" s="15" t="s">
        <v>83</v>
      </c>
      <c r="G666" s="15" t="s">
        <v>13</v>
      </c>
      <c r="H666" s="15" t="s">
        <v>420</v>
      </c>
      <c r="I666" s="15" t="s">
        <v>9</v>
      </c>
      <c r="J666" s="16" t="s">
        <v>354</v>
      </c>
      <c r="K666" s="17">
        <v>7499041</v>
      </c>
      <c r="L666" s="17">
        <v>7499041</v>
      </c>
      <c r="M666" s="17">
        <v>0</v>
      </c>
      <c r="N666" s="17">
        <v>0</v>
      </c>
      <c r="O666" s="17">
        <f t="shared" si="62"/>
        <v>7499041</v>
      </c>
      <c r="P666" s="17">
        <v>0</v>
      </c>
      <c r="Q666" s="17">
        <v>0</v>
      </c>
      <c r="R666" s="17">
        <v>0</v>
      </c>
      <c r="S666" s="17">
        <v>3806958.89</v>
      </c>
      <c r="T666" s="17">
        <v>3806958.89</v>
      </c>
      <c r="U666" s="17">
        <v>3692082.11</v>
      </c>
      <c r="V666" s="17">
        <v>3692082.11</v>
      </c>
      <c r="W666" s="17">
        <v>0</v>
      </c>
      <c r="X666" s="17">
        <f t="shared" si="63"/>
        <v>3692082.11</v>
      </c>
      <c r="Y666" s="18">
        <f t="shared" si="58"/>
        <v>0.50765943138595993</v>
      </c>
      <c r="Z666" s="18">
        <f t="shared" si="59"/>
        <v>0.50765943138595993</v>
      </c>
      <c r="AA666" s="18">
        <f t="shared" si="60"/>
        <v>0</v>
      </c>
      <c r="AB666" s="18">
        <f t="shared" si="61"/>
        <v>0.50765943138595993</v>
      </c>
    </row>
    <row r="667" spans="1:28" hidden="1" outlineLevel="4" x14ac:dyDescent="0.35">
      <c r="A667" s="15" t="s">
        <v>351</v>
      </c>
      <c r="B667" s="15" t="s">
        <v>419</v>
      </c>
      <c r="C667" s="15" t="s">
        <v>9</v>
      </c>
      <c r="D667" s="15" t="s">
        <v>355</v>
      </c>
      <c r="E667" s="15" t="s">
        <v>11</v>
      </c>
      <c r="F667" s="15" t="s">
        <v>83</v>
      </c>
      <c r="G667" s="15" t="s">
        <v>13</v>
      </c>
      <c r="H667" s="15" t="s">
        <v>420</v>
      </c>
      <c r="I667" s="15" t="s">
        <v>9</v>
      </c>
      <c r="J667" s="16" t="s">
        <v>356</v>
      </c>
      <c r="K667" s="17">
        <v>25529457</v>
      </c>
      <c r="L667" s="17">
        <v>25529457</v>
      </c>
      <c r="M667" s="17">
        <v>0</v>
      </c>
      <c r="N667" s="17">
        <v>48211926</v>
      </c>
      <c r="O667" s="17">
        <f t="shared" si="62"/>
        <v>73741383</v>
      </c>
      <c r="P667" s="17">
        <v>0</v>
      </c>
      <c r="Q667" s="17">
        <v>13894579.140000001</v>
      </c>
      <c r="R667" s="17">
        <v>0</v>
      </c>
      <c r="S667" s="17">
        <v>11634877.859999999</v>
      </c>
      <c r="T667" s="17">
        <v>11634877.859999999</v>
      </c>
      <c r="U667" s="17">
        <v>0</v>
      </c>
      <c r="V667" s="17">
        <v>0</v>
      </c>
      <c r="W667" s="17">
        <v>0</v>
      </c>
      <c r="X667" s="17">
        <f t="shared" si="63"/>
        <v>48211926</v>
      </c>
      <c r="Y667" s="18">
        <f t="shared" si="58"/>
        <v>0.45574325611390792</v>
      </c>
      <c r="Z667" s="18">
        <f t="shared" si="59"/>
        <v>0.15777949079148679</v>
      </c>
      <c r="AA667" s="18">
        <f t="shared" si="60"/>
        <v>0.1884230885661583</v>
      </c>
      <c r="AB667" s="18">
        <f t="shared" si="61"/>
        <v>0.34620257935764509</v>
      </c>
    </row>
    <row r="668" spans="1:28" hidden="1" outlineLevel="4" x14ac:dyDescent="0.35">
      <c r="A668" s="15" t="s">
        <v>351</v>
      </c>
      <c r="B668" s="15" t="s">
        <v>419</v>
      </c>
      <c r="C668" s="15" t="s">
        <v>9</v>
      </c>
      <c r="D668" s="15" t="s">
        <v>22</v>
      </c>
      <c r="E668" s="15" t="s">
        <v>11</v>
      </c>
      <c r="F668" s="15" t="s">
        <v>83</v>
      </c>
      <c r="G668" s="15" t="s">
        <v>13</v>
      </c>
      <c r="H668" s="15" t="s">
        <v>420</v>
      </c>
      <c r="I668" s="15" t="s">
        <v>9</v>
      </c>
      <c r="J668" s="16" t="s">
        <v>23</v>
      </c>
      <c r="K668" s="17">
        <v>17601202734</v>
      </c>
      <c r="L668" s="17">
        <v>17681202734</v>
      </c>
      <c r="M668" s="17">
        <v>0</v>
      </c>
      <c r="N668" s="17">
        <v>619662624</v>
      </c>
      <c r="O668" s="17">
        <f t="shared" si="62"/>
        <v>18300865358</v>
      </c>
      <c r="P668" s="17">
        <v>0</v>
      </c>
      <c r="Q668" s="17">
        <v>0</v>
      </c>
      <c r="R668" s="17">
        <v>0</v>
      </c>
      <c r="S668" s="17">
        <v>12072261756.16</v>
      </c>
      <c r="T668" s="17">
        <v>12072261756.16</v>
      </c>
      <c r="U668" s="17">
        <v>5608940977.8400002</v>
      </c>
      <c r="V668" s="17">
        <v>5608940977.8400002</v>
      </c>
      <c r="W668" s="17">
        <v>0</v>
      </c>
      <c r="X668" s="17">
        <f t="shared" si="63"/>
        <v>6228603601.8400002</v>
      </c>
      <c r="Y668" s="18">
        <f t="shared" si="58"/>
        <v>0.68277378738187822</v>
      </c>
      <c r="Z668" s="18">
        <f t="shared" si="59"/>
        <v>0.65965524143276411</v>
      </c>
      <c r="AA668" s="18">
        <f t="shared" si="60"/>
        <v>0</v>
      </c>
      <c r="AB668" s="18">
        <f t="shared" si="61"/>
        <v>0.65965524143276411</v>
      </c>
    </row>
    <row r="669" spans="1:28" hidden="1" outlineLevel="4" x14ac:dyDescent="0.35">
      <c r="A669" s="15" t="s">
        <v>351</v>
      </c>
      <c r="B669" s="15" t="s">
        <v>419</v>
      </c>
      <c r="C669" s="15" t="s">
        <v>9</v>
      </c>
      <c r="D669" s="15" t="s">
        <v>24</v>
      </c>
      <c r="E669" s="15" t="s">
        <v>11</v>
      </c>
      <c r="F669" s="15" t="s">
        <v>83</v>
      </c>
      <c r="G669" s="15" t="s">
        <v>13</v>
      </c>
      <c r="H669" s="15" t="s">
        <v>420</v>
      </c>
      <c r="I669" s="15" t="s">
        <v>9</v>
      </c>
      <c r="J669" s="16" t="s">
        <v>25</v>
      </c>
      <c r="K669" s="17">
        <v>803742865</v>
      </c>
      <c r="L669" s="17">
        <v>778742865</v>
      </c>
      <c r="M669" s="17">
        <v>0</v>
      </c>
      <c r="N669" s="17">
        <v>-15764436</v>
      </c>
      <c r="O669" s="17">
        <f t="shared" si="62"/>
        <v>762978429</v>
      </c>
      <c r="P669" s="17">
        <v>0</v>
      </c>
      <c r="Q669" s="17">
        <v>0</v>
      </c>
      <c r="R669" s="17">
        <v>0</v>
      </c>
      <c r="S669" s="17">
        <v>492273155.47000003</v>
      </c>
      <c r="T669" s="17">
        <v>492273155.47000003</v>
      </c>
      <c r="U669" s="17">
        <v>270705273.52999997</v>
      </c>
      <c r="V669" s="17">
        <v>286469709.52999997</v>
      </c>
      <c r="W669" s="17">
        <v>0</v>
      </c>
      <c r="X669" s="17">
        <f t="shared" si="63"/>
        <v>270705273.52999997</v>
      </c>
      <c r="Y669" s="18">
        <f t="shared" si="58"/>
        <v>0.63213825460859929</v>
      </c>
      <c r="Z669" s="18">
        <f t="shared" si="59"/>
        <v>0.64519930938964987</v>
      </c>
      <c r="AA669" s="18">
        <f t="shared" si="60"/>
        <v>0</v>
      </c>
      <c r="AB669" s="18">
        <f t="shared" si="61"/>
        <v>0.64519930938964987</v>
      </c>
    </row>
    <row r="670" spans="1:28" hidden="1" outlineLevel="4" x14ac:dyDescent="0.35">
      <c r="A670" s="15" t="s">
        <v>351</v>
      </c>
      <c r="B670" s="15" t="s">
        <v>419</v>
      </c>
      <c r="C670" s="15" t="s">
        <v>9</v>
      </c>
      <c r="D670" s="15" t="s">
        <v>26</v>
      </c>
      <c r="E670" s="15" t="s">
        <v>11</v>
      </c>
      <c r="F670" s="15" t="s">
        <v>83</v>
      </c>
      <c r="G670" s="15" t="s">
        <v>13</v>
      </c>
      <c r="H670" s="15" t="s">
        <v>420</v>
      </c>
      <c r="I670" s="15" t="s">
        <v>9</v>
      </c>
      <c r="J670" s="16" t="s">
        <v>27</v>
      </c>
      <c r="K670" s="17">
        <v>9710819839</v>
      </c>
      <c r="L670" s="17">
        <v>9710819839</v>
      </c>
      <c r="M670" s="17">
        <v>5304854.2</v>
      </c>
      <c r="N670" s="17">
        <v>-6313052065</v>
      </c>
      <c r="O670" s="17">
        <f t="shared" si="62"/>
        <v>3397767774</v>
      </c>
      <c r="P670" s="17">
        <v>0</v>
      </c>
      <c r="Q670" s="17">
        <v>0</v>
      </c>
      <c r="R670" s="17">
        <v>0</v>
      </c>
      <c r="S670" s="17">
        <v>74589207.5</v>
      </c>
      <c r="T670" s="17">
        <v>74589207.5</v>
      </c>
      <c r="U670" s="17">
        <v>3323178566.5</v>
      </c>
      <c r="V670" s="17">
        <v>9636230631.5</v>
      </c>
      <c r="W670" s="17">
        <v>0</v>
      </c>
      <c r="X670" s="17">
        <f t="shared" si="63"/>
        <v>3323178566.5</v>
      </c>
      <c r="Y670" s="18">
        <f t="shared" si="58"/>
        <v>7.6810412237738558E-3</v>
      </c>
      <c r="Z670" s="18">
        <f t="shared" si="59"/>
        <v>2.1952414779715903E-2</v>
      </c>
      <c r="AA670" s="18">
        <f t="shared" si="60"/>
        <v>0</v>
      </c>
      <c r="AB670" s="18">
        <f t="shared" si="61"/>
        <v>2.1952414779715903E-2</v>
      </c>
    </row>
    <row r="671" spans="1:28" hidden="1" outlineLevel="4" x14ac:dyDescent="0.35">
      <c r="A671" s="15" t="s">
        <v>351</v>
      </c>
      <c r="B671" s="15" t="s">
        <v>419</v>
      </c>
      <c r="C671" s="15" t="s">
        <v>9</v>
      </c>
      <c r="D671" s="15" t="s">
        <v>28</v>
      </c>
      <c r="E671" s="15" t="s">
        <v>11</v>
      </c>
      <c r="F671" s="15" t="s">
        <v>83</v>
      </c>
      <c r="G671" s="15" t="s">
        <v>13</v>
      </c>
      <c r="H671" s="15" t="s">
        <v>420</v>
      </c>
      <c r="I671" s="15" t="s">
        <v>9</v>
      </c>
      <c r="J671" s="16" t="s">
        <v>29</v>
      </c>
      <c r="K671" s="17">
        <v>8627459091</v>
      </c>
      <c r="L671" s="17">
        <v>9201151658</v>
      </c>
      <c r="M671" s="17">
        <v>0</v>
      </c>
      <c r="N671" s="17">
        <v>137970269</v>
      </c>
      <c r="O671" s="17">
        <f t="shared" si="62"/>
        <v>9339121927</v>
      </c>
      <c r="P671" s="17">
        <v>0</v>
      </c>
      <c r="Q671" s="17">
        <v>1449909.73</v>
      </c>
      <c r="R671" s="17">
        <v>0</v>
      </c>
      <c r="S671" s="17">
        <v>9086722284.0499992</v>
      </c>
      <c r="T671" s="17">
        <v>9086722284.0499992</v>
      </c>
      <c r="U671" s="17">
        <v>112979464.22</v>
      </c>
      <c r="V671" s="17">
        <v>112979464.22</v>
      </c>
      <c r="W671" s="17">
        <v>0</v>
      </c>
      <c r="X671" s="17">
        <f t="shared" si="63"/>
        <v>250949733.22000122</v>
      </c>
      <c r="Y671" s="18">
        <f t="shared" si="58"/>
        <v>0.98756358136424049</v>
      </c>
      <c r="Z671" s="18">
        <f t="shared" si="59"/>
        <v>0.97297394284784988</v>
      </c>
      <c r="AA671" s="18">
        <f t="shared" si="60"/>
        <v>1.5525118328396786E-4</v>
      </c>
      <c r="AB671" s="18">
        <f t="shared" si="61"/>
        <v>0.97312919403113385</v>
      </c>
    </row>
    <row r="672" spans="1:28" hidden="1" outlineLevel="4" x14ac:dyDescent="0.35">
      <c r="A672" s="15" t="s">
        <v>351</v>
      </c>
      <c r="B672" s="15" t="s">
        <v>419</v>
      </c>
      <c r="C672" s="15" t="s">
        <v>9</v>
      </c>
      <c r="D672" s="15" t="s">
        <v>30</v>
      </c>
      <c r="E672" s="15" t="s">
        <v>11</v>
      </c>
      <c r="F672" s="15" t="s">
        <v>83</v>
      </c>
      <c r="G672" s="15" t="s">
        <v>13</v>
      </c>
      <c r="H672" s="15" t="s">
        <v>420</v>
      </c>
      <c r="I672" s="15" t="s">
        <v>9</v>
      </c>
      <c r="J672" s="16" t="s">
        <v>31</v>
      </c>
      <c r="K672" s="17">
        <v>18177153935</v>
      </c>
      <c r="L672" s="17">
        <v>18190853935</v>
      </c>
      <c r="M672" s="17">
        <v>0</v>
      </c>
      <c r="N672" s="17">
        <v>3374054696</v>
      </c>
      <c r="O672" s="17">
        <f t="shared" si="62"/>
        <v>21564908631</v>
      </c>
      <c r="P672" s="17">
        <v>0</v>
      </c>
      <c r="Q672" s="17">
        <v>0</v>
      </c>
      <c r="R672" s="17">
        <v>0</v>
      </c>
      <c r="S672" s="17">
        <v>12562004619.030001</v>
      </c>
      <c r="T672" s="17">
        <v>12562004619.030001</v>
      </c>
      <c r="U672" s="17">
        <v>5628849315.9700003</v>
      </c>
      <c r="V672" s="17">
        <v>5628849315.9700003</v>
      </c>
      <c r="W672" s="17">
        <v>0</v>
      </c>
      <c r="X672" s="17">
        <f t="shared" si="63"/>
        <v>9002904011.9699993</v>
      </c>
      <c r="Y672" s="18">
        <f t="shared" si="58"/>
        <v>0.69056706540093504</v>
      </c>
      <c r="Z672" s="18">
        <f t="shared" si="59"/>
        <v>0.58252065121072949</v>
      </c>
      <c r="AA672" s="18">
        <f t="shared" si="60"/>
        <v>0</v>
      </c>
      <c r="AB672" s="18">
        <f t="shared" si="61"/>
        <v>0.58252065121072949</v>
      </c>
    </row>
    <row r="673" spans="1:28" ht="58.5" hidden="1" outlineLevel="4" x14ac:dyDescent="0.35">
      <c r="A673" s="15" t="s">
        <v>351</v>
      </c>
      <c r="B673" s="15" t="s">
        <v>419</v>
      </c>
      <c r="C673" s="15" t="s">
        <v>9</v>
      </c>
      <c r="D673" s="15" t="s">
        <v>32</v>
      </c>
      <c r="E673" s="15" t="s">
        <v>33</v>
      </c>
      <c r="F673" s="15" t="s">
        <v>12</v>
      </c>
      <c r="G673" s="15" t="s">
        <v>34</v>
      </c>
      <c r="H673" s="15" t="s">
        <v>420</v>
      </c>
      <c r="I673" s="15" t="s">
        <v>9</v>
      </c>
      <c r="J673" s="16" t="s">
        <v>35</v>
      </c>
      <c r="K673" s="17">
        <v>9927030290</v>
      </c>
      <c r="L673" s="17">
        <v>9927030290</v>
      </c>
      <c r="M673" s="17">
        <v>5894598.04</v>
      </c>
      <c r="N673" s="17">
        <v>75000000</v>
      </c>
      <c r="O673" s="17">
        <f t="shared" si="62"/>
        <v>10002030290</v>
      </c>
      <c r="P673" s="17">
        <v>0</v>
      </c>
      <c r="Q673" s="17">
        <v>2021034367</v>
      </c>
      <c r="R673" s="17">
        <v>0</v>
      </c>
      <c r="S673" s="17">
        <v>7905995923</v>
      </c>
      <c r="T673" s="17">
        <v>7905995923</v>
      </c>
      <c r="U673" s="17">
        <v>0</v>
      </c>
      <c r="V673" s="17">
        <v>0</v>
      </c>
      <c r="W673" s="17">
        <v>0</v>
      </c>
      <c r="X673" s="17">
        <f t="shared" si="63"/>
        <v>75000000</v>
      </c>
      <c r="Y673" s="18">
        <f t="shared" si="58"/>
        <v>0.79641098012606149</v>
      </c>
      <c r="Z673" s="18">
        <f t="shared" si="59"/>
        <v>0.79043911023788749</v>
      </c>
      <c r="AA673" s="18">
        <f t="shared" si="60"/>
        <v>0.20206241217051943</v>
      </c>
      <c r="AB673" s="18">
        <f t="shared" si="61"/>
        <v>0.99250152240840694</v>
      </c>
    </row>
    <row r="674" spans="1:28" ht="35.5" hidden="1" outlineLevel="4" x14ac:dyDescent="0.35">
      <c r="A674" s="15" t="s">
        <v>351</v>
      </c>
      <c r="B674" s="15" t="s">
        <v>419</v>
      </c>
      <c r="C674" s="15" t="s">
        <v>9</v>
      </c>
      <c r="D674" s="15" t="s">
        <v>36</v>
      </c>
      <c r="E674" s="15" t="s">
        <v>33</v>
      </c>
      <c r="F674" s="15" t="s">
        <v>12</v>
      </c>
      <c r="G674" s="15" t="s">
        <v>34</v>
      </c>
      <c r="H674" s="15" t="s">
        <v>420</v>
      </c>
      <c r="I674" s="15" t="s">
        <v>9</v>
      </c>
      <c r="J674" s="16" t="s">
        <v>37</v>
      </c>
      <c r="K674" s="17">
        <v>546306076</v>
      </c>
      <c r="L674" s="17">
        <v>546306076</v>
      </c>
      <c r="M674" s="17">
        <v>318661.08</v>
      </c>
      <c r="N674" s="17">
        <v>5000000</v>
      </c>
      <c r="O674" s="17">
        <f t="shared" si="62"/>
        <v>551306076</v>
      </c>
      <c r="P674" s="17">
        <v>0</v>
      </c>
      <c r="Q674" s="17">
        <v>118821807</v>
      </c>
      <c r="R674" s="17">
        <v>0</v>
      </c>
      <c r="S674" s="17">
        <v>427484269</v>
      </c>
      <c r="T674" s="17">
        <v>427484269</v>
      </c>
      <c r="U674" s="17">
        <v>0</v>
      </c>
      <c r="V674" s="17">
        <v>0</v>
      </c>
      <c r="W674" s="17">
        <v>0</v>
      </c>
      <c r="X674" s="17">
        <f t="shared" si="63"/>
        <v>5000000</v>
      </c>
      <c r="Y674" s="18">
        <f t="shared" si="58"/>
        <v>0.78249956897788553</v>
      </c>
      <c r="Z674" s="18">
        <f t="shared" si="59"/>
        <v>0.77540278913958494</v>
      </c>
      <c r="AA674" s="18">
        <f t="shared" si="60"/>
        <v>0.21552783865926411</v>
      </c>
      <c r="AB674" s="18">
        <f t="shared" si="61"/>
        <v>0.990930627798849</v>
      </c>
    </row>
    <row r="675" spans="1:28" ht="58.5" hidden="1" outlineLevel="4" x14ac:dyDescent="0.35">
      <c r="A675" s="15" t="s">
        <v>351</v>
      </c>
      <c r="B675" s="15" t="s">
        <v>419</v>
      </c>
      <c r="C675" s="15" t="s">
        <v>9</v>
      </c>
      <c r="D675" s="15" t="s">
        <v>38</v>
      </c>
      <c r="E675" s="15" t="s">
        <v>33</v>
      </c>
      <c r="F675" s="15" t="s">
        <v>12</v>
      </c>
      <c r="G675" s="15" t="s">
        <v>34</v>
      </c>
      <c r="H675" s="15" t="s">
        <v>420</v>
      </c>
      <c r="I675" s="15" t="s">
        <v>9</v>
      </c>
      <c r="J675" s="16" t="s">
        <v>39</v>
      </c>
      <c r="K675" s="17">
        <v>356872124</v>
      </c>
      <c r="L675" s="17">
        <v>356872124</v>
      </c>
      <c r="M675" s="17">
        <v>226414.58</v>
      </c>
      <c r="N675" s="17">
        <v>0</v>
      </c>
      <c r="O675" s="17">
        <f t="shared" si="62"/>
        <v>356872124</v>
      </c>
      <c r="P675" s="17">
        <v>0</v>
      </c>
      <c r="Q675" s="17">
        <v>164670878</v>
      </c>
      <c r="R675" s="17">
        <v>0</v>
      </c>
      <c r="S675" s="17">
        <v>192201246</v>
      </c>
      <c r="T675" s="17">
        <v>192201246</v>
      </c>
      <c r="U675" s="17">
        <v>0</v>
      </c>
      <c r="V675" s="17">
        <v>0</v>
      </c>
      <c r="W675" s="17">
        <v>0</v>
      </c>
      <c r="X675" s="17">
        <f t="shared" si="63"/>
        <v>0</v>
      </c>
      <c r="Y675" s="18">
        <f t="shared" si="58"/>
        <v>0.53857175462659557</v>
      </c>
      <c r="Z675" s="18">
        <f t="shared" si="59"/>
        <v>0.53857175462659557</v>
      </c>
      <c r="AA675" s="18">
        <f t="shared" si="60"/>
        <v>0.46142824537340438</v>
      </c>
      <c r="AB675" s="18">
        <f t="shared" si="61"/>
        <v>1</v>
      </c>
    </row>
    <row r="676" spans="1:28" ht="47" hidden="1" outlineLevel="4" x14ac:dyDescent="0.35">
      <c r="A676" s="15" t="s">
        <v>351</v>
      </c>
      <c r="B676" s="15" t="s">
        <v>419</v>
      </c>
      <c r="C676" s="15" t="s">
        <v>9</v>
      </c>
      <c r="D676" s="15" t="s">
        <v>40</v>
      </c>
      <c r="E676" s="15" t="s">
        <v>33</v>
      </c>
      <c r="F676" s="15" t="s">
        <v>12</v>
      </c>
      <c r="G676" s="15" t="s">
        <v>34</v>
      </c>
      <c r="H676" s="15" t="s">
        <v>420</v>
      </c>
      <c r="I676" s="15" t="s">
        <v>9</v>
      </c>
      <c r="J676" s="16" t="s">
        <v>41</v>
      </c>
      <c r="K676" s="17">
        <v>3277836422</v>
      </c>
      <c r="L676" s="17">
        <v>3277836422</v>
      </c>
      <c r="M676" s="17">
        <v>1910511.72</v>
      </c>
      <c r="N676" s="17">
        <v>28000000</v>
      </c>
      <c r="O676" s="17">
        <f t="shared" si="62"/>
        <v>3305836422</v>
      </c>
      <c r="P676" s="17">
        <v>0</v>
      </c>
      <c r="Q676" s="17">
        <v>716326701</v>
      </c>
      <c r="R676" s="17">
        <v>0</v>
      </c>
      <c r="S676" s="17">
        <v>2561509721</v>
      </c>
      <c r="T676" s="17">
        <v>2561509721</v>
      </c>
      <c r="U676" s="17">
        <v>0</v>
      </c>
      <c r="V676" s="17">
        <v>0</v>
      </c>
      <c r="W676" s="17">
        <v>0</v>
      </c>
      <c r="X676" s="17">
        <f t="shared" si="63"/>
        <v>28000000</v>
      </c>
      <c r="Y676" s="18">
        <f t="shared" si="58"/>
        <v>0.78146356047782062</v>
      </c>
      <c r="Z676" s="18">
        <f t="shared" si="59"/>
        <v>0.77484466683028153</v>
      </c>
      <c r="AA676" s="18">
        <f t="shared" si="60"/>
        <v>0.2166854646022168</v>
      </c>
      <c r="AB676" s="18">
        <f t="shared" si="61"/>
        <v>0.99153013143249835</v>
      </c>
    </row>
    <row r="677" spans="1:28" ht="47" hidden="1" outlineLevel="4" x14ac:dyDescent="0.35">
      <c r="A677" s="15" t="s">
        <v>351</v>
      </c>
      <c r="B677" s="15" t="s">
        <v>419</v>
      </c>
      <c r="C677" s="15" t="s">
        <v>9</v>
      </c>
      <c r="D677" s="15" t="s">
        <v>42</v>
      </c>
      <c r="E677" s="15" t="s">
        <v>33</v>
      </c>
      <c r="F677" s="15" t="s">
        <v>12</v>
      </c>
      <c r="G677" s="15" t="s">
        <v>34</v>
      </c>
      <c r="H677" s="15" t="s">
        <v>420</v>
      </c>
      <c r="I677" s="15" t="s">
        <v>9</v>
      </c>
      <c r="J677" s="16" t="s">
        <v>43</v>
      </c>
      <c r="K677" s="17">
        <v>1638918214</v>
      </c>
      <c r="L677" s="17">
        <v>1638918214</v>
      </c>
      <c r="M677" s="17">
        <v>956184.78</v>
      </c>
      <c r="N677" s="17">
        <v>15000000</v>
      </c>
      <c r="O677" s="17">
        <f t="shared" si="62"/>
        <v>1653918214</v>
      </c>
      <c r="P677" s="17">
        <v>0</v>
      </c>
      <c r="Q677" s="17">
        <v>355954169</v>
      </c>
      <c r="R677" s="17">
        <v>0</v>
      </c>
      <c r="S677" s="17">
        <v>1282964045</v>
      </c>
      <c r="T677" s="17">
        <v>1282964045</v>
      </c>
      <c r="U677" s="17">
        <v>0</v>
      </c>
      <c r="V677" s="17">
        <v>0</v>
      </c>
      <c r="W677" s="17">
        <v>0</v>
      </c>
      <c r="X677" s="17">
        <f t="shared" si="63"/>
        <v>15000000</v>
      </c>
      <c r="Y677" s="18">
        <f t="shared" si="58"/>
        <v>0.78281151191111231</v>
      </c>
      <c r="Z677" s="18">
        <f t="shared" si="59"/>
        <v>0.77571190288614844</v>
      </c>
      <c r="AA677" s="18">
        <f t="shared" si="60"/>
        <v>0.21521872483593074</v>
      </c>
      <c r="AB677" s="18">
        <f t="shared" si="61"/>
        <v>0.99093062772207918</v>
      </c>
    </row>
    <row r="678" spans="1:28" ht="35.5" hidden="1" outlineLevel="4" x14ac:dyDescent="0.35">
      <c r="A678" s="15" t="s">
        <v>351</v>
      </c>
      <c r="B678" s="15" t="s">
        <v>419</v>
      </c>
      <c r="C678" s="15" t="s">
        <v>9</v>
      </c>
      <c r="D678" s="15" t="s">
        <v>44</v>
      </c>
      <c r="E678" s="15" t="s">
        <v>33</v>
      </c>
      <c r="F678" s="15" t="s">
        <v>12</v>
      </c>
      <c r="G678" s="15" t="s">
        <v>34</v>
      </c>
      <c r="H678" s="15" t="s">
        <v>420</v>
      </c>
      <c r="I678" s="15" t="s">
        <v>9</v>
      </c>
      <c r="J678" s="16" t="s">
        <v>45</v>
      </c>
      <c r="K678" s="17">
        <v>5787756992</v>
      </c>
      <c r="L678" s="17">
        <v>5787756992</v>
      </c>
      <c r="M678" s="17">
        <v>575612938.70999992</v>
      </c>
      <c r="N678" s="17">
        <v>0</v>
      </c>
      <c r="O678" s="17">
        <f t="shared" si="62"/>
        <v>5787756992</v>
      </c>
      <c r="P678" s="17">
        <v>0</v>
      </c>
      <c r="Q678" s="17">
        <v>0</v>
      </c>
      <c r="R678" s="17">
        <v>0</v>
      </c>
      <c r="S678" s="17">
        <v>5787756992</v>
      </c>
      <c r="T678" s="17">
        <v>5787756992</v>
      </c>
      <c r="U678" s="17">
        <v>0</v>
      </c>
      <c r="V678" s="17">
        <v>0</v>
      </c>
      <c r="W678" s="17">
        <v>0</v>
      </c>
      <c r="X678" s="17">
        <f t="shared" si="63"/>
        <v>0</v>
      </c>
      <c r="Y678" s="18">
        <f t="shared" si="58"/>
        <v>1</v>
      </c>
      <c r="Z678" s="18">
        <f t="shared" si="59"/>
        <v>1</v>
      </c>
      <c r="AA678" s="18">
        <f t="shared" si="60"/>
        <v>0</v>
      </c>
      <c r="AB678" s="18">
        <f t="shared" si="61"/>
        <v>1</v>
      </c>
    </row>
    <row r="679" spans="1:28" hidden="1" outlineLevel="4" x14ac:dyDescent="0.35">
      <c r="A679" s="23" t="s">
        <v>351</v>
      </c>
      <c r="B679" s="23" t="s">
        <v>419</v>
      </c>
      <c r="C679" s="23" t="s">
        <v>9</v>
      </c>
      <c r="D679" s="23" t="s">
        <v>10</v>
      </c>
      <c r="E679" s="23" t="s">
        <v>11</v>
      </c>
      <c r="F679" s="23" t="s">
        <v>12</v>
      </c>
      <c r="G679" s="23" t="s">
        <v>13</v>
      </c>
      <c r="H679" s="23" t="s">
        <v>420</v>
      </c>
      <c r="I679" s="23" t="s">
        <v>11</v>
      </c>
      <c r="J679" s="24" t="s">
        <v>15</v>
      </c>
      <c r="K679" s="25">
        <v>0</v>
      </c>
      <c r="L679" s="25">
        <v>0</v>
      </c>
      <c r="M679" s="25">
        <v>1280000000</v>
      </c>
      <c r="N679" s="25">
        <v>0</v>
      </c>
      <c r="O679" s="25">
        <f t="shared" si="62"/>
        <v>0</v>
      </c>
      <c r="P679" s="25">
        <v>0</v>
      </c>
      <c r="Q679" s="25">
        <v>0</v>
      </c>
      <c r="R679" s="25">
        <v>0</v>
      </c>
      <c r="S679" s="25">
        <v>0</v>
      </c>
      <c r="T679" s="25">
        <v>0</v>
      </c>
      <c r="U679" s="25">
        <v>0</v>
      </c>
      <c r="V679" s="25">
        <v>0</v>
      </c>
      <c r="W679" s="25">
        <v>0</v>
      </c>
      <c r="X679" s="25">
        <f t="shared" si="63"/>
        <v>0</v>
      </c>
      <c r="Y679" s="26">
        <f t="shared" si="58"/>
        <v>0</v>
      </c>
      <c r="Z679" s="26">
        <f t="shared" si="59"/>
        <v>0</v>
      </c>
      <c r="AA679" s="26">
        <f t="shared" si="60"/>
        <v>0</v>
      </c>
      <c r="AB679" s="26">
        <f t="shared" si="61"/>
        <v>0</v>
      </c>
    </row>
    <row r="680" spans="1:28" hidden="1" outlineLevel="4" x14ac:dyDescent="0.35">
      <c r="A680" s="23" t="s">
        <v>351</v>
      </c>
      <c r="B680" s="23" t="s">
        <v>419</v>
      </c>
      <c r="C680" s="23" t="s">
        <v>9</v>
      </c>
      <c r="D680" s="23" t="s">
        <v>26</v>
      </c>
      <c r="E680" s="23" t="s">
        <v>11</v>
      </c>
      <c r="F680" s="23" t="s">
        <v>12</v>
      </c>
      <c r="G680" s="23" t="s">
        <v>13</v>
      </c>
      <c r="H680" s="23" t="s">
        <v>420</v>
      </c>
      <c r="I680" s="23" t="s">
        <v>9</v>
      </c>
      <c r="J680" s="24" t="s">
        <v>27</v>
      </c>
      <c r="K680" s="25">
        <v>0</v>
      </c>
      <c r="L680" s="25">
        <v>0</v>
      </c>
      <c r="M680" s="25">
        <v>15000000</v>
      </c>
      <c r="N680" s="25">
        <v>0</v>
      </c>
      <c r="O680" s="25">
        <f t="shared" si="62"/>
        <v>0</v>
      </c>
      <c r="P680" s="25">
        <v>0</v>
      </c>
      <c r="Q680" s="25">
        <v>0</v>
      </c>
      <c r="R680" s="25">
        <v>0</v>
      </c>
      <c r="S680" s="25">
        <v>0</v>
      </c>
      <c r="T680" s="25">
        <v>0</v>
      </c>
      <c r="U680" s="25">
        <v>0</v>
      </c>
      <c r="V680" s="25">
        <v>0</v>
      </c>
      <c r="W680" s="25">
        <v>0</v>
      </c>
      <c r="X680" s="25">
        <f t="shared" si="63"/>
        <v>0</v>
      </c>
      <c r="Y680" s="26">
        <f t="shared" si="58"/>
        <v>0</v>
      </c>
      <c r="Z680" s="26">
        <f t="shared" si="59"/>
        <v>0</v>
      </c>
      <c r="AA680" s="26">
        <f t="shared" si="60"/>
        <v>0</v>
      </c>
      <c r="AB680" s="26">
        <f t="shared" si="61"/>
        <v>0</v>
      </c>
    </row>
    <row r="681" spans="1:28" hidden="1" outlineLevel="4" x14ac:dyDescent="0.35">
      <c r="A681" s="23" t="s">
        <v>351</v>
      </c>
      <c r="B681" s="23" t="s">
        <v>419</v>
      </c>
      <c r="C681" s="23" t="s">
        <v>9</v>
      </c>
      <c r="D681" s="23" t="s">
        <v>28</v>
      </c>
      <c r="E681" s="23" t="s">
        <v>11</v>
      </c>
      <c r="F681" s="23" t="s">
        <v>12</v>
      </c>
      <c r="G681" s="23" t="s">
        <v>13</v>
      </c>
      <c r="H681" s="23" t="s">
        <v>420</v>
      </c>
      <c r="I681" s="23" t="s">
        <v>9</v>
      </c>
      <c r="J681" s="24" t="s">
        <v>29</v>
      </c>
      <c r="K681" s="25">
        <v>0</v>
      </c>
      <c r="L681" s="25">
        <v>0</v>
      </c>
      <c r="M681" s="25">
        <v>15000000</v>
      </c>
      <c r="N681" s="25">
        <v>0</v>
      </c>
      <c r="O681" s="25">
        <f t="shared" si="62"/>
        <v>0</v>
      </c>
      <c r="P681" s="25">
        <v>0</v>
      </c>
      <c r="Q681" s="25">
        <v>0</v>
      </c>
      <c r="R681" s="25">
        <v>0</v>
      </c>
      <c r="S681" s="25">
        <v>0</v>
      </c>
      <c r="T681" s="25">
        <v>0</v>
      </c>
      <c r="U681" s="25">
        <v>0</v>
      </c>
      <c r="V681" s="25">
        <v>0</v>
      </c>
      <c r="W681" s="25">
        <v>0</v>
      </c>
      <c r="X681" s="25">
        <f t="shared" si="63"/>
        <v>0</v>
      </c>
      <c r="Y681" s="26">
        <f t="shared" si="58"/>
        <v>0</v>
      </c>
      <c r="Z681" s="26">
        <f t="shared" si="59"/>
        <v>0</v>
      </c>
      <c r="AA681" s="26">
        <f t="shared" si="60"/>
        <v>0</v>
      </c>
      <c r="AB681" s="26">
        <f t="shared" si="61"/>
        <v>0</v>
      </c>
    </row>
    <row r="682" spans="1:28" hidden="1" outlineLevel="4" x14ac:dyDescent="0.35">
      <c r="A682" s="23" t="s">
        <v>351</v>
      </c>
      <c r="B682" s="23" t="s">
        <v>419</v>
      </c>
      <c r="C682" s="23" t="s">
        <v>9</v>
      </c>
      <c r="D682" s="23" t="s">
        <v>30</v>
      </c>
      <c r="E682" s="23" t="s">
        <v>11</v>
      </c>
      <c r="F682" s="23" t="s">
        <v>12</v>
      </c>
      <c r="G682" s="23" t="s">
        <v>13</v>
      </c>
      <c r="H682" s="23" t="s">
        <v>420</v>
      </c>
      <c r="I682" s="23" t="s">
        <v>9</v>
      </c>
      <c r="J682" s="24" t="s">
        <v>31</v>
      </c>
      <c r="K682" s="25">
        <v>0</v>
      </c>
      <c r="L682" s="25">
        <v>0</v>
      </c>
      <c r="M682" s="25">
        <v>93000000</v>
      </c>
      <c r="N682" s="25">
        <v>0</v>
      </c>
      <c r="O682" s="25">
        <f t="shared" si="62"/>
        <v>0</v>
      </c>
      <c r="P682" s="25">
        <v>0</v>
      </c>
      <c r="Q682" s="25">
        <v>0</v>
      </c>
      <c r="R682" s="25">
        <v>0</v>
      </c>
      <c r="S682" s="25">
        <v>0</v>
      </c>
      <c r="T682" s="25">
        <v>0</v>
      </c>
      <c r="U682" s="25">
        <v>0</v>
      </c>
      <c r="V682" s="25">
        <v>0</v>
      </c>
      <c r="W682" s="25">
        <v>0</v>
      </c>
      <c r="X682" s="25">
        <f t="shared" si="63"/>
        <v>0</v>
      </c>
      <c r="Y682" s="26">
        <f t="shared" si="58"/>
        <v>0</v>
      </c>
      <c r="Z682" s="26">
        <f t="shared" si="59"/>
        <v>0</v>
      </c>
      <c r="AA682" s="26">
        <f t="shared" si="60"/>
        <v>0</v>
      </c>
      <c r="AB682" s="26">
        <f t="shared" si="61"/>
        <v>0</v>
      </c>
    </row>
    <row r="683" spans="1:28" hidden="1" outlineLevel="3" x14ac:dyDescent="0.35">
      <c r="A683" s="19"/>
      <c r="B683" s="19"/>
      <c r="C683" s="19" t="s">
        <v>452</v>
      </c>
      <c r="D683" s="19"/>
      <c r="E683" s="19"/>
      <c r="F683" s="19"/>
      <c r="G683" s="19"/>
      <c r="H683" s="19"/>
      <c r="I683" s="19"/>
      <c r="J683" s="20"/>
      <c r="K683" s="21">
        <f>SUBTOTAL(9,K664:K682)</f>
        <v>147703918654</v>
      </c>
      <c r="L683" s="21">
        <v>149433311221</v>
      </c>
      <c r="M683" s="21">
        <v>2056907887.1099999</v>
      </c>
      <c r="N683" s="21">
        <v>3909381160</v>
      </c>
      <c r="O683" s="21">
        <f>SUBTOTAL(9,O664:O682)</f>
        <v>153342692381</v>
      </c>
      <c r="P683" s="21">
        <v>0</v>
      </c>
      <c r="Q683" s="21">
        <v>3392152410.8699999</v>
      </c>
      <c r="R683" s="21">
        <v>0</v>
      </c>
      <c r="S683" s="21">
        <v>103543173769.38</v>
      </c>
      <c r="T683" s="21">
        <v>103543173769.38</v>
      </c>
      <c r="U683" s="21">
        <v>36169168539.75</v>
      </c>
      <c r="V683" s="21">
        <v>42497985040.75</v>
      </c>
      <c r="W683" s="21">
        <v>0</v>
      </c>
      <c r="X683" s="21">
        <f>SUBTOTAL(9,X664:X682)</f>
        <v>46407366200.75</v>
      </c>
      <c r="Y683" s="22">
        <f t="shared" si="58"/>
        <v>0.69290557054074697</v>
      </c>
      <c r="Z683" s="22">
        <f t="shared" si="59"/>
        <v>0.67524035323518017</v>
      </c>
      <c r="AA683" s="22">
        <f t="shared" si="60"/>
        <v>2.2121382885607312E-2</v>
      </c>
      <c r="AB683" s="22">
        <f t="shared" si="61"/>
        <v>0.69736173612078745</v>
      </c>
    </row>
    <row r="684" spans="1:28" ht="58.5" hidden="1" outlineLevel="4" x14ac:dyDescent="0.35">
      <c r="A684" s="15" t="s">
        <v>351</v>
      </c>
      <c r="B684" s="15" t="s">
        <v>419</v>
      </c>
      <c r="C684" s="15" t="s">
        <v>46</v>
      </c>
      <c r="D684" s="15" t="s">
        <v>58</v>
      </c>
      <c r="E684" s="15" t="s">
        <v>11</v>
      </c>
      <c r="F684" s="15" t="s">
        <v>12</v>
      </c>
      <c r="G684" s="15" t="s">
        <v>48</v>
      </c>
      <c r="H684" s="15" t="s">
        <v>14</v>
      </c>
      <c r="I684" s="15" t="s">
        <v>9</v>
      </c>
      <c r="J684" s="16" t="s">
        <v>421</v>
      </c>
      <c r="K684" s="17">
        <v>0</v>
      </c>
      <c r="L684" s="17">
        <v>16185457</v>
      </c>
      <c r="M684" s="17">
        <v>0</v>
      </c>
      <c r="N684" s="17">
        <v>0</v>
      </c>
      <c r="O684" s="17">
        <f t="shared" si="62"/>
        <v>16185457</v>
      </c>
      <c r="P684" s="17">
        <v>0</v>
      </c>
      <c r="Q684" s="17">
        <v>12139093</v>
      </c>
      <c r="R684" s="17">
        <v>0</v>
      </c>
      <c r="S684" s="17">
        <v>0</v>
      </c>
      <c r="T684" s="17">
        <v>0</v>
      </c>
      <c r="U684" s="17">
        <v>0</v>
      </c>
      <c r="V684" s="17">
        <v>4046364</v>
      </c>
      <c r="W684" s="17">
        <v>0</v>
      </c>
      <c r="X684" s="17">
        <f t="shared" si="63"/>
        <v>4046364</v>
      </c>
      <c r="Y684" s="18">
        <f t="shared" si="58"/>
        <v>0</v>
      </c>
      <c r="Z684" s="18">
        <f t="shared" si="59"/>
        <v>0</v>
      </c>
      <c r="AA684" s="18">
        <f t="shared" si="60"/>
        <v>0.75000001544596484</v>
      </c>
      <c r="AB684" s="18">
        <f t="shared" si="61"/>
        <v>0.75000001544596484</v>
      </c>
    </row>
    <row r="685" spans="1:28" ht="70" hidden="1" outlineLevel="4" x14ac:dyDescent="0.35">
      <c r="A685" s="15" t="s">
        <v>351</v>
      </c>
      <c r="B685" s="15" t="s">
        <v>419</v>
      </c>
      <c r="C685" s="15" t="s">
        <v>46</v>
      </c>
      <c r="D685" s="15" t="s">
        <v>60</v>
      </c>
      <c r="E685" s="15" t="s">
        <v>11</v>
      </c>
      <c r="F685" s="15" t="s">
        <v>12</v>
      </c>
      <c r="G685" s="15" t="s">
        <v>48</v>
      </c>
      <c r="H685" s="15" t="s">
        <v>420</v>
      </c>
      <c r="I685" s="15" t="s">
        <v>9</v>
      </c>
      <c r="J685" s="16" t="s">
        <v>422</v>
      </c>
      <c r="K685" s="17">
        <v>44315050</v>
      </c>
      <c r="L685" s="17">
        <v>28129593</v>
      </c>
      <c r="M685" s="17">
        <v>0</v>
      </c>
      <c r="N685" s="17">
        <v>0</v>
      </c>
      <c r="O685" s="17">
        <f t="shared" si="62"/>
        <v>28129593</v>
      </c>
      <c r="P685" s="17">
        <v>0</v>
      </c>
      <c r="Q685" s="17">
        <v>13332747</v>
      </c>
      <c r="R685" s="17">
        <v>0</v>
      </c>
      <c r="S685" s="17">
        <v>7073400</v>
      </c>
      <c r="T685" s="17">
        <v>7073400</v>
      </c>
      <c r="U685" s="17">
        <v>2906800</v>
      </c>
      <c r="V685" s="17">
        <v>7723446</v>
      </c>
      <c r="W685" s="17">
        <v>0</v>
      </c>
      <c r="X685" s="17">
        <f t="shared" si="63"/>
        <v>7723446</v>
      </c>
      <c r="Y685" s="18">
        <f t="shared" si="58"/>
        <v>0.25145760196388195</v>
      </c>
      <c r="Z685" s="18">
        <f t="shared" si="59"/>
        <v>0.25145760196388195</v>
      </c>
      <c r="AA685" s="18">
        <f t="shared" si="60"/>
        <v>0.47397582325489029</v>
      </c>
      <c r="AB685" s="18">
        <f t="shared" si="61"/>
        <v>0.72543342521877219</v>
      </c>
    </row>
    <row r="686" spans="1:28" ht="70" hidden="1" outlineLevel="4" x14ac:dyDescent="0.35">
      <c r="A686" s="23" t="s">
        <v>351</v>
      </c>
      <c r="B686" s="23" t="s">
        <v>419</v>
      </c>
      <c r="C686" s="23" t="s">
        <v>46</v>
      </c>
      <c r="D686" s="23" t="s">
        <v>72</v>
      </c>
      <c r="E686" s="23" t="s">
        <v>11</v>
      </c>
      <c r="F686" s="23" t="s">
        <v>12</v>
      </c>
      <c r="G686" s="23" t="s">
        <v>48</v>
      </c>
      <c r="H686" s="23" t="s">
        <v>420</v>
      </c>
      <c r="I686" s="23" t="s">
        <v>9</v>
      </c>
      <c r="J686" s="24" t="s">
        <v>73</v>
      </c>
      <c r="K686" s="25">
        <v>0</v>
      </c>
      <c r="L686" s="25">
        <v>0</v>
      </c>
      <c r="M686" s="25">
        <v>182444154.32675657</v>
      </c>
      <c r="N686" s="25">
        <v>0</v>
      </c>
      <c r="O686" s="25">
        <f t="shared" si="62"/>
        <v>0</v>
      </c>
      <c r="P686" s="25">
        <v>0</v>
      </c>
      <c r="Q686" s="25">
        <v>0</v>
      </c>
      <c r="R686" s="25">
        <v>0</v>
      </c>
      <c r="S686" s="25">
        <v>0</v>
      </c>
      <c r="T686" s="25">
        <v>0</v>
      </c>
      <c r="U686" s="25">
        <v>0</v>
      </c>
      <c r="V686" s="25">
        <v>0</v>
      </c>
      <c r="W686" s="25">
        <v>0</v>
      </c>
      <c r="X686" s="25">
        <f t="shared" si="63"/>
        <v>0</v>
      </c>
      <c r="Y686" s="26">
        <f t="shared" si="58"/>
        <v>0</v>
      </c>
      <c r="Z686" s="26">
        <f t="shared" si="59"/>
        <v>0</v>
      </c>
      <c r="AA686" s="26">
        <f t="shared" si="60"/>
        <v>0</v>
      </c>
      <c r="AB686" s="26">
        <f t="shared" si="61"/>
        <v>0</v>
      </c>
    </row>
    <row r="687" spans="1:28" hidden="1" outlineLevel="3" x14ac:dyDescent="0.35">
      <c r="A687" s="19"/>
      <c r="B687" s="19"/>
      <c r="C687" s="19" t="s">
        <v>453</v>
      </c>
      <c r="D687" s="19"/>
      <c r="E687" s="19"/>
      <c r="F687" s="19"/>
      <c r="G687" s="19"/>
      <c r="H687" s="19"/>
      <c r="I687" s="19"/>
      <c r="J687" s="20"/>
      <c r="K687" s="21">
        <f>SUBTOTAL(9,K684:K686)</f>
        <v>44315050</v>
      </c>
      <c r="L687" s="21">
        <v>44315050</v>
      </c>
      <c r="M687" s="21">
        <v>182444154.32675657</v>
      </c>
      <c r="N687" s="21">
        <v>0</v>
      </c>
      <c r="O687" s="21">
        <f>SUBTOTAL(9,O684:O686)</f>
        <v>44315050</v>
      </c>
      <c r="P687" s="21">
        <v>0</v>
      </c>
      <c r="Q687" s="21">
        <v>25471840</v>
      </c>
      <c r="R687" s="21">
        <v>0</v>
      </c>
      <c r="S687" s="21">
        <v>7073400</v>
      </c>
      <c r="T687" s="21">
        <v>7073400</v>
      </c>
      <c r="U687" s="21">
        <v>2906800</v>
      </c>
      <c r="V687" s="21">
        <v>11769810</v>
      </c>
      <c r="W687" s="21">
        <v>0</v>
      </c>
      <c r="X687" s="21">
        <f>SUBTOTAL(9,X684:X686)</f>
        <v>11769810</v>
      </c>
      <c r="Y687" s="22">
        <f t="shared" si="58"/>
        <v>0.15961620262190837</v>
      </c>
      <c r="Z687" s="22">
        <f t="shared" si="59"/>
        <v>0.15961620262190837</v>
      </c>
      <c r="AA687" s="22">
        <f t="shared" si="60"/>
        <v>0.57478982873764106</v>
      </c>
      <c r="AB687" s="22">
        <f t="shared" si="61"/>
        <v>0.7344060313595494</v>
      </c>
    </row>
    <row r="688" spans="1:28" ht="58.5" hidden="1" outlineLevel="4" x14ac:dyDescent="0.35">
      <c r="A688" s="15" t="s">
        <v>351</v>
      </c>
      <c r="B688" s="15" t="s">
        <v>419</v>
      </c>
      <c r="C688" s="15" t="s">
        <v>95</v>
      </c>
      <c r="D688" s="15" t="s">
        <v>96</v>
      </c>
      <c r="E688" s="15" t="s">
        <v>33</v>
      </c>
      <c r="F688" s="15" t="s">
        <v>12</v>
      </c>
      <c r="G688" s="15" t="s">
        <v>97</v>
      </c>
      <c r="H688" s="15" t="s">
        <v>420</v>
      </c>
      <c r="I688" s="15" t="s">
        <v>9</v>
      </c>
      <c r="J688" s="16" t="s">
        <v>98</v>
      </c>
      <c r="K688" s="17">
        <v>103374398</v>
      </c>
      <c r="L688" s="17">
        <v>103374398</v>
      </c>
      <c r="M688" s="17">
        <v>64932.68</v>
      </c>
      <c r="N688" s="17">
        <v>0</v>
      </c>
      <c r="O688" s="17">
        <f t="shared" si="62"/>
        <v>103374398</v>
      </c>
      <c r="P688" s="17">
        <v>0</v>
      </c>
      <c r="Q688" s="17">
        <v>48107030.719999999</v>
      </c>
      <c r="R688" s="17">
        <v>0</v>
      </c>
      <c r="S688" s="17">
        <v>55267367.280000001</v>
      </c>
      <c r="T688" s="17">
        <v>55267367.280000001</v>
      </c>
      <c r="U688" s="17">
        <v>0</v>
      </c>
      <c r="V688" s="17">
        <v>0</v>
      </c>
      <c r="W688" s="17">
        <v>0</v>
      </c>
      <c r="X688" s="17">
        <f t="shared" si="63"/>
        <v>0</v>
      </c>
      <c r="Y688" s="18">
        <f t="shared" si="58"/>
        <v>0.53463302664166423</v>
      </c>
      <c r="Z688" s="18">
        <f t="shared" si="59"/>
        <v>0.53463302664166423</v>
      </c>
      <c r="AA688" s="18">
        <f t="shared" si="60"/>
        <v>0.46536697335833577</v>
      </c>
      <c r="AB688" s="18">
        <f t="shared" si="61"/>
        <v>1</v>
      </c>
    </row>
    <row r="689" spans="1:28" ht="104.5" hidden="1" outlineLevel="4" x14ac:dyDescent="0.35">
      <c r="A689" s="15" t="s">
        <v>351</v>
      </c>
      <c r="B689" s="15" t="s">
        <v>419</v>
      </c>
      <c r="C689" s="15" t="s">
        <v>95</v>
      </c>
      <c r="D689" s="15" t="s">
        <v>96</v>
      </c>
      <c r="E689" s="15" t="s">
        <v>423</v>
      </c>
      <c r="F689" s="15" t="s">
        <v>12</v>
      </c>
      <c r="G689" s="15" t="s">
        <v>97</v>
      </c>
      <c r="H689" s="15" t="s">
        <v>420</v>
      </c>
      <c r="I689" s="15" t="s">
        <v>9</v>
      </c>
      <c r="J689" s="16" t="s">
        <v>424</v>
      </c>
      <c r="K689" s="17">
        <v>263994208</v>
      </c>
      <c r="L689" s="17">
        <v>263994208</v>
      </c>
      <c r="M689" s="17">
        <v>0</v>
      </c>
      <c r="N689" s="17">
        <v>0</v>
      </c>
      <c r="O689" s="17">
        <f t="shared" si="62"/>
        <v>263994208</v>
      </c>
      <c r="P689" s="17">
        <v>0</v>
      </c>
      <c r="Q689" s="17">
        <v>186795072</v>
      </c>
      <c r="R689" s="17">
        <v>0</v>
      </c>
      <c r="S689" s="17">
        <v>11200581</v>
      </c>
      <c r="T689" s="17">
        <v>11200581</v>
      </c>
      <c r="U689" s="17">
        <v>0</v>
      </c>
      <c r="V689" s="17">
        <v>65998555</v>
      </c>
      <c r="W689" s="17">
        <v>0</v>
      </c>
      <c r="X689" s="17">
        <f t="shared" si="63"/>
        <v>65998555</v>
      </c>
      <c r="Y689" s="18">
        <f t="shared" si="58"/>
        <v>4.2427374012690464E-2</v>
      </c>
      <c r="Z689" s="18">
        <f t="shared" si="59"/>
        <v>4.2427374012690464E-2</v>
      </c>
      <c r="AA689" s="18">
        <f t="shared" si="60"/>
        <v>0.70757261462342391</v>
      </c>
      <c r="AB689" s="18">
        <f t="shared" si="61"/>
        <v>0.74999998863611439</v>
      </c>
    </row>
    <row r="690" spans="1:28" ht="58.5" hidden="1" outlineLevel="4" x14ac:dyDescent="0.35">
      <c r="A690" s="15" t="s">
        <v>351</v>
      </c>
      <c r="B690" s="15" t="s">
        <v>419</v>
      </c>
      <c r="C690" s="15" t="s">
        <v>95</v>
      </c>
      <c r="D690" s="15" t="s">
        <v>96</v>
      </c>
      <c r="E690" s="15" t="s">
        <v>99</v>
      </c>
      <c r="F690" s="15" t="s">
        <v>12</v>
      </c>
      <c r="G690" s="15" t="s">
        <v>97</v>
      </c>
      <c r="H690" s="15" t="s">
        <v>420</v>
      </c>
      <c r="I690" s="15" t="s">
        <v>9</v>
      </c>
      <c r="J690" s="16" t="s">
        <v>100</v>
      </c>
      <c r="K690" s="17">
        <v>273153041</v>
      </c>
      <c r="L690" s="17">
        <v>273153041</v>
      </c>
      <c r="M690" s="17">
        <v>159227.07999999999</v>
      </c>
      <c r="N690" s="17">
        <v>75000000</v>
      </c>
      <c r="O690" s="17">
        <f t="shared" si="62"/>
        <v>348153041</v>
      </c>
      <c r="P690" s="17">
        <v>0</v>
      </c>
      <c r="Q690" s="17">
        <v>59654756.350000001</v>
      </c>
      <c r="R690" s="17">
        <v>0</v>
      </c>
      <c r="S690" s="17">
        <v>213498284.65000001</v>
      </c>
      <c r="T690" s="17">
        <v>213498284.65000001</v>
      </c>
      <c r="U690" s="17">
        <v>0</v>
      </c>
      <c r="V690" s="17">
        <v>0</v>
      </c>
      <c r="W690" s="17">
        <v>0</v>
      </c>
      <c r="X690" s="17">
        <f t="shared" si="63"/>
        <v>74999999.99999997</v>
      </c>
      <c r="Y690" s="18">
        <f t="shared" si="58"/>
        <v>0.78160683794107932</v>
      </c>
      <c r="Z690" s="18">
        <f t="shared" si="59"/>
        <v>0.61323113547067942</v>
      </c>
      <c r="AA690" s="18">
        <f t="shared" si="60"/>
        <v>0.17134636014855317</v>
      </c>
      <c r="AB690" s="18">
        <f t="shared" si="61"/>
        <v>0.78457749561923262</v>
      </c>
    </row>
    <row r="691" spans="1:28" ht="35.5" hidden="1" outlineLevel="4" x14ac:dyDescent="0.35">
      <c r="A691" s="15" t="s">
        <v>351</v>
      </c>
      <c r="B691" s="15" t="s">
        <v>419</v>
      </c>
      <c r="C691" s="15" t="s">
        <v>95</v>
      </c>
      <c r="D691" s="15" t="s">
        <v>96</v>
      </c>
      <c r="E691" s="15" t="s">
        <v>101</v>
      </c>
      <c r="F691" s="15" t="s">
        <v>12</v>
      </c>
      <c r="G691" s="15" t="s">
        <v>97</v>
      </c>
      <c r="H691" s="15" t="s">
        <v>420</v>
      </c>
      <c r="I691" s="15" t="s">
        <v>9</v>
      </c>
      <c r="J691" s="16" t="s">
        <v>102</v>
      </c>
      <c r="K691" s="17">
        <v>1342214950</v>
      </c>
      <c r="L691" s="17">
        <v>1342214950</v>
      </c>
      <c r="M691" s="17">
        <v>921281.1</v>
      </c>
      <c r="N691" s="17">
        <v>0</v>
      </c>
      <c r="O691" s="17">
        <f t="shared" si="62"/>
        <v>1342214950</v>
      </c>
      <c r="P691" s="17">
        <v>0</v>
      </c>
      <c r="Q691" s="17">
        <v>179639678.72</v>
      </c>
      <c r="R691" s="17">
        <v>0</v>
      </c>
      <c r="S691" s="17">
        <v>1162575271.28</v>
      </c>
      <c r="T691" s="17">
        <v>1162575271.28</v>
      </c>
      <c r="U691" s="17">
        <v>0</v>
      </c>
      <c r="V691" s="17">
        <v>0</v>
      </c>
      <c r="W691" s="17">
        <v>0</v>
      </c>
      <c r="X691" s="17">
        <f t="shared" si="63"/>
        <v>0</v>
      </c>
      <c r="Y691" s="18">
        <f t="shared" si="58"/>
        <v>0.86616176587811067</v>
      </c>
      <c r="Z691" s="18">
        <f t="shared" si="59"/>
        <v>0.86616176587811067</v>
      </c>
      <c r="AA691" s="18">
        <f t="shared" si="60"/>
        <v>0.13383823412188933</v>
      </c>
      <c r="AB691" s="18">
        <f t="shared" si="61"/>
        <v>1</v>
      </c>
    </row>
    <row r="692" spans="1:28" ht="35.5" hidden="1" outlineLevel="4" x14ac:dyDescent="0.35">
      <c r="A692" s="15" t="s">
        <v>351</v>
      </c>
      <c r="B692" s="15" t="s">
        <v>419</v>
      </c>
      <c r="C692" s="15" t="s">
        <v>95</v>
      </c>
      <c r="D692" s="15" t="s">
        <v>96</v>
      </c>
      <c r="E692" s="15" t="s">
        <v>265</v>
      </c>
      <c r="F692" s="15" t="s">
        <v>12</v>
      </c>
      <c r="G692" s="15" t="s">
        <v>97</v>
      </c>
      <c r="H692" s="15" t="s">
        <v>420</v>
      </c>
      <c r="I692" s="15" t="s">
        <v>9</v>
      </c>
      <c r="J692" s="16" t="s">
        <v>425</v>
      </c>
      <c r="K692" s="17">
        <v>1000000</v>
      </c>
      <c r="L692" s="17">
        <v>1000000</v>
      </c>
      <c r="M692" s="17">
        <v>0</v>
      </c>
      <c r="N692" s="17">
        <v>0</v>
      </c>
      <c r="O692" s="17">
        <f t="shared" si="62"/>
        <v>1000000</v>
      </c>
      <c r="P692" s="17">
        <v>0</v>
      </c>
      <c r="Q692" s="17">
        <v>0</v>
      </c>
      <c r="R692" s="17">
        <v>0</v>
      </c>
      <c r="S692" s="17">
        <v>0</v>
      </c>
      <c r="T692" s="17">
        <v>0</v>
      </c>
      <c r="U692" s="17">
        <v>0</v>
      </c>
      <c r="V692" s="17">
        <v>1000000</v>
      </c>
      <c r="W692" s="17">
        <v>0</v>
      </c>
      <c r="X692" s="17">
        <f t="shared" si="63"/>
        <v>1000000</v>
      </c>
      <c r="Y692" s="18">
        <f t="shared" si="58"/>
        <v>0</v>
      </c>
      <c r="Z692" s="18">
        <f t="shared" si="59"/>
        <v>0</v>
      </c>
      <c r="AA692" s="18">
        <f t="shared" si="60"/>
        <v>0</v>
      </c>
      <c r="AB692" s="18">
        <f t="shared" si="61"/>
        <v>0</v>
      </c>
    </row>
    <row r="693" spans="1:28" ht="47" hidden="1" outlineLevel="4" x14ac:dyDescent="0.35">
      <c r="A693" s="15" t="s">
        <v>351</v>
      </c>
      <c r="B693" s="15" t="s">
        <v>419</v>
      </c>
      <c r="C693" s="15" t="s">
        <v>95</v>
      </c>
      <c r="D693" s="15" t="s">
        <v>96</v>
      </c>
      <c r="E693" s="15" t="s">
        <v>357</v>
      </c>
      <c r="F693" s="15" t="s">
        <v>12</v>
      </c>
      <c r="G693" s="15" t="s">
        <v>97</v>
      </c>
      <c r="H693" s="15" t="s">
        <v>420</v>
      </c>
      <c r="I693" s="15" t="s">
        <v>9</v>
      </c>
      <c r="J693" s="16" t="s">
        <v>426</v>
      </c>
      <c r="K693" s="17">
        <v>8396528</v>
      </c>
      <c r="L693" s="17">
        <v>8396528</v>
      </c>
      <c r="M693" s="17">
        <v>0</v>
      </c>
      <c r="N693" s="17">
        <v>0</v>
      </c>
      <c r="O693" s="17">
        <f t="shared" si="62"/>
        <v>8396528</v>
      </c>
      <c r="P693" s="17">
        <v>0</v>
      </c>
      <c r="Q693" s="17">
        <v>1399422</v>
      </c>
      <c r="R693" s="17">
        <v>0</v>
      </c>
      <c r="S693" s="17">
        <v>4897977</v>
      </c>
      <c r="T693" s="17">
        <v>4897977</v>
      </c>
      <c r="U693" s="17">
        <v>0</v>
      </c>
      <c r="V693" s="17">
        <v>2099129</v>
      </c>
      <c r="W693" s="17">
        <v>0</v>
      </c>
      <c r="X693" s="17">
        <f t="shared" si="63"/>
        <v>2099129</v>
      </c>
      <c r="Y693" s="18">
        <f t="shared" si="58"/>
        <v>0.58333361122597338</v>
      </c>
      <c r="Z693" s="18">
        <f t="shared" si="59"/>
        <v>0.58333361122597338</v>
      </c>
      <c r="AA693" s="18">
        <f t="shared" si="60"/>
        <v>0.16666674606456383</v>
      </c>
      <c r="AB693" s="18">
        <f t="shared" si="61"/>
        <v>0.75000035729053716</v>
      </c>
    </row>
    <row r="694" spans="1:28" ht="47" hidden="1" outlineLevel="4" x14ac:dyDescent="0.35">
      <c r="A694" s="15" t="s">
        <v>351</v>
      </c>
      <c r="B694" s="15" t="s">
        <v>419</v>
      </c>
      <c r="C694" s="15" t="s">
        <v>95</v>
      </c>
      <c r="D694" s="15" t="s">
        <v>96</v>
      </c>
      <c r="E694" s="15" t="s">
        <v>365</v>
      </c>
      <c r="F694" s="15" t="s">
        <v>12</v>
      </c>
      <c r="G694" s="15" t="s">
        <v>97</v>
      </c>
      <c r="H694" s="15" t="s">
        <v>420</v>
      </c>
      <c r="I694" s="15" t="s">
        <v>9</v>
      </c>
      <c r="J694" s="16" t="s">
        <v>427</v>
      </c>
      <c r="K694" s="17">
        <v>25421749</v>
      </c>
      <c r="L694" s="17">
        <v>25421749</v>
      </c>
      <c r="M694" s="17">
        <v>0</v>
      </c>
      <c r="N694" s="17">
        <v>0</v>
      </c>
      <c r="O694" s="17">
        <f t="shared" si="62"/>
        <v>25421749</v>
      </c>
      <c r="P694" s="17">
        <v>0</v>
      </c>
      <c r="Q694" s="17">
        <v>3239746.25</v>
      </c>
      <c r="R694" s="17">
        <v>0</v>
      </c>
      <c r="S694" s="17">
        <v>15826564.75</v>
      </c>
      <c r="T694" s="17">
        <v>15826564.75</v>
      </c>
      <c r="U694" s="17">
        <v>0</v>
      </c>
      <c r="V694" s="17">
        <v>6355438</v>
      </c>
      <c r="W694" s="17">
        <v>0</v>
      </c>
      <c r="X694" s="17">
        <f t="shared" si="63"/>
        <v>6355438</v>
      </c>
      <c r="Y694" s="18">
        <f t="shared" si="58"/>
        <v>0.62256002724281478</v>
      </c>
      <c r="Z694" s="18">
        <f t="shared" si="59"/>
        <v>0.62256002724281478</v>
      </c>
      <c r="AA694" s="18">
        <f t="shared" si="60"/>
        <v>0.12743994325488778</v>
      </c>
      <c r="AB694" s="18">
        <f t="shared" si="61"/>
        <v>0.74999997049770251</v>
      </c>
    </row>
    <row r="695" spans="1:28" ht="47" hidden="1" outlineLevel="4" x14ac:dyDescent="0.35">
      <c r="A695" s="15" t="s">
        <v>351</v>
      </c>
      <c r="B695" s="15" t="s">
        <v>419</v>
      </c>
      <c r="C695" s="15" t="s">
        <v>95</v>
      </c>
      <c r="D695" s="15" t="s">
        <v>96</v>
      </c>
      <c r="E695" s="15" t="s">
        <v>108</v>
      </c>
      <c r="F695" s="15" t="s">
        <v>12</v>
      </c>
      <c r="G695" s="15" t="s">
        <v>97</v>
      </c>
      <c r="H695" s="15" t="s">
        <v>420</v>
      </c>
      <c r="I695" s="15" t="s">
        <v>9</v>
      </c>
      <c r="J695" s="16" t="s">
        <v>428</v>
      </c>
      <c r="K695" s="17">
        <v>558336</v>
      </c>
      <c r="L695" s="17">
        <v>558336</v>
      </c>
      <c r="M695" s="17">
        <v>0</v>
      </c>
      <c r="N695" s="17">
        <v>0</v>
      </c>
      <c r="O695" s="17">
        <f t="shared" si="62"/>
        <v>558336</v>
      </c>
      <c r="P695" s="17">
        <v>0</v>
      </c>
      <c r="Q695" s="17">
        <v>71154.320000000007</v>
      </c>
      <c r="R695" s="17">
        <v>0</v>
      </c>
      <c r="S695" s="17">
        <v>347597.68</v>
      </c>
      <c r="T695" s="17">
        <v>347597.68</v>
      </c>
      <c r="U695" s="17">
        <v>0</v>
      </c>
      <c r="V695" s="17">
        <v>139584</v>
      </c>
      <c r="W695" s="17">
        <v>0</v>
      </c>
      <c r="X695" s="17">
        <f t="shared" si="63"/>
        <v>139584</v>
      </c>
      <c r="Y695" s="18">
        <f t="shared" si="58"/>
        <v>0.62256003553415862</v>
      </c>
      <c r="Z695" s="18">
        <f t="shared" si="59"/>
        <v>0.62256003553415862</v>
      </c>
      <c r="AA695" s="18">
        <f t="shared" si="60"/>
        <v>0.12743996446584138</v>
      </c>
      <c r="AB695" s="18">
        <f t="shared" si="61"/>
        <v>0.75</v>
      </c>
    </row>
    <row r="696" spans="1:28" ht="24" hidden="1" outlineLevel="4" x14ac:dyDescent="0.35">
      <c r="A696" s="15" t="s">
        <v>351</v>
      </c>
      <c r="B696" s="15" t="s">
        <v>419</v>
      </c>
      <c r="C696" s="15" t="s">
        <v>95</v>
      </c>
      <c r="D696" s="15" t="s">
        <v>134</v>
      </c>
      <c r="E696" s="15" t="s">
        <v>11</v>
      </c>
      <c r="F696" s="15" t="s">
        <v>12</v>
      </c>
      <c r="G696" s="15" t="s">
        <v>135</v>
      </c>
      <c r="H696" s="15" t="s">
        <v>420</v>
      </c>
      <c r="I696" s="15" t="s">
        <v>9</v>
      </c>
      <c r="J696" s="16" t="s">
        <v>136</v>
      </c>
      <c r="K696" s="17">
        <v>1941967678</v>
      </c>
      <c r="L696" s="17">
        <v>1941967678</v>
      </c>
      <c r="M696" s="17">
        <v>-1530000000</v>
      </c>
      <c r="N696" s="17">
        <v>0</v>
      </c>
      <c r="O696" s="17">
        <f t="shared" si="62"/>
        <v>1941967678</v>
      </c>
      <c r="P696" s="17">
        <v>0</v>
      </c>
      <c r="Q696" s="17">
        <v>0</v>
      </c>
      <c r="R696" s="17">
        <v>0</v>
      </c>
      <c r="S696" s="17">
        <v>73314103.189999998</v>
      </c>
      <c r="T696" s="17">
        <v>73314103.189999998</v>
      </c>
      <c r="U696" s="17">
        <v>338653574.81</v>
      </c>
      <c r="V696" s="17">
        <v>1868653574.8099999</v>
      </c>
      <c r="W696" s="17">
        <v>0</v>
      </c>
      <c r="X696" s="17">
        <f t="shared" si="63"/>
        <v>1868653574.8099999</v>
      </c>
      <c r="Y696" s="18">
        <f t="shared" si="58"/>
        <v>3.7752483741390057E-2</v>
      </c>
      <c r="Z696" s="18">
        <f t="shared" si="59"/>
        <v>3.7752483741390057E-2</v>
      </c>
      <c r="AA696" s="18">
        <f t="shared" si="60"/>
        <v>0</v>
      </c>
      <c r="AB696" s="18">
        <f t="shared" si="61"/>
        <v>3.7752483741390057E-2</v>
      </c>
    </row>
    <row r="697" spans="1:28" ht="81.5" hidden="1" outlineLevel="4" x14ac:dyDescent="0.35">
      <c r="A697" s="15" t="s">
        <v>351</v>
      </c>
      <c r="B697" s="15" t="s">
        <v>419</v>
      </c>
      <c r="C697" s="15" t="s">
        <v>95</v>
      </c>
      <c r="D697" s="15" t="s">
        <v>276</v>
      </c>
      <c r="E697" s="15" t="s">
        <v>99</v>
      </c>
      <c r="F697" s="15" t="s">
        <v>12</v>
      </c>
      <c r="G697" s="15" t="s">
        <v>135</v>
      </c>
      <c r="H697" s="15" t="s">
        <v>420</v>
      </c>
      <c r="I697" s="15" t="s">
        <v>9</v>
      </c>
      <c r="J697" s="16" t="s">
        <v>429</v>
      </c>
      <c r="K697" s="17">
        <v>173000000</v>
      </c>
      <c r="L697" s="17">
        <v>173000000</v>
      </c>
      <c r="M697" s="17">
        <v>0</v>
      </c>
      <c r="N697" s="17">
        <v>0</v>
      </c>
      <c r="O697" s="17">
        <f t="shared" si="62"/>
        <v>173000000</v>
      </c>
      <c r="P697" s="17">
        <v>0</v>
      </c>
      <c r="Q697" s="17">
        <v>19365932.690000001</v>
      </c>
      <c r="R697" s="17">
        <v>0</v>
      </c>
      <c r="S697" s="17">
        <v>110384070.31</v>
      </c>
      <c r="T697" s="17">
        <v>110384070.31</v>
      </c>
      <c r="U697" s="17">
        <v>0</v>
      </c>
      <c r="V697" s="17">
        <v>43249997</v>
      </c>
      <c r="W697" s="17">
        <v>0</v>
      </c>
      <c r="X697" s="17">
        <f t="shared" si="63"/>
        <v>43249997</v>
      </c>
      <c r="Y697" s="18">
        <f t="shared" si="58"/>
        <v>0.6380582098843931</v>
      </c>
      <c r="Z697" s="18">
        <f t="shared" si="59"/>
        <v>0.6380582098843931</v>
      </c>
      <c r="AA697" s="18">
        <f t="shared" si="60"/>
        <v>0.1119418074566474</v>
      </c>
      <c r="AB697" s="18">
        <f t="shared" si="61"/>
        <v>0.75000001734104049</v>
      </c>
    </row>
    <row r="698" spans="1:28" ht="81.5" hidden="1" outlineLevel="4" x14ac:dyDescent="0.35">
      <c r="A698" s="15" t="s">
        <v>351</v>
      </c>
      <c r="B698" s="15" t="s">
        <v>419</v>
      </c>
      <c r="C698" s="15" t="s">
        <v>95</v>
      </c>
      <c r="D698" s="15" t="s">
        <v>137</v>
      </c>
      <c r="E698" s="15" t="s">
        <v>99</v>
      </c>
      <c r="F698" s="15" t="s">
        <v>12</v>
      </c>
      <c r="G698" s="15" t="s">
        <v>135</v>
      </c>
      <c r="H698" s="15" t="s">
        <v>420</v>
      </c>
      <c r="I698" s="15" t="s">
        <v>9</v>
      </c>
      <c r="J698" s="16" t="s">
        <v>430</v>
      </c>
      <c r="K698" s="17">
        <v>74100000</v>
      </c>
      <c r="L698" s="17">
        <v>74100000</v>
      </c>
      <c r="M698" s="17">
        <v>0</v>
      </c>
      <c r="N698" s="17">
        <v>0</v>
      </c>
      <c r="O698" s="17">
        <f t="shared" si="62"/>
        <v>74100000</v>
      </c>
      <c r="P698" s="17">
        <v>0</v>
      </c>
      <c r="Q698" s="17">
        <v>8294886.6500000004</v>
      </c>
      <c r="R698" s="17">
        <v>0</v>
      </c>
      <c r="S698" s="17">
        <v>47280113.350000001</v>
      </c>
      <c r="T698" s="17">
        <v>47280113.350000001</v>
      </c>
      <c r="U698" s="17">
        <v>0</v>
      </c>
      <c r="V698" s="17">
        <v>18525000</v>
      </c>
      <c r="W698" s="17">
        <v>0</v>
      </c>
      <c r="X698" s="17">
        <f t="shared" si="63"/>
        <v>18525000</v>
      </c>
      <c r="Y698" s="18">
        <f t="shared" si="58"/>
        <v>0.63805820985155193</v>
      </c>
      <c r="Z698" s="18">
        <f t="shared" si="59"/>
        <v>0.63805820985155193</v>
      </c>
      <c r="AA698" s="18">
        <f t="shared" si="60"/>
        <v>0.11194179014844804</v>
      </c>
      <c r="AB698" s="18">
        <f t="shared" si="61"/>
        <v>0.75</v>
      </c>
    </row>
    <row r="699" spans="1:28" ht="35.5" hidden="1" outlineLevel="4" x14ac:dyDescent="0.35">
      <c r="A699" s="15" t="s">
        <v>351</v>
      </c>
      <c r="B699" s="15" t="s">
        <v>419</v>
      </c>
      <c r="C699" s="15" t="s">
        <v>95</v>
      </c>
      <c r="D699" s="15" t="s">
        <v>249</v>
      </c>
      <c r="E699" s="15" t="s">
        <v>11</v>
      </c>
      <c r="F699" s="15" t="s">
        <v>12</v>
      </c>
      <c r="G699" s="15" t="s">
        <v>135</v>
      </c>
      <c r="H699" s="15" t="s">
        <v>420</v>
      </c>
      <c r="I699" s="15" t="s">
        <v>9</v>
      </c>
      <c r="J699" s="16" t="s">
        <v>360</v>
      </c>
      <c r="K699" s="17">
        <v>480000</v>
      </c>
      <c r="L699" s="17">
        <v>480000</v>
      </c>
      <c r="M699" s="17">
        <v>0</v>
      </c>
      <c r="N699" s="17">
        <v>0</v>
      </c>
      <c r="O699" s="17">
        <f t="shared" si="62"/>
        <v>480000</v>
      </c>
      <c r="P699" s="17">
        <v>0</v>
      </c>
      <c r="Q699" s="17">
        <v>298102.71000000002</v>
      </c>
      <c r="R699" s="17">
        <v>0</v>
      </c>
      <c r="S699" s="17">
        <v>61897.29</v>
      </c>
      <c r="T699" s="17">
        <v>61897.29</v>
      </c>
      <c r="U699" s="17">
        <v>0</v>
      </c>
      <c r="V699" s="17">
        <v>120000</v>
      </c>
      <c r="W699" s="17">
        <v>0</v>
      </c>
      <c r="X699" s="17">
        <f t="shared" si="63"/>
        <v>119999.99999999997</v>
      </c>
      <c r="Y699" s="18">
        <f t="shared" si="58"/>
        <v>0.1289526875</v>
      </c>
      <c r="Z699" s="18">
        <f t="shared" si="59"/>
        <v>0.1289526875</v>
      </c>
      <c r="AA699" s="18">
        <f t="shared" si="60"/>
        <v>0.6210473125</v>
      </c>
      <c r="AB699" s="18">
        <f t="shared" si="61"/>
        <v>0.75</v>
      </c>
    </row>
    <row r="700" spans="1:28" hidden="1" outlineLevel="3" x14ac:dyDescent="0.35">
      <c r="A700" s="19"/>
      <c r="B700" s="19"/>
      <c r="C700" s="19" t="s">
        <v>456</v>
      </c>
      <c r="D700" s="19"/>
      <c r="E700" s="19"/>
      <c r="F700" s="19"/>
      <c r="G700" s="19"/>
      <c r="H700" s="19"/>
      <c r="I700" s="19"/>
      <c r="J700" s="20"/>
      <c r="K700" s="21">
        <f>SUBTOTAL(9,K688:K699)</f>
        <v>4207660888</v>
      </c>
      <c r="L700" s="21">
        <v>4207660888</v>
      </c>
      <c r="M700" s="21">
        <v>-1528854559.1400001</v>
      </c>
      <c r="N700" s="21">
        <v>75000000</v>
      </c>
      <c r="O700" s="21">
        <f>SUBTOTAL(9,O688:O699)</f>
        <v>4282660888</v>
      </c>
      <c r="P700" s="21">
        <v>0</v>
      </c>
      <c r="Q700" s="21">
        <v>506865782.40999991</v>
      </c>
      <c r="R700" s="21">
        <v>0</v>
      </c>
      <c r="S700" s="21">
        <v>1694653827.78</v>
      </c>
      <c r="T700" s="21">
        <v>1694653827.78</v>
      </c>
      <c r="U700" s="21">
        <v>338653574.81</v>
      </c>
      <c r="V700" s="21">
        <v>2006141277.8099999</v>
      </c>
      <c r="W700" s="21">
        <v>0</v>
      </c>
      <c r="X700" s="21">
        <f>SUBTOTAL(9,X688:X699)</f>
        <v>2081141277.8099999</v>
      </c>
      <c r="Y700" s="22">
        <f t="shared" si="58"/>
        <v>0.40275437419708715</v>
      </c>
      <c r="Z700" s="22">
        <f t="shared" si="59"/>
        <v>0.39570114751051472</v>
      </c>
      <c r="AA700" s="22">
        <f t="shared" si="60"/>
        <v>0.11835300428064149</v>
      </c>
      <c r="AB700" s="22">
        <f t="shared" si="61"/>
        <v>0.51405415179115621</v>
      </c>
    </row>
    <row r="701" spans="1:28" ht="93" hidden="1" outlineLevel="4" x14ac:dyDescent="0.35">
      <c r="A701" s="15" t="s">
        <v>351</v>
      </c>
      <c r="B701" s="15" t="s">
        <v>419</v>
      </c>
      <c r="C701" s="15" t="s">
        <v>160</v>
      </c>
      <c r="D701" s="15" t="s">
        <v>161</v>
      </c>
      <c r="E701" s="15" t="s">
        <v>103</v>
      </c>
      <c r="F701" s="15" t="s">
        <v>409</v>
      </c>
      <c r="G701" s="15" t="s">
        <v>162</v>
      </c>
      <c r="H701" s="15" t="s">
        <v>420</v>
      </c>
      <c r="I701" s="15" t="s">
        <v>9</v>
      </c>
      <c r="J701" s="16" t="s">
        <v>431</v>
      </c>
      <c r="K701" s="17">
        <v>908075351</v>
      </c>
      <c r="L701" s="17">
        <v>908075351</v>
      </c>
      <c r="M701" s="17">
        <v>11257960</v>
      </c>
      <c r="N701" s="17">
        <v>0</v>
      </c>
      <c r="O701" s="17">
        <f t="shared" si="62"/>
        <v>908075351</v>
      </c>
      <c r="P701" s="17">
        <v>0</v>
      </c>
      <c r="Q701" s="17">
        <v>450352139</v>
      </c>
      <c r="R701" s="17">
        <v>0</v>
      </c>
      <c r="S701" s="17">
        <v>3685537</v>
      </c>
      <c r="T701" s="17">
        <v>3685537</v>
      </c>
      <c r="U701" s="17">
        <v>454037675</v>
      </c>
      <c r="V701" s="17">
        <v>454037675</v>
      </c>
      <c r="W701" s="17">
        <v>0</v>
      </c>
      <c r="X701" s="17">
        <f t="shared" si="63"/>
        <v>454037675</v>
      </c>
      <c r="Y701" s="18">
        <f t="shared" si="58"/>
        <v>4.0586246460069366E-3</v>
      </c>
      <c r="Z701" s="18">
        <f t="shared" si="59"/>
        <v>4.0586246460069366E-3</v>
      </c>
      <c r="AA701" s="18">
        <f t="shared" si="60"/>
        <v>0.49594137590460818</v>
      </c>
      <c r="AB701" s="18">
        <f t="shared" si="61"/>
        <v>0.50000000055061511</v>
      </c>
    </row>
    <row r="702" spans="1:28" hidden="1" outlineLevel="3" x14ac:dyDescent="0.35">
      <c r="A702" s="19"/>
      <c r="B702" s="19"/>
      <c r="C702" s="19" t="s">
        <v>457</v>
      </c>
      <c r="D702" s="19"/>
      <c r="E702" s="19"/>
      <c r="F702" s="19"/>
      <c r="G702" s="19"/>
      <c r="H702" s="19"/>
      <c r="I702" s="19"/>
      <c r="J702" s="20"/>
      <c r="K702" s="21">
        <f>SUBTOTAL(9,K701:K701)</f>
        <v>908075351</v>
      </c>
      <c r="L702" s="21">
        <v>908075351</v>
      </c>
      <c r="M702" s="21">
        <v>11257960</v>
      </c>
      <c r="N702" s="21">
        <v>0</v>
      </c>
      <c r="O702" s="21">
        <f>SUBTOTAL(9,O701:O701)</f>
        <v>908075351</v>
      </c>
      <c r="P702" s="21">
        <v>0</v>
      </c>
      <c r="Q702" s="21">
        <v>450352139</v>
      </c>
      <c r="R702" s="21">
        <v>0</v>
      </c>
      <c r="S702" s="21">
        <v>3685537</v>
      </c>
      <c r="T702" s="21">
        <v>3685537</v>
      </c>
      <c r="U702" s="21">
        <v>454037675</v>
      </c>
      <c r="V702" s="21">
        <v>454037675</v>
      </c>
      <c r="W702" s="21">
        <v>0</v>
      </c>
      <c r="X702" s="21">
        <f>SUBTOTAL(9,X701:X701)</f>
        <v>454037675</v>
      </c>
      <c r="Y702" s="22">
        <f t="shared" si="58"/>
        <v>4.0586246460069366E-3</v>
      </c>
      <c r="Z702" s="22">
        <f t="shared" si="59"/>
        <v>4.0586246460069366E-3</v>
      </c>
      <c r="AA702" s="22">
        <f t="shared" si="60"/>
        <v>0.49594137590460818</v>
      </c>
      <c r="AB702" s="22">
        <f t="shared" si="61"/>
        <v>0.50000000055061511</v>
      </c>
    </row>
    <row r="703" spans="1:28" outlineLevel="2" collapsed="1" x14ac:dyDescent="0.35">
      <c r="A703" s="19"/>
      <c r="B703" s="19" t="s">
        <v>450</v>
      </c>
      <c r="C703" s="19"/>
      <c r="D703" s="19"/>
      <c r="E703" s="19"/>
      <c r="F703" s="19"/>
      <c r="G703" s="19"/>
      <c r="H703" s="19"/>
      <c r="I703" s="19"/>
      <c r="J703" s="20"/>
      <c r="K703" s="21">
        <f>SUBTOTAL(9,K664:K701)</f>
        <v>152863969943</v>
      </c>
      <c r="L703" s="21">
        <v>154593362510</v>
      </c>
      <c r="M703" s="21">
        <v>721755442.29675627</v>
      </c>
      <c r="N703" s="21">
        <v>3984381160</v>
      </c>
      <c r="O703" s="21">
        <f>SUBTOTAL(9,O664:O701)</f>
        <v>158577743670</v>
      </c>
      <c r="P703" s="21">
        <v>0</v>
      </c>
      <c r="Q703" s="21">
        <v>4374842172.2799997</v>
      </c>
      <c r="R703" s="21">
        <v>0</v>
      </c>
      <c r="S703" s="21">
        <v>105248586534.15999</v>
      </c>
      <c r="T703" s="21">
        <v>105248586534.15999</v>
      </c>
      <c r="U703" s="21">
        <v>36964766589.559998</v>
      </c>
      <c r="V703" s="21">
        <v>44969933803.559998</v>
      </c>
      <c r="W703" s="21">
        <v>0</v>
      </c>
      <c r="X703" s="21">
        <f>SUBTOTAL(9,X664:X701)</f>
        <v>48954314963.559998</v>
      </c>
      <c r="Y703" s="22">
        <f t="shared" si="58"/>
        <v>0.68080921991299526</v>
      </c>
      <c r="Z703" s="22">
        <f t="shared" si="59"/>
        <v>0.66370339303844628</v>
      </c>
      <c r="AA703" s="22">
        <f t="shared" si="60"/>
        <v>2.7587996089691112E-2</v>
      </c>
      <c r="AB703" s="22">
        <f t="shared" si="61"/>
        <v>0.69129138912813737</v>
      </c>
    </row>
    <row r="704" spans="1:28" hidden="1" outlineLevel="4" x14ac:dyDescent="0.35">
      <c r="A704" s="15" t="s">
        <v>351</v>
      </c>
      <c r="B704" s="15" t="s">
        <v>432</v>
      </c>
      <c r="C704" s="15" t="s">
        <v>9</v>
      </c>
      <c r="D704" s="15" t="s">
        <v>10</v>
      </c>
      <c r="E704" s="15" t="s">
        <v>11</v>
      </c>
      <c r="F704" s="15" t="s">
        <v>83</v>
      </c>
      <c r="G704" s="15" t="s">
        <v>13</v>
      </c>
      <c r="H704" s="15" t="s">
        <v>420</v>
      </c>
      <c r="I704" s="15" t="s">
        <v>9</v>
      </c>
      <c r="J704" s="16" t="s">
        <v>15</v>
      </c>
      <c r="K704" s="17">
        <v>42411600511</v>
      </c>
      <c r="L704" s="17">
        <v>42411600511</v>
      </c>
      <c r="M704" s="17">
        <v>-48686820</v>
      </c>
      <c r="N704" s="17">
        <v>630053366</v>
      </c>
      <c r="O704" s="17">
        <f t="shared" si="62"/>
        <v>43041653877</v>
      </c>
      <c r="P704" s="17">
        <v>0</v>
      </c>
      <c r="Q704" s="17">
        <v>0</v>
      </c>
      <c r="R704" s="17">
        <v>0</v>
      </c>
      <c r="S704" s="17">
        <v>28445488154.029999</v>
      </c>
      <c r="T704" s="17">
        <v>28445488154.029999</v>
      </c>
      <c r="U704" s="17">
        <v>13941768946.969999</v>
      </c>
      <c r="V704" s="17">
        <v>13966112356.969999</v>
      </c>
      <c r="W704" s="17">
        <v>0</v>
      </c>
      <c r="X704" s="17">
        <f t="shared" si="63"/>
        <v>14596165722.970001</v>
      </c>
      <c r="Y704" s="18">
        <f t="shared" si="58"/>
        <v>0.67070065291811587</v>
      </c>
      <c r="Z704" s="18">
        <f t="shared" si="59"/>
        <v>0.66088278659827016</v>
      </c>
      <c r="AA704" s="18">
        <f t="shared" si="60"/>
        <v>0</v>
      </c>
      <c r="AB704" s="18">
        <f t="shared" si="61"/>
        <v>0.66088278659827016</v>
      </c>
    </row>
    <row r="705" spans="1:28" hidden="1" outlineLevel="4" x14ac:dyDescent="0.35">
      <c r="A705" s="15" t="s">
        <v>351</v>
      </c>
      <c r="B705" s="15" t="s">
        <v>432</v>
      </c>
      <c r="C705" s="15" t="s">
        <v>9</v>
      </c>
      <c r="D705" s="15" t="s">
        <v>16</v>
      </c>
      <c r="E705" s="15" t="s">
        <v>11</v>
      </c>
      <c r="F705" s="15" t="s">
        <v>83</v>
      </c>
      <c r="G705" s="15" t="s">
        <v>13</v>
      </c>
      <c r="H705" s="15" t="s">
        <v>420</v>
      </c>
      <c r="I705" s="15" t="s">
        <v>9</v>
      </c>
      <c r="J705" s="16" t="s">
        <v>17</v>
      </c>
      <c r="K705" s="17">
        <v>2187131194</v>
      </c>
      <c r="L705" s="17">
        <v>2187131194</v>
      </c>
      <c r="M705" s="17">
        <v>0</v>
      </c>
      <c r="N705" s="17">
        <v>735485248</v>
      </c>
      <c r="O705" s="17">
        <f t="shared" si="62"/>
        <v>2922616442</v>
      </c>
      <c r="P705" s="17">
        <v>0</v>
      </c>
      <c r="Q705" s="17">
        <v>0</v>
      </c>
      <c r="R705" s="17">
        <v>0</v>
      </c>
      <c r="S705" s="17">
        <v>1680426669.46</v>
      </c>
      <c r="T705" s="17">
        <v>1680426669.46</v>
      </c>
      <c r="U705" s="17">
        <v>506704524.54000002</v>
      </c>
      <c r="V705" s="17">
        <v>506704524.54000002</v>
      </c>
      <c r="W705" s="17">
        <v>0</v>
      </c>
      <c r="X705" s="17">
        <f t="shared" si="63"/>
        <v>1242189772.54</v>
      </c>
      <c r="Y705" s="18">
        <f t="shared" si="58"/>
        <v>0.76832458613820132</v>
      </c>
      <c r="Z705" s="18">
        <f t="shared" si="59"/>
        <v>0.57497338525545738</v>
      </c>
      <c r="AA705" s="18">
        <f t="shared" si="60"/>
        <v>0</v>
      </c>
      <c r="AB705" s="18">
        <f t="shared" si="61"/>
        <v>0.57497338525545738</v>
      </c>
    </row>
    <row r="706" spans="1:28" hidden="1" outlineLevel="4" x14ac:dyDescent="0.35">
      <c r="A706" s="15" t="s">
        <v>351</v>
      </c>
      <c r="B706" s="15" t="s">
        <v>432</v>
      </c>
      <c r="C706" s="15" t="s">
        <v>9</v>
      </c>
      <c r="D706" s="15" t="s">
        <v>353</v>
      </c>
      <c r="E706" s="15" t="s">
        <v>11</v>
      </c>
      <c r="F706" s="15" t="s">
        <v>83</v>
      </c>
      <c r="G706" s="15" t="s">
        <v>13</v>
      </c>
      <c r="H706" s="15" t="s">
        <v>420</v>
      </c>
      <c r="I706" s="15" t="s">
        <v>9</v>
      </c>
      <c r="J706" s="16" t="s">
        <v>354</v>
      </c>
      <c r="K706" s="17">
        <v>32005788</v>
      </c>
      <c r="L706" s="17">
        <v>30105788</v>
      </c>
      <c r="M706" s="17">
        <v>0</v>
      </c>
      <c r="N706" s="17">
        <v>-342894</v>
      </c>
      <c r="O706" s="17">
        <f t="shared" si="62"/>
        <v>29762894</v>
      </c>
      <c r="P706" s="17">
        <v>0</v>
      </c>
      <c r="Q706" s="17">
        <v>0</v>
      </c>
      <c r="R706" s="17">
        <v>0</v>
      </c>
      <c r="S706" s="17">
        <v>17783618.329999998</v>
      </c>
      <c r="T706" s="17">
        <v>17783618.329999998</v>
      </c>
      <c r="U706" s="17">
        <v>11979275.67</v>
      </c>
      <c r="V706" s="17">
        <v>12322169.67</v>
      </c>
      <c r="W706" s="17">
        <v>0</v>
      </c>
      <c r="X706" s="17">
        <f t="shared" si="63"/>
        <v>11979275.670000002</v>
      </c>
      <c r="Y706" s="18">
        <f t="shared" si="58"/>
        <v>0.59070429679502157</v>
      </c>
      <c r="Z706" s="18">
        <f t="shared" si="59"/>
        <v>0.59750971562106825</v>
      </c>
      <c r="AA706" s="18">
        <f t="shared" si="60"/>
        <v>0</v>
      </c>
      <c r="AB706" s="18">
        <f t="shared" si="61"/>
        <v>0.59750971562106825</v>
      </c>
    </row>
    <row r="707" spans="1:28" hidden="1" outlineLevel="4" x14ac:dyDescent="0.35">
      <c r="A707" s="15" t="s">
        <v>351</v>
      </c>
      <c r="B707" s="15" t="s">
        <v>432</v>
      </c>
      <c r="C707" s="15" t="s">
        <v>9</v>
      </c>
      <c r="D707" s="15" t="s">
        <v>355</v>
      </c>
      <c r="E707" s="15" t="s">
        <v>11</v>
      </c>
      <c r="F707" s="15" t="s">
        <v>83</v>
      </c>
      <c r="G707" s="15" t="s">
        <v>13</v>
      </c>
      <c r="H707" s="15" t="s">
        <v>420</v>
      </c>
      <c r="I707" s="15" t="s">
        <v>9</v>
      </c>
      <c r="J707" s="16" t="s">
        <v>356</v>
      </c>
      <c r="K707" s="17">
        <v>17488452</v>
      </c>
      <c r="L707" s="17">
        <v>17488452</v>
      </c>
      <c r="M707" s="17">
        <v>0</v>
      </c>
      <c r="N707" s="17">
        <v>6419146</v>
      </c>
      <c r="O707" s="17">
        <f t="shared" si="62"/>
        <v>23907598</v>
      </c>
      <c r="P707" s="17">
        <v>0</v>
      </c>
      <c r="Q707" s="17">
        <v>8774944.9700000007</v>
      </c>
      <c r="R707" s="17">
        <v>0</v>
      </c>
      <c r="S707" s="17">
        <v>8713507.0299999993</v>
      </c>
      <c r="T707" s="17">
        <v>8713507.0299999993</v>
      </c>
      <c r="U707" s="17">
        <v>0</v>
      </c>
      <c r="V707" s="17">
        <v>0</v>
      </c>
      <c r="W707" s="17">
        <v>0</v>
      </c>
      <c r="X707" s="17">
        <f t="shared" si="63"/>
        <v>6419146</v>
      </c>
      <c r="Y707" s="18">
        <f t="shared" si="58"/>
        <v>0.4982434711774375</v>
      </c>
      <c r="Z707" s="18">
        <f t="shared" si="59"/>
        <v>0.36446601745604051</v>
      </c>
      <c r="AA707" s="18">
        <f t="shared" si="60"/>
        <v>0.36703582559820525</v>
      </c>
      <c r="AB707" s="18">
        <f t="shared" si="61"/>
        <v>0.7315018430542457</v>
      </c>
    </row>
    <row r="708" spans="1:28" hidden="1" outlineLevel="4" x14ac:dyDescent="0.35">
      <c r="A708" s="15" t="s">
        <v>351</v>
      </c>
      <c r="B708" s="15" t="s">
        <v>432</v>
      </c>
      <c r="C708" s="15" t="s">
        <v>9</v>
      </c>
      <c r="D708" s="15" t="s">
        <v>22</v>
      </c>
      <c r="E708" s="15" t="s">
        <v>11</v>
      </c>
      <c r="F708" s="15" t="s">
        <v>83</v>
      </c>
      <c r="G708" s="15" t="s">
        <v>13</v>
      </c>
      <c r="H708" s="15" t="s">
        <v>420</v>
      </c>
      <c r="I708" s="15" t="s">
        <v>9</v>
      </c>
      <c r="J708" s="16" t="s">
        <v>23</v>
      </c>
      <c r="K708" s="17">
        <v>8821527929</v>
      </c>
      <c r="L708" s="17">
        <v>8831527929</v>
      </c>
      <c r="M708" s="17">
        <v>0</v>
      </c>
      <c r="N708" s="17">
        <v>66305348</v>
      </c>
      <c r="O708" s="17">
        <f t="shared" si="62"/>
        <v>8897833277</v>
      </c>
      <c r="P708" s="17">
        <v>0</v>
      </c>
      <c r="Q708" s="17">
        <v>0</v>
      </c>
      <c r="R708" s="17">
        <v>0</v>
      </c>
      <c r="S708" s="17">
        <v>5895953801.3999996</v>
      </c>
      <c r="T708" s="17">
        <v>5895953801.3999996</v>
      </c>
      <c r="U708" s="17">
        <v>2935574127.5999999</v>
      </c>
      <c r="V708" s="17">
        <v>2935574127.5999999</v>
      </c>
      <c r="W708" s="17">
        <v>0</v>
      </c>
      <c r="X708" s="17">
        <f t="shared" si="63"/>
        <v>3001879475.6000004</v>
      </c>
      <c r="Y708" s="18">
        <f t="shared" si="58"/>
        <v>0.66760291636960289</v>
      </c>
      <c r="Z708" s="18">
        <f t="shared" si="59"/>
        <v>0.66262803739427711</v>
      </c>
      <c r="AA708" s="18">
        <f t="shared" si="60"/>
        <v>0</v>
      </c>
      <c r="AB708" s="18">
        <f t="shared" si="61"/>
        <v>0.66262803739427711</v>
      </c>
    </row>
    <row r="709" spans="1:28" hidden="1" outlineLevel="4" x14ac:dyDescent="0.35">
      <c r="A709" s="15" t="s">
        <v>351</v>
      </c>
      <c r="B709" s="15" t="s">
        <v>432</v>
      </c>
      <c r="C709" s="15" t="s">
        <v>9</v>
      </c>
      <c r="D709" s="15" t="s">
        <v>24</v>
      </c>
      <c r="E709" s="15" t="s">
        <v>11</v>
      </c>
      <c r="F709" s="15" t="s">
        <v>83</v>
      </c>
      <c r="G709" s="15" t="s">
        <v>13</v>
      </c>
      <c r="H709" s="15" t="s">
        <v>420</v>
      </c>
      <c r="I709" s="15" t="s">
        <v>9</v>
      </c>
      <c r="J709" s="16" t="s">
        <v>25</v>
      </c>
      <c r="K709" s="17">
        <v>2246800804</v>
      </c>
      <c r="L709" s="17">
        <v>2221800804</v>
      </c>
      <c r="M709" s="17">
        <v>0</v>
      </c>
      <c r="N709" s="17">
        <v>-72523392</v>
      </c>
      <c r="O709" s="17">
        <f t="shared" si="62"/>
        <v>2149277412</v>
      </c>
      <c r="P709" s="17">
        <v>0</v>
      </c>
      <c r="Q709" s="17">
        <v>0</v>
      </c>
      <c r="R709" s="17">
        <v>0</v>
      </c>
      <c r="S709" s="17">
        <v>1394590575.5</v>
      </c>
      <c r="T709" s="17">
        <v>1394590575.5</v>
      </c>
      <c r="U709" s="17">
        <v>754686836.5</v>
      </c>
      <c r="V709" s="17">
        <v>827210228.5</v>
      </c>
      <c r="W709" s="17">
        <v>0</v>
      </c>
      <c r="X709" s="17">
        <f t="shared" si="63"/>
        <v>754686836.5</v>
      </c>
      <c r="Y709" s="18">
        <f t="shared" ref="Y709:Y739" si="64">+IF(L709=0,0,S709/L709)</f>
        <v>0.62768479198912019</v>
      </c>
      <c r="Z709" s="18">
        <f t="shared" ref="Z709:Z739" si="65">+IF(O709=0,0,S709/O709)</f>
        <v>0.64886485463143184</v>
      </c>
      <c r="AA709" s="18">
        <f t="shared" ref="AA709:AA739" si="66">+IF(O709=0,0,(P709+Q709+R709)/O709)</f>
        <v>0</v>
      </c>
      <c r="AB709" s="18">
        <f t="shared" ref="AB709:AB739" si="67">+Z709+AA709</f>
        <v>0.64886485463143184</v>
      </c>
    </row>
    <row r="710" spans="1:28" hidden="1" outlineLevel="4" x14ac:dyDescent="0.35">
      <c r="A710" s="15" t="s">
        <v>351</v>
      </c>
      <c r="B710" s="15" t="s">
        <v>432</v>
      </c>
      <c r="C710" s="15" t="s">
        <v>9</v>
      </c>
      <c r="D710" s="15" t="s">
        <v>26</v>
      </c>
      <c r="E710" s="15" t="s">
        <v>11</v>
      </c>
      <c r="F710" s="15" t="s">
        <v>83</v>
      </c>
      <c r="G710" s="15" t="s">
        <v>13</v>
      </c>
      <c r="H710" s="15" t="s">
        <v>420</v>
      </c>
      <c r="I710" s="15" t="s">
        <v>9</v>
      </c>
      <c r="J710" s="16" t="s">
        <v>27</v>
      </c>
      <c r="K710" s="17">
        <v>6164407048</v>
      </c>
      <c r="L710" s="17">
        <v>6164407048</v>
      </c>
      <c r="M710" s="17">
        <v>-4055612.1</v>
      </c>
      <c r="N710" s="17">
        <v>-2861743723</v>
      </c>
      <c r="O710" s="17">
        <f t="shared" si="62"/>
        <v>3302663325</v>
      </c>
      <c r="P710" s="17">
        <v>0</v>
      </c>
      <c r="Q710" s="17">
        <v>0</v>
      </c>
      <c r="R710" s="17">
        <v>0</v>
      </c>
      <c r="S710" s="17">
        <v>39850275.859999999</v>
      </c>
      <c r="T710" s="17">
        <v>39850275.859999999</v>
      </c>
      <c r="U710" s="17">
        <v>3260785243.0900002</v>
      </c>
      <c r="V710" s="17">
        <v>6124556772.1400003</v>
      </c>
      <c r="W710" s="17">
        <v>0</v>
      </c>
      <c r="X710" s="17">
        <f t="shared" si="63"/>
        <v>3262813049.1399999</v>
      </c>
      <c r="Y710" s="18">
        <f t="shared" si="64"/>
        <v>6.4645756760869887E-3</v>
      </c>
      <c r="Z710" s="18">
        <f t="shared" si="65"/>
        <v>1.2066103001885606E-2</v>
      </c>
      <c r="AA710" s="18">
        <f t="shared" si="66"/>
        <v>0</v>
      </c>
      <c r="AB710" s="18">
        <f t="shared" si="67"/>
        <v>1.2066103001885606E-2</v>
      </c>
    </row>
    <row r="711" spans="1:28" hidden="1" outlineLevel="4" x14ac:dyDescent="0.35">
      <c r="A711" s="15" t="s">
        <v>351</v>
      </c>
      <c r="B711" s="15" t="s">
        <v>432</v>
      </c>
      <c r="C711" s="15" t="s">
        <v>9</v>
      </c>
      <c r="D711" s="15" t="s">
        <v>28</v>
      </c>
      <c r="E711" s="15" t="s">
        <v>11</v>
      </c>
      <c r="F711" s="15" t="s">
        <v>83</v>
      </c>
      <c r="G711" s="15" t="s">
        <v>13</v>
      </c>
      <c r="H711" s="15" t="s">
        <v>420</v>
      </c>
      <c r="I711" s="15" t="s">
        <v>9</v>
      </c>
      <c r="J711" s="16" t="s">
        <v>29</v>
      </c>
      <c r="K711" s="17">
        <v>5479362261</v>
      </c>
      <c r="L711" s="17">
        <v>5636640741</v>
      </c>
      <c r="M711" s="17">
        <v>0</v>
      </c>
      <c r="N711" s="17">
        <v>84372293</v>
      </c>
      <c r="O711" s="17">
        <f t="shared" si="62"/>
        <v>5721013034</v>
      </c>
      <c r="P711" s="17">
        <v>0</v>
      </c>
      <c r="Q711" s="17">
        <v>2934979.07</v>
      </c>
      <c r="R711" s="17">
        <v>0</v>
      </c>
      <c r="S711" s="17">
        <v>5565134447.4300003</v>
      </c>
      <c r="T711" s="17">
        <v>5565134447.4300003</v>
      </c>
      <c r="U711" s="17">
        <v>68571314.5</v>
      </c>
      <c r="V711" s="17">
        <v>68571314.5</v>
      </c>
      <c r="W711" s="17">
        <v>0</v>
      </c>
      <c r="X711" s="17">
        <f t="shared" si="63"/>
        <v>152943607.5</v>
      </c>
      <c r="Y711" s="18">
        <f t="shared" si="64"/>
        <v>0.98731402321778738</v>
      </c>
      <c r="Z711" s="18">
        <f t="shared" si="65"/>
        <v>0.97275332434245254</v>
      </c>
      <c r="AA711" s="18">
        <f t="shared" si="66"/>
        <v>5.1301737167131227E-4</v>
      </c>
      <c r="AB711" s="18">
        <f t="shared" si="67"/>
        <v>0.97326634171412385</v>
      </c>
    </row>
    <row r="712" spans="1:28" hidden="1" outlineLevel="4" x14ac:dyDescent="0.35">
      <c r="A712" s="15" t="s">
        <v>351</v>
      </c>
      <c r="B712" s="15" t="s">
        <v>432</v>
      </c>
      <c r="C712" s="15" t="s">
        <v>9</v>
      </c>
      <c r="D712" s="15" t="s">
        <v>30</v>
      </c>
      <c r="E712" s="15" t="s">
        <v>11</v>
      </c>
      <c r="F712" s="15" t="s">
        <v>83</v>
      </c>
      <c r="G712" s="15" t="s">
        <v>13</v>
      </c>
      <c r="H712" s="15" t="s">
        <v>420</v>
      </c>
      <c r="I712" s="15" t="s">
        <v>9</v>
      </c>
      <c r="J712" s="16" t="s">
        <v>31</v>
      </c>
      <c r="K712" s="17">
        <v>12824955133</v>
      </c>
      <c r="L712" s="17">
        <v>12834955133</v>
      </c>
      <c r="M712" s="17">
        <v>0</v>
      </c>
      <c r="N712" s="17">
        <v>2167541456</v>
      </c>
      <c r="O712" s="17">
        <f t="shared" si="62"/>
        <v>15002496589</v>
      </c>
      <c r="P712" s="17">
        <v>0</v>
      </c>
      <c r="Q712" s="17">
        <v>0</v>
      </c>
      <c r="R712" s="17">
        <v>0</v>
      </c>
      <c r="S712" s="17">
        <v>8653412655.9699993</v>
      </c>
      <c r="T712" s="17">
        <v>8653412655.9699993</v>
      </c>
      <c r="U712" s="17">
        <v>4181542477.0300002</v>
      </c>
      <c r="V712" s="17">
        <v>4181542477.0300002</v>
      </c>
      <c r="W712" s="17">
        <v>0</v>
      </c>
      <c r="X712" s="17">
        <f t="shared" si="63"/>
        <v>6349083933.0300007</v>
      </c>
      <c r="Y712" s="18">
        <f t="shared" si="64"/>
        <v>0.67420669307375902</v>
      </c>
      <c r="Z712" s="18">
        <f t="shared" si="65"/>
        <v>0.57679817519937182</v>
      </c>
      <c r="AA712" s="18">
        <f t="shared" si="66"/>
        <v>0</v>
      </c>
      <c r="AB712" s="18">
        <f t="shared" si="67"/>
        <v>0.57679817519937182</v>
      </c>
    </row>
    <row r="713" spans="1:28" ht="58.5" hidden="1" outlineLevel="4" x14ac:dyDescent="0.35">
      <c r="A713" s="15" t="s">
        <v>351</v>
      </c>
      <c r="B713" s="15" t="s">
        <v>432</v>
      </c>
      <c r="C713" s="15" t="s">
        <v>9</v>
      </c>
      <c r="D713" s="15" t="s">
        <v>32</v>
      </c>
      <c r="E713" s="15" t="s">
        <v>33</v>
      </c>
      <c r="F713" s="15" t="s">
        <v>12</v>
      </c>
      <c r="G713" s="15" t="s">
        <v>34</v>
      </c>
      <c r="H713" s="15" t="s">
        <v>420</v>
      </c>
      <c r="I713" s="15" t="s">
        <v>9</v>
      </c>
      <c r="J713" s="16" t="s">
        <v>35</v>
      </c>
      <c r="K713" s="17">
        <v>6415483792</v>
      </c>
      <c r="L713" s="17">
        <v>6415483792</v>
      </c>
      <c r="M713" s="17">
        <v>-4506476.9400000004</v>
      </c>
      <c r="N713" s="17">
        <v>0</v>
      </c>
      <c r="O713" s="17">
        <f t="shared" si="62"/>
        <v>6415483792</v>
      </c>
      <c r="P713" s="17">
        <v>0</v>
      </c>
      <c r="Q713" s="17">
        <v>1657626952.53</v>
      </c>
      <c r="R713" s="17">
        <v>0</v>
      </c>
      <c r="S713" s="17">
        <v>4755603601</v>
      </c>
      <c r="T713" s="17">
        <v>4755603601</v>
      </c>
      <c r="U713" s="17">
        <v>0</v>
      </c>
      <c r="V713" s="17">
        <v>2253238.4700000002</v>
      </c>
      <c r="W713" s="17">
        <v>0</v>
      </c>
      <c r="X713" s="17">
        <f t="shared" si="63"/>
        <v>2253238.470000267</v>
      </c>
      <c r="Y713" s="18">
        <f t="shared" si="64"/>
        <v>0.74126967742170236</v>
      </c>
      <c r="Z713" s="18">
        <f t="shared" si="65"/>
        <v>0.74126967742170236</v>
      </c>
      <c r="AA713" s="18">
        <f t="shared" si="66"/>
        <v>0.25837910378591133</v>
      </c>
      <c r="AB713" s="18">
        <f t="shared" si="67"/>
        <v>0.99964878120761369</v>
      </c>
    </row>
    <row r="714" spans="1:28" ht="35.5" hidden="1" outlineLevel="4" x14ac:dyDescent="0.35">
      <c r="A714" s="15" t="s">
        <v>351</v>
      </c>
      <c r="B714" s="15" t="s">
        <v>432</v>
      </c>
      <c r="C714" s="15" t="s">
        <v>9</v>
      </c>
      <c r="D714" s="15" t="s">
        <v>36</v>
      </c>
      <c r="E714" s="15" t="s">
        <v>33</v>
      </c>
      <c r="F714" s="15" t="s">
        <v>12</v>
      </c>
      <c r="G714" s="15" t="s">
        <v>34</v>
      </c>
      <c r="H714" s="15" t="s">
        <v>420</v>
      </c>
      <c r="I714" s="15" t="s">
        <v>9</v>
      </c>
      <c r="J714" s="16" t="s">
        <v>37</v>
      </c>
      <c r="K714" s="17">
        <v>346782908</v>
      </c>
      <c r="L714" s="17">
        <v>346782908</v>
      </c>
      <c r="M714" s="17">
        <v>-243619.46</v>
      </c>
      <c r="N714" s="17">
        <v>0</v>
      </c>
      <c r="O714" s="17">
        <f t="shared" si="62"/>
        <v>346782908</v>
      </c>
      <c r="P714" s="17">
        <v>0</v>
      </c>
      <c r="Q714" s="17">
        <v>89761895.269999996</v>
      </c>
      <c r="R714" s="17">
        <v>0</v>
      </c>
      <c r="S714" s="17">
        <v>256899203</v>
      </c>
      <c r="T714" s="17">
        <v>256899203</v>
      </c>
      <c r="U714" s="17">
        <v>0</v>
      </c>
      <c r="V714" s="17">
        <v>121809.73</v>
      </c>
      <c r="W714" s="17">
        <v>0</v>
      </c>
      <c r="X714" s="17">
        <f t="shared" si="63"/>
        <v>121809.73000001907</v>
      </c>
      <c r="Y714" s="18">
        <f t="shared" si="64"/>
        <v>0.7408069921369943</v>
      </c>
      <c r="Z714" s="18">
        <f t="shared" si="65"/>
        <v>0.7408069921369943</v>
      </c>
      <c r="AA714" s="18">
        <f t="shared" si="66"/>
        <v>0.25884175142218946</v>
      </c>
      <c r="AB714" s="18">
        <f t="shared" si="67"/>
        <v>0.99964874355918376</v>
      </c>
    </row>
    <row r="715" spans="1:28" ht="58.5" hidden="1" outlineLevel="4" x14ac:dyDescent="0.35">
      <c r="A715" s="15" t="s">
        <v>351</v>
      </c>
      <c r="B715" s="15" t="s">
        <v>432</v>
      </c>
      <c r="C715" s="15" t="s">
        <v>9</v>
      </c>
      <c r="D715" s="15" t="s">
        <v>38</v>
      </c>
      <c r="E715" s="15" t="s">
        <v>33</v>
      </c>
      <c r="F715" s="15" t="s">
        <v>12</v>
      </c>
      <c r="G715" s="15" t="s">
        <v>34</v>
      </c>
      <c r="H715" s="15" t="s">
        <v>420</v>
      </c>
      <c r="I715" s="15" t="s">
        <v>9</v>
      </c>
      <c r="J715" s="16" t="s">
        <v>39</v>
      </c>
      <c r="K715" s="17">
        <v>215414580</v>
      </c>
      <c r="L715" s="17">
        <v>215414580</v>
      </c>
      <c r="M715" s="17">
        <v>-173096.12</v>
      </c>
      <c r="N715" s="17">
        <v>0</v>
      </c>
      <c r="O715" s="17">
        <f t="shared" si="62"/>
        <v>215414580</v>
      </c>
      <c r="P715" s="17">
        <v>0</v>
      </c>
      <c r="Q715" s="17">
        <v>128762267.94</v>
      </c>
      <c r="R715" s="17">
        <v>0</v>
      </c>
      <c r="S715" s="17">
        <v>86565764</v>
      </c>
      <c r="T715" s="17">
        <v>86565764</v>
      </c>
      <c r="U715" s="17">
        <v>0</v>
      </c>
      <c r="V715" s="17">
        <v>86548.06</v>
      </c>
      <c r="W715" s="17">
        <v>0</v>
      </c>
      <c r="X715" s="17">
        <f t="shared" si="63"/>
        <v>86548.060000002384</v>
      </c>
      <c r="Y715" s="18">
        <f t="shared" si="64"/>
        <v>0.4018565688543459</v>
      </c>
      <c r="Z715" s="18">
        <f t="shared" si="65"/>
        <v>0.4018565688543459</v>
      </c>
      <c r="AA715" s="18">
        <f t="shared" si="66"/>
        <v>0.59774165676250879</v>
      </c>
      <c r="AB715" s="18">
        <f t="shared" si="67"/>
        <v>0.99959822561685474</v>
      </c>
    </row>
    <row r="716" spans="1:28" ht="47" hidden="1" outlineLevel="4" x14ac:dyDescent="0.35">
      <c r="A716" s="15" t="s">
        <v>351</v>
      </c>
      <c r="B716" s="15" t="s">
        <v>432</v>
      </c>
      <c r="C716" s="15" t="s">
        <v>9</v>
      </c>
      <c r="D716" s="15" t="s">
        <v>40</v>
      </c>
      <c r="E716" s="15" t="s">
        <v>33</v>
      </c>
      <c r="F716" s="15" t="s">
        <v>12</v>
      </c>
      <c r="G716" s="15" t="s">
        <v>34</v>
      </c>
      <c r="H716" s="15" t="s">
        <v>420</v>
      </c>
      <c r="I716" s="15" t="s">
        <v>9</v>
      </c>
      <c r="J716" s="16" t="s">
        <v>41</v>
      </c>
      <c r="K716" s="17">
        <v>2080697446</v>
      </c>
      <c r="L716" s="17">
        <v>2080697446</v>
      </c>
      <c r="M716" s="17">
        <v>-1460604.6</v>
      </c>
      <c r="N716" s="17">
        <v>0</v>
      </c>
      <c r="O716" s="17">
        <f t="shared" si="62"/>
        <v>2080697446</v>
      </c>
      <c r="P716" s="17">
        <v>0</v>
      </c>
      <c r="Q716" s="17">
        <v>539486180.70000005</v>
      </c>
      <c r="R716" s="17">
        <v>0</v>
      </c>
      <c r="S716" s="17">
        <v>1540480963</v>
      </c>
      <c r="T716" s="17">
        <v>1540480963</v>
      </c>
      <c r="U716" s="17">
        <v>0</v>
      </c>
      <c r="V716" s="17">
        <v>730302.3</v>
      </c>
      <c r="W716" s="17">
        <v>0</v>
      </c>
      <c r="X716" s="17">
        <f t="shared" si="63"/>
        <v>730302.29999995232</v>
      </c>
      <c r="Y716" s="18">
        <f t="shared" si="64"/>
        <v>0.74036759451090328</v>
      </c>
      <c r="Z716" s="18">
        <f t="shared" si="65"/>
        <v>0.74036759451090328</v>
      </c>
      <c r="AA716" s="18">
        <f t="shared" si="66"/>
        <v>0.25928141630448276</v>
      </c>
      <c r="AB716" s="18">
        <f t="shared" si="67"/>
        <v>0.99964901081538604</v>
      </c>
    </row>
    <row r="717" spans="1:28" ht="47" hidden="1" outlineLevel="4" x14ac:dyDescent="0.35">
      <c r="A717" s="15" t="s">
        <v>351</v>
      </c>
      <c r="B717" s="15" t="s">
        <v>432</v>
      </c>
      <c r="C717" s="15" t="s">
        <v>9</v>
      </c>
      <c r="D717" s="15" t="s">
        <v>42</v>
      </c>
      <c r="E717" s="15" t="s">
        <v>33</v>
      </c>
      <c r="F717" s="15" t="s">
        <v>12</v>
      </c>
      <c r="G717" s="15" t="s">
        <v>34</v>
      </c>
      <c r="H717" s="15" t="s">
        <v>420</v>
      </c>
      <c r="I717" s="15" t="s">
        <v>9</v>
      </c>
      <c r="J717" s="16" t="s">
        <v>43</v>
      </c>
      <c r="K717" s="17">
        <v>1040348723</v>
      </c>
      <c r="L717" s="17">
        <v>1040348723</v>
      </c>
      <c r="M717" s="17">
        <v>-731012.46</v>
      </c>
      <c r="N717" s="17">
        <v>0</v>
      </c>
      <c r="O717" s="17">
        <f t="shared" si="62"/>
        <v>1040348723</v>
      </c>
      <c r="P717" s="17">
        <v>0</v>
      </c>
      <c r="Q717" s="17">
        <v>269158477.76999998</v>
      </c>
      <c r="R717" s="17">
        <v>0</v>
      </c>
      <c r="S717" s="17">
        <v>770824739</v>
      </c>
      <c r="T717" s="17">
        <v>770824739</v>
      </c>
      <c r="U717" s="17">
        <v>0</v>
      </c>
      <c r="V717" s="17">
        <v>365506.23</v>
      </c>
      <c r="W717" s="17">
        <v>0</v>
      </c>
      <c r="X717" s="17">
        <f t="shared" si="63"/>
        <v>365506.23000001907</v>
      </c>
      <c r="Y717" s="18">
        <f t="shared" si="64"/>
        <v>0.74092919225893061</v>
      </c>
      <c r="Z717" s="18">
        <f t="shared" si="65"/>
        <v>0.74092919225893061</v>
      </c>
      <c r="AA717" s="18">
        <f t="shared" si="66"/>
        <v>0.25871947724782279</v>
      </c>
      <c r="AB717" s="18">
        <f t="shared" si="67"/>
        <v>0.99964866950675346</v>
      </c>
    </row>
    <row r="718" spans="1:28" ht="35.5" hidden="1" outlineLevel="4" x14ac:dyDescent="0.35">
      <c r="A718" s="15" t="s">
        <v>351</v>
      </c>
      <c r="B718" s="15" t="s">
        <v>432</v>
      </c>
      <c r="C718" s="15" t="s">
        <v>9</v>
      </c>
      <c r="D718" s="15" t="s">
        <v>44</v>
      </c>
      <c r="E718" s="15" t="s">
        <v>33</v>
      </c>
      <c r="F718" s="15" t="s">
        <v>12</v>
      </c>
      <c r="G718" s="15" t="s">
        <v>34</v>
      </c>
      <c r="H718" s="15" t="s">
        <v>420</v>
      </c>
      <c r="I718" s="15" t="s">
        <v>9</v>
      </c>
      <c r="J718" s="16" t="s">
        <v>45</v>
      </c>
      <c r="K718" s="17">
        <v>3685111380</v>
      </c>
      <c r="L718" s="17">
        <v>3685111380</v>
      </c>
      <c r="M718" s="17">
        <v>330964054</v>
      </c>
      <c r="N718" s="17">
        <v>0</v>
      </c>
      <c r="O718" s="17">
        <f t="shared" si="62"/>
        <v>3685111380</v>
      </c>
      <c r="P718" s="17">
        <v>0</v>
      </c>
      <c r="Q718" s="17">
        <v>0</v>
      </c>
      <c r="R718" s="17">
        <v>0</v>
      </c>
      <c r="S718" s="17">
        <v>3683575052.46</v>
      </c>
      <c r="T718" s="17">
        <v>3683575052.46</v>
      </c>
      <c r="U718" s="17">
        <v>0</v>
      </c>
      <c r="V718" s="17">
        <v>1536327.54</v>
      </c>
      <c r="W718" s="17">
        <v>0</v>
      </c>
      <c r="X718" s="17">
        <f t="shared" si="63"/>
        <v>1536327.5399999619</v>
      </c>
      <c r="Y718" s="18">
        <f t="shared" si="64"/>
        <v>0.99958309875019302</v>
      </c>
      <c r="Z718" s="18">
        <f t="shared" si="65"/>
        <v>0.99958309875019302</v>
      </c>
      <c r="AA718" s="18">
        <f t="shared" si="66"/>
        <v>0</v>
      </c>
      <c r="AB718" s="18">
        <f t="shared" si="67"/>
        <v>0.99958309875019302</v>
      </c>
    </row>
    <row r="719" spans="1:28" hidden="1" outlineLevel="4" x14ac:dyDescent="0.35">
      <c r="A719" s="23" t="s">
        <v>351</v>
      </c>
      <c r="B719" s="23" t="s">
        <v>432</v>
      </c>
      <c r="C719" s="23" t="s">
        <v>9</v>
      </c>
      <c r="D719" s="23" t="s">
        <v>10</v>
      </c>
      <c r="E719" s="23" t="s">
        <v>11</v>
      </c>
      <c r="F719" s="23" t="s">
        <v>12</v>
      </c>
      <c r="G719" s="23" t="s">
        <v>13</v>
      </c>
      <c r="H719" s="23" t="s">
        <v>420</v>
      </c>
      <c r="I719" s="23" t="s">
        <v>9</v>
      </c>
      <c r="J719" s="24" t="s">
        <v>15</v>
      </c>
      <c r="K719" s="25">
        <v>0</v>
      </c>
      <c r="L719" s="25">
        <v>0</v>
      </c>
      <c r="M719" s="25">
        <v>554000000</v>
      </c>
      <c r="N719" s="25">
        <v>0</v>
      </c>
      <c r="O719" s="25">
        <f t="shared" si="62"/>
        <v>0</v>
      </c>
      <c r="P719" s="25">
        <v>0</v>
      </c>
      <c r="Q719" s="25">
        <v>0</v>
      </c>
      <c r="R719" s="25">
        <v>0</v>
      </c>
      <c r="S719" s="25">
        <v>0</v>
      </c>
      <c r="T719" s="25">
        <v>0</v>
      </c>
      <c r="U719" s="25">
        <v>0</v>
      </c>
      <c r="V719" s="25">
        <v>0</v>
      </c>
      <c r="W719" s="25">
        <v>0</v>
      </c>
      <c r="X719" s="25">
        <f t="shared" si="63"/>
        <v>0</v>
      </c>
      <c r="Y719" s="26">
        <f t="shared" si="64"/>
        <v>0</v>
      </c>
      <c r="Z719" s="26">
        <f t="shared" si="65"/>
        <v>0</v>
      </c>
      <c r="AA719" s="26">
        <f t="shared" si="66"/>
        <v>0</v>
      </c>
      <c r="AB719" s="26">
        <f t="shared" si="67"/>
        <v>0</v>
      </c>
    </row>
    <row r="720" spans="1:28" hidden="1" outlineLevel="4" x14ac:dyDescent="0.35">
      <c r="A720" s="23" t="s">
        <v>351</v>
      </c>
      <c r="B720" s="23" t="s">
        <v>432</v>
      </c>
      <c r="C720" s="23" t="s">
        <v>9</v>
      </c>
      <c r="D720" s="23" t="s">
        <v>26</v>
      </c>
      <c r="E720" s="23" t="s">
        <v>11</v>
      </c>
      <c r="F720" s="23" t="s">
        <v>12</v>
      </c>
      <c r="G720" s="23" t="s">
        <v>13</v>
      </c>
      <c r="H720" s="23" t="s">
        <v>420</v>
      </c>
      <c r="I720" s="23" t="s">
        <v>9</v>
      </c>
      <c r="J720" s="24" t="s">
        <v>27</v>
      </c>
      <c r="K720" s="25">
        <v>0</v>
      </c>
      <c r="L720" s="25">
        <v>0</v>
      </c>
      <c r="M720" s="25">
        <v>5000000</v>
      </c>
      <c r="N720" s="25">
        <v>0</v>
      </c>
      <c r="O720" s="25">
        <f t="shared" si="62"/>
        <v>0</v>
      </c>
      <c r="P720" s="25">
        <v>0</v>
      </c>
      <c r="Q720" s="25">
        <v>0</v>
      </c>
      <c r="R720" s="25">
        <v>0</v>
      </c>
      <c r="S720" s="25">
        <v>0</v>
      </c>
      <c r="T720" s="25">
        <v>0</v>
      </c>
      <c r="U720" s="25">
        <v>0</v>
      </c>
      <c r="V720" s="25">
        <v>0</v>
      </c>
      <c r="W720" s="25">
        <v>0</v>
      </c>
      <c r="X720" s="25">
        <f t="shared" si="63"/>
        <v>0</v>
      </c>
      <c r="Y720" s="26">
        <f t="shared" si="64"/>
        <v>0</v>
      </c>
      <c r="Z720" s="26">
        <f t="shared" si="65"/>
        <v>0</v>
      </c>
      <c r="AA720" s="26">
        <f t="shared" si="66"/>
        <v>0</v>
      </c>
      <c r="AB720" s="26">
        <f t="shared" si="67"/>
        <v>0</v>
      </c>
    </row>
    <row r="721" spans="1:28" hidden="1" outlineLevel="4" x14ac:dyDescent="0.35">
      <c r="A721" s="23" t="s">
        <v>351</v>
      </c>
      <c r="B721" s="23" t="s">
        <v>432</v>
      </c>
      <c r="C721" s="23" t="s">
        <v>9</v>
      </c>
      <c r="D721" s="23" t="s">
        <v>28</v>
      </c>
      <c r="E721" s="23" t="s">
        <v>11</v>
      </c>
      <c r="F721" s="23" t="s">
        <v>12</v>
      </c>
      <c r="G721" s="23" t="s">
        <v>13</v>
      </c>
      <c r="H721" s="23" t="s">
        <v>420</v>
      </c>
      <c r="I721" s="23" t="s">
        <v>9</v>
      </c>
      <c r="J721" s="24" t="s">
        <v>29</v>
      </c>
      <c r="K721" s="25">
        <v>0</v>
      </c>
      <c r="L721" s="25">
        <v>0</v>
      </c>
      <c r="M721" s="25">
        <v>5890448</v>
      </c>
      <c r="N721" s="25">
        <v>0</v>
      </c>
      <c r="O721" s="25">
        <f t="shared" si="62"/>
        <v>0</v>
      </c>
      <c r="P721" s="25">
        <v>0</v>
      </c>
      <c r="Q721" s="25">
        <v>0</v>
      </c>
      <c r="R721" s="25">
        <v>0</v>
      </c>
      <c r="S721" s="25">
        <v>0</v>
      </c>
      <c r="T721" s="25">
        <v>0</v>
      </c>
      <c r="U721" s="25">
        <v>0</v>
      </c>
      <c r="V721" s="25">
        <v>0</v>
      </c>
      <c r="W721" s="25">
        <v>0</v>
      </c>
      <c r="X721" s="25">
        <f t="shared" si="63"/>
        <v>0</v>
      </c>
      <c r="Y721" s="26">
        <f t="shared" si="64"/>
        <v>0</v>
      </c>
      <c r="Z721" s="26">
        <f t="shared" si="65"/>
        <v>0</v>
      </c>
      <c r="AA721" s="26">
        <f t="shared" si="66"/>
        <v>0</v>
      </c>
      <c r="AB721" s="26">
        <f t="shared" si="67"/>
        <v>0</v>
      </c>
    </row>
    <row r="722" spans="1:28" hidden="1" outlineLevel="4" x14ac:dyDescent="0.35">
      <c r="A722" s="23" t="s">
        <v>351</v>
      </c>
      <c r="B722" s="23" t="s">
        <v>432</v>
      </c>
      <c r="C722" s="23" t="s">
        <v>9</v>
      </c>
      <c r="D722" s="23" t="s">
        <v>30</v>
      </c>
      <c r="E722" s="23" t="s">
        <v>11</v>
      </c>
      <c r="F722" s="23" t="s">
        <v>12</v>
      </c>
      <c r="G722" s="23" t="s">
        <v>13</v>
      </c>
      <c r="H722" s="23" t="s">
        <v>420</v>
      </c>
      <c r="I722" s="23" t="s">
        <v>9</v>
      </c>
      <c r="J722" s="24" t="s">
        <v>31</v>
      </c>
      <c r="K722" s="25">
        <v>0</v>
      </c>
      <c r="L722" s="25">
        <v>0</v>
      </c>
      <c r="M722" s="25">
        <v>10000000</v>
      </c>
      <c r="N722" s="25">
        <v>0</v>
      </c>
      <c r="O722" s="25">
        <f t="shared" si="62"/>
        <v>0</v>
      </c>
      <c r="P722" s="25">
        <v>0</v>
      </c>
      <c r="Q722" s="25">
        <v>0</v>
      </c>
      <c r="R722" s="25">
        <v>0</v>
      </c>
      <c r="S722" s="25">
        <v>0</v>
      </c>
      <c r="T722" s="25">
        <v>0</v>
      </c>
      <c r="U722" s="25">
        <v>0</v>
      </c>
      <c r="V722" s="25">
        <v>0</v>
      </c>
      <c r="W722" s="25">
        <v>0</v>
      </c>
      <c r="X722" s="25">
        <f t="shared" si="63"/>
        <v>0</v>
      </c>
      <c r="Y722" s="26">
        <f t="shared" si="64"/>
        <v>0</v>
      </c>
      <c r="Z722" s="26">
        <f t="shared" si="65"/>
        <v>0</v>
      </c>
      <c r="AA722" s="26">
        <f t="shared" si="66"/>
        <v>0</v>
      </c>
      <c r="AB722" s="26">
        <f t="shared" si="67"/>
        <v>0</v>
      </c>
    </row>
    <row r="723" spans="1:28" hidden="1" outlineLevel="3" x14ac:dyDescent="0.35">
      <c r="A723" s="19"/>
      <c r="B723" s="19"/>
      <c r="C723" s="19" t="s">
        <v>452</v>
      </c>
      <c r="D723" s="19"/>
      <c r="E723" s="19"/>
      <c r="F723" s="19"/>
      <c r="G723" s="19"/>
      <c r="H723" s="19"/>
      <c r="I723" s="19"/>
      <c r="J723" s="20"/>
      <c r="K723" s="21">
        <f>SUBTOTAL(9,K704:K722)</f>
        <v>93969117949</v>
      </c>
      <c r="L723" s="21">
        <v>94119496429</v>
      </c>
      <c r="M723" s="21">
        <v>845997260.31999993</v>
      </c>
      <c r="N723" s="21">
        <v>755566848</v>
      </c>
      <c r="O723" s="21">
        <f>SUBTOTAL(9,O704:O722)</f>
        <v>94875063277</v>
      </c>
      <c r="P723" s="21">
        <v>0</v>
      </c>
      <c r="Q723" s="21">
        <v>2696505698.25</v>
      </c>
      <c r="R723" s="21">
        <v>0</v>
      </c>
      <c r="S723" s="21">
        <v>62795303027.470001</v>
      </c>
      <c r="T723" s="21">
        <v>62795303027.470001</v>
      </c>
      <c r="U723" s="21">
        <v>25661612745.899998</v>
      </c>
      <c r="V723" s="21">
        <v>28627687703.279999</v>
      </c>
      <c r="W723" s="21">
        <v>0</v>
      </c>
      <c r="X723" s="21">
        <f>SUBTOTAL(9,X704:X722)</f>
        <v>29383254551.280006</v>
      </c>
      <c r="Y723" s="22">
        <f t="shared" si="64"/>
        <v>0.66718698473743188</v>
      </c>
      <c r="Z723" s="22">
        <f t="shared" si="65"/>
        <v>0.66187363526842669</v>
      </c>
      <c r="AA723" s="22">
        <f t="shared" si="66"/>
        <v>2.8421648482881149E-2</v>
      </c>
      <c r="AB723" s="22">
        <f t="shared" si="67"/>
        <v>0.69029528375130789</v>
      </c>
    </row>
    <row r="724" spans="1:28" ht="70" hidden="1" outlineLevel="4" x14ac:dyDescent="0.35">
      <c r="A724" s="23" t="s">
        <v>351</v>
      </c>
      <c r="B724" s="23" t="s">
        <v>432</v>
      </c>
      <c r="C724" s="23" t="s">
        <v>46</v>
      </c>
      <c r="D724" s="23" t="s">
        <v>72</v>
      </c>
      <c r="E724" s="23" t="s">
        <v>11</v>
      </c>
      <c r="F724" s="23" t="s">
        <v>12</v>
      </c>
      <c r="G724" s="23" t="s">
        <v>48</v>
      </c>
      <c r="H724" s="23" t="s">
        <v>420</v>
      </c>
      <c r="I724" s="23" t="s">
        <v>9</v>
      </c>
      <c r="J724" s="24" t="s">
        <v>73</v>
      </c>
      <c r="K724" s="25">
        <v>0</v>
      </c>
      <c r="L724" s="25">
        <v>0</v>
      </c>
      <c r="M724" s="25">
        <v>120634436.14137287</v>
      </c>
      <c r="N724" s="25">
        <v>0</v>
      </c>
      <c r="O724" s="25">
        <f t="shared" si="62"/>
        <v>0</v>
      </c>
      <c r="P724" s="25">
        <v>0</v>
      </c>
      <c r="Q724" s="25">
        <v>0</v>
      </c>
      <c r="R724" s="25">
        <v>0</v>
      </c>
      <c r="S724" s="25">
        <v>0</v>
      </c>
      <c r="T724" s="25">
        <v>0</v>
      </c>
      <c r="U724" s="25">
        <v>0</v>
      </c>
      <c r="V724" s="25">
        <v>0</v>
      </c>
      <c r="W724" s="25">
        <v>0</v>
      </c>
      <c r="X724" s="25">
        <f t="shared" si="63"/>
        <v>0</v>
      </c>
      <c r="Y724" s="26">
        <f t="shared" si="64"/>
        <v>0</v>
      </c>
      <c r="Z724" s="26">
        <f t="shared" si="65"/>
        <v>0</v>
      </c>
      <c r="AA724" s="26">
        <f t="shared" si="66"/>
        <v>0</v>
      </c>
      <c r="AB724" s="26">
        <f t="shared" si="67"/>
        <v>0</v>
      </c>
    </row>
    <row r="725" spans="1:28" hidden="1" outlineLevel="3" x14ac:dyDescent="0.35">
      <c r="A725" s="19"/>
      <c r="B725" s="19"/>
      <c r="C725" s="19" t="s">
        <v>453</v>
      </c>
      <c r="D725" s="19"/>
      <c r="E725" s="19"/>
      <c r="F725" s="19"/>
      <c r="G725" s="19"/>
      <c r="H725" s="19"/>
      <c r="I725" s="19"/>
      <c r="J725" s="20"/>
      <c r="K725" s="21">
        <f>SUBTOTAL(9,K724:K724)</f>
        <v>0</v>
      </c>
      <c r="L725" s="21">
        <v>0</v>
      </c>
      <c r="M725" s="21">
        <v>120634436.14137287</v>
      </c>
      <c r="N725" s="21">
        <v>0</v>
      </c>
      <c r="O725" s="21">
        <f>SUBTOTAL(9,O724:O724)</f>
        <v>0</v>
      </c>
      <c r="P725" s="21">
        <v>0</v>
      </c>
      <c r="Q725" s="21">
        <v>0</v>
      </c>
      <c r="R725" s="21">
        <v>0</v>
      </c>
      <c r="S725" s="21">
        <v>0</v>
      </c>
      <c r="T725" s="21">
        <v>0</v>
      </c>
      <c r="U725" s="21">
        <v>0</v>
      </c>
      <c r="V725" s="21">
        <v>0</v>
      </c>
      <c r="W725" s="21">
        <v>0</v>
      </c>
      <c r="X725" s="21">
        <f>SUBTOTAL(9,X724:X724)</f>
        <v>0</v>
      </c>
      <c r="Y725" s="22">
        <f t="shared" si="64"/>
        <v>0</v>
      </c>
      <c r="Z725" s="22">
        <f t="shared" si="65"/>
        <v>0</v>
      </c>
      <c r="AA725" s="22">
        <f t="shared" si="66"/>
        <v>0</v>
      </c>
      <c r="AB725" s="22">
        <f t="shared" si="67"/>
        <v>0</v>
      </c>
    </row>
    <row r="726" spans="1:28" ht="58.5" hidden="1" outlineLevel="4" x14ac:dyDescent="0.35">
      <c r="A726" s="15" t="s">
        <v>351</v>
      </c>
      <c r="B726" s="15" t="s">
        <v>432</v>
      </c>
      <c r="C726" s="15" t="s">
        <v>95</v>
      </c>
      <c r="D726" s="15" t="s">
        <v>96</v>
      </c>
      <c r="E726" s="15" t="s">
        <v>33</v>
      </c>
      <c r="F726" s="15" t="s">
        <v>12</v>
      </c>
      <c r="G726" s="15" t="s">
        <v>97</v>
      </c>
      <c r="H726" s="15" t="s">
        <v>420</v>
      </c>
      <c r="I726" s="15" t="s">
        <v>9</v>
      </c>
      <c r="J726" s="16" t="s">
        <v>98</v>
      </c>
      <c r="K726" s="17">
        <v>62398688</v>
      </c>
      <c r="L726" s="17">
        <v>62398688</v>
      </c>
      <c r="M726" s="17">
        <v>-49641.66</v>
      </c>
      <c r="N726" s="17">
        <v>0</v>
      </c>
      <c r="O726" s="17">
        <f t="shared" si="62"/>
        <v>62398688</v>
      </c>
      <c r="P726" s="17">
        <v>0</v>
      </c>
      <c r="Q726" s="17">
        <v>37429047.93</v>
      </c>
      <c r="R726" s="17">
        <v>0</v>
      </c>
      <c r="S726" s="17">
        <v>24944819.239999998</v>
      </c>
      <c r="T726" s="17">
        <v>24944819.239999998</v>
      </c>
      <c r="U726" s="17">
        <v>0</v>
      </c>
      <c r="V726" s="17">
        <v>24820.83</v>
      </c>
      <c r="W726" s="17">
        <v>0</v>
      </c>
      <c r="X726" s="17">
        <f t="shared" si="63"/>
        <v>24820.830000001937</v>
      </c>
      <c r="Y726" s="18">
        <f t="shared" si="64"/>
        <v>0.39976512390773344</v>
      </c>
      <c r="Z726" s="18">
        <f t="shared" si="65"/>
        <v>0.39976512390773344</v>
      </c>
      <c r="AA726" s="18">
        <f t="shared" si="66"/>
        <v>0.5998370980171891</v>
      </c>
      <c r="AB726" s="18">
        <f t="shared" si="67"/>
        <v>0.99960222192492254</v>
      </c>
    </row>
    <row r="727" spans="1:28" ht="58.5" hidden="1" outlineLevel="4" x14ac:dyDescent="0.35">
      <c r="A727" s="15" t="s">
        <v>351</v>
      </c>
      <c r="B727" s="15" t="s">
        <v>432</v>
      </c>
      <c r="C727" s="15" t="s">
        <v>95</v>
      </c>
      <c r="D727" s="15" t="s">
        <v>96</v>
      </c>
      <c r="E727" s="15" t="s">
        <v>99</v>
      </c>
      <c r="F727" s="15" t="s">
        <v>12</v>
      </c>
      <c r="G727" s="15" t="s">
        <v>97</v>
      </c>
      <c r="H727" s="15" t="s">
        <v>420</v>
      </c>
      <c r="I727" s="15" t="s">
        <v>9</v>
      </c>
      <c r="J727" s="16" t="s">
        <v>100</v>
      </c>
      <c r="K727" s="17">
        <v>173391454</v>
      </c>
      <c r="L727" s="17">
        <v>173391454</v>
      </c>
      <c r="M727" s="17">
        <v>-121730.64</v>
      </c>
      <c r="N727" s="17">
        <v>50315294</v>
      </c>
      <c r="O727" s="17">
        <f t="shared" si="62"/>
        <v>223706748</v>
      </c>
      <c r="P727" s="17">
        <v>0</v>
      </c>
      <c r="Q727" s="17">
        <v>44948717.130000003</v>
      </c>
      <c r="R727" s="17">
        <v>0</v>
      </c>
      <c r="S727" s="17">
        <v>128381871.55</v>
      </c>
      <c r="T727" s="17">
        <v>128381871.55</v>
      </c>
      <c r="U727" s="17">
        <v>0</v>
      </c>
      <c r="V727" s="17">
        <v>60865.32</v>
      </c>
      <c r="W727" s="17">
        <v>0</v>
      </c>
      <c r="X727" s="17">
        <f t="shared" si="63"/>
        <v>50376159.320000008</v>
      </c>
      <c r="Y727" s="18">
        <f t="shared" si="64"/>
        <v>0.7404163734044239</v>
      </c>
      <c r="Z727" s="18">
        <f t="shared" si="65"/>
        <v>0.5738846623884587</v>
      </c>
      <c r="AA727" s="18">
        <f t="shared" si="66"/>
        <v>0.20092696144329095</v>
      </c>
      <c r="AB727" s="18">
        <f t="shared" si="67"/>
        <v>0.77481162383174962</v>
      </c>
    </row>
    <row r="728" spans="1:28" ht="35.5" hidden="1" outlineLevel="4" x14ac:dyDescent="0.35">
      <c r="A728" s="15" t="s">
        <v>351</v>
      </c>
      <c r="B728" s="15" t="s">
        <v>432</v>
      </c>
      <c r="C728" s="15" t="s">
        <v>95</v>
      </c>
      <c r="D728" s="15" t="s">
        <v>96</v>
      </c>
      <c r="E728" s="15" t="s">
        <v>101</v>
      </c>
      <c r="F728" s="15" t="s">
        <v>12</v>
      </c>
      <c r="G728" s="15" t="s">
        <v>97</v>
      </c>
      <c r="H728" s="15" t="s">
        <v>420</v>
      </c>
      <c r="I728" s="15" t="s">
        <v>9</v>
      </c>
      <c r="J728" s="16" t="s">
        <v>102</v>
      </c>
      <c r="K728" s="17">
        <v>854597469</v>
      </c>
      <c r="L728" s="17">
        <v>854597469</v>
      </c>
      <c r="M728" s="17">
        <v>-704328.26</v>
      </c>
      <c r="N728" s="17">
        <v>0</v>
      </c>
      <c r="O728" s="17">
        <f t="shared" si="62"/>
        <v>854597469</v>
      </c>
      <c r="P728" s="17">
        <v>0</v>
      </c>
      <c r="Q728" s="17">
        <v>169229459.80000001</v>
      </c>
      <c r="R728" s="17">
        <v>0</v>
      </c>
      <c r="S728" s="17">
        <v>685015845.07000005</v>
      </c>
      <c r="T728" s="17">
        <v>685015845.07000005</v>
      </c>
      <c r="U728" s="17">
        <v>0</v>
      </c>
      <c r="V728" s="17">
        <v>352164.13</v>
      </c>
      <c r="W728" s="17">
        <v>0</v>
      </c>
      <c r="X728" s="17">
        <f t="shared" si="63"/>
        <v>352164.12999999523</v>
      </c>
      <c r="Y728" s="18">
        <f t="shared" si="64"/>
        <v>0.80156549711241898</v>
      </c>
      <c r="Z728" s="18">
        <f t="shared" si="65"/>
        <v>0.80156549711241898</v>
      </c>
      <c r="AA728" s="18">
        <f t="shared" si="66"/>
        <v>0.19802242100953379</v>
      </c>
      <c r="AB728" s="18">
        <f t="shared" si="67"/>
        <v>0.9995879181219528</v>
      </c>
    </row>
    <row r="729" spans="1:28" ht="47" hidden="1" outlineLevel="4" x14ac:dyDescent="0.35">
      <c r="A729" s="15" t="s">
        <v>351</v>
      </c>
      <c r="B729" s="15" t="s">
        <v>432</v>
      </c>
      <c r="C729" s="15" t="s">
        <v>95</v>
      </c>
      <c r="D729" s="15" t="s">
        <v>96</v>
      </c>
      <c r="E729" s="15" t="s">
        <v>265</v>
      </c>
      <c r="F729" s="15" t="s">
        <v>12</v>
      </c>
      <c r="G729" s="15" t="s">
        <v>97</v>
      </c>
      <c r="H729" s="15" t="s">
        <v>420</v>
      </c>
      <c r="I729" s="15" t="s">
        <v>9</v>
      </c>
      <c r="J729" s="16" t="s">
        <v>433</v>
      </c>
      <c r="K729" s="17">
        <v>25421749</v>
      </c>
      <c r="L729" s="17">
        <v>25421749</v>
      </c>
      <c r="M729" s="17">
        <v>0</v>
      </c>
      <c r="N729" s="17">
        <v>0</v>
      </c>
      <c r="O729" s="17">
        <f t="shared" si="62"/>
        <v>25421749</v>
      </c>
      <c r="P729" s="17">
        <v>0</v>
      </c>
      <c r="Q729" s="17">
        <v>3239746.25</v>
      </c>
      <c r="R729" s="17">
        <v>0</v>
      </c>
      <c r="S729" s="17">
        <v>15826564.75</v>
      </c>
      <c r="T729" s="17">
        <v>15826564.75</v>
      </c>
      <c r="U729" s="17">
        <v>0</v>
      </c>
      <c r="V729" s="17">
        <v>6355438</v>
      </c>
      <c r="W729" s="17">
        <v>0</v>
      </c>
      <c r="X729" s="17">
        <f t="shared" si="63"/>
        <v>6355438</v>
      </c>
      <c r="Y729" s="18">
        <f t="shared" si="64"/>
        <v>0.62256002724281478</v>
      </c>
      <c r="Z729" s="18">
        <f t="shared" si="65"/>
        <v>0.62256002724281478</v>
      </c>
      <c r="AA729" s="18">
        <f t="shared" si="66"/>
        <v>0.12743994325488778</v>
      </c>
      <c r="AB729" s="18">
        <f t="shared" si="67"/>
        <v>0.74999997049770251</v>
      </c>
    </row>
    <row r="730" spans="1:28" ht="47" hidden="1" outlineLevel="4" x14ac:dyDescent="0.35">
      <c r="A730" s="15" t="s">
        <v>351</v>
      </c>
      <c r="B730" s="15" t="s">
        <v>432</v>
      </c>
      <c r="C730" s="15" t="s">
        <v>95</v>
      </c>
      <c r="D730" s="15" t="s">
        <v>96</v>
      </c>
      <c r="E730" s="15" t="s">
        <v>103</v>
      </c>
      <c r="F730" s="15" t="s">
        <v>12</v>
      </c>
      <c r="G730" s="15" t="s">
        <v>97</v>
      </c>
      <c r="H730" s="15" t="s">
        <v>420</v>
      </c>
      <c r="I730" s="15" t="s">
        <v>9</v>
      </c>
      <c r="J730" s="16" t="s">
        <v>434</v>
      </c>
      <c r="K730" s="17">
        <v>558336</v>
      </c>
      <c r="L730" s="17">
        <v>558336</v>
      </c>
      <c r="M730" s="17">
        <v>0</v>
      </c>
      <c r="N730" s="17">
        <v>0</v>
      </c>
      <c r="O730" s="17">
        <f t="shared" si="62"/>
        <v>558336</v>
      </c>
      <c r="P730" s="17">
        <v>0</v>
      </c>
      <c r="Q730" s="17">
        <v>71154.320000000007</v>
      </c>
      <c r="R730" s="17">
        <v>0</v>
      </c>
      <c r="S730" s="17">
        <v>347597.68</v>
      </c>
      <c r="T730" s="17">
        <v>347597.68</v>
      </c>
      <c r="U730" s="17">
        <v>0</v>
      </c>
      <c r="V730" s="17">
        <v>139584</v>
      </c>
      <c r="W730" s="17">
        <v>0</v>
      </c>
      <c r="X730" s="17">
        <f t="shared" si="63"/>
        <v>139584</v>
      </c>
      <c r="Y730" s="18">
        <f t="shared" si="64"/>
        <v>0.62256003553415862</v>
      </c>
      <c r="Z730" s="18">
        <f t="shared" si="65"/>
        <v>0.62256003553415862</v>
      </c>
      <c r="AA730" s="18">
        <f t="shared" si="66"/>
        <v>0.12743996446584138</v>
      </c>
      <c r="AB730" s="18">
        <f t="shared" si="67"/>
        <v>0.75</v>
      </c>
    </row>
    <row r="731" spans="1:28" ht="24" hidden="1" outlineLevel="4" x14ac:dyDescent="0.35">
      <c r="A731" s="15" t="s">
        <v>351</v>
      </c>
      <c r="B731" s="15" t="s">
        <v>432</v>
      </c>
      <c r="C731" s="15" t="s">
        <v>95</v>
      </c>
      <c r="D731" s="15" t="s">
        <v>134</v>
      </c>
      <c r="E731" s="15" t="s">
        <v>11</v>
      </c>
      <c r="F731" s="15" t="s">
        <v>12</v>
      </c>
      <c r="G731" s="15" t="s">
        <v>135</v>
      </c>
      <c r="H731" s="15" t="s">
        <v>420</v>
      </c>
      <c r="I731" s="15" t="s">
        <v>9</v>
      </c>
      <c r="J731" s="16" t="s">
        <v>136</v>
      </c>
      <c r="K731" s="17">
        <v>1141887093</v>
      </c>
      <c r="L731" s="17">
        <v>1141887093</v>
      </c>
      <c r="M731" s="17">
        <v>-920000000</v>
      </c>
      <c r="N731" s="17">
        <v>0</v>
      </c>
      <c r="O731" s="17">
        <f t="shared" si="62"/>
        <v>1141887093</v>
      </c>
      <c r="P731" s="17">
        <v>0</v>
      </c>
      <c r="Q731" s="17">
        <v>0</v>
      </c>
      <c r="R731" s="17">
        <v>0</v>
      </c>
      <c r="S731" s="17">
        <v>53041310.07</v>
      </c>
      <c r="T731" s="17">
        <v>53041310.07</v>
      </c>
      <c r="U731" s="17">
        <v>168845782.93000001</v>
      </c>
      <c r="V731" s="17">
        <v>1088845782.9300001</v>
      </c>
      <c r="W731" s="17">
        <v>0</v>
      </c>
      <c r="X731" s="17">
        <f t="shared" si="63"/>
        <v>1088845782.9300001</v>
      </c>
      <c r="Y731" s="18">
        <f t="shared" si="64"/>
        <v>4.645057326171214E-2</v>
      </c>
      <c r="Z731" s="18">
        <f t="shared" si="65"/>
        <v>4.645057326171214E-2</v>
      </c>
      <c r="AA731" s="18">
        <f t="shared" si="66"/>
        <v>0</v>
      </c>
      <c r="AB731" s="18">
        <f t="shared" si="67"/>
        <v>4.645057326171214E-2</v>
      </c>
    </row>
    <row r="732" spans="1:28" ht="104.5" hidden="1" outlineLevel="4" x14ac:dyDescent="0.35">
      <c r="A732" s="15" t="s">
        <v>351</v>
      </c>
      <c r="B732" s="15" t="s">
        <v>432</v>
      </c>
      <c r="C732" s="15" t="s">
        <v>95</v>
      </c>
      <c r="D732" s="15" t="s">
        <v>279</v>
      </c>
      <c r="E732" s="15" t="s">
        <v>33</v>
      </c>
      <c r="F732" s="15" t="s">
        <v>12</v>
      </c>
      <c r="G732" s="15" t="s">
        <v>135</v>
      </c>
      <c r="H732" s="15" t="s">
        <v>420</v>
      </c>
      <c r="I732" s="15" t="s">
        <v>9</v>
      </c>
      <c r="J732" s="16" t="s">
        <v>435</v>
      </c>
      <c r="K732" s="17">
        <v>14486025</v>
      </c>
      <c r="L732" s="17">
        <v>14486025</v>
      </c>
      <c r="M732" s="17">
        <v>0</v>
      </c>
      <c r="N732" s="17">
        <v>0</v>
      </c>
      <c r="O732" s="17">
        <f t="shared" si="62"/>
        <v>14486025</v>
      </c>
      <c r="P732" s="17">
        <v>0</v>
      </c>
      <c r="Q732" s="17">
        <v>1207169</v>
      </c>
      <c r="R732" s="17">
        <v>0</v>
      </c>
      <c r="S732" s="17">
        <v>9657352</v>
      </c>
      <c r="T732" s="17">
        <v>9657352</v>
      </c>
      <c r="U732" s="17">
        <v>0</v>
      </c>
      <c r="V732" s="17">
        <v>3621504</v>
      </c>
      <c r="W732" s="17">
        <v>0</v>
      </c>
      <c r="X732" s="17">
        <f t="shared" si="63"/>
        <v>3621504</v>
      </c>
      <c r="Y732" s="18">
        <f t="shared" si="64"/>
        <v>0.66666680473076634</v>
      </c>
      <c r="Z732" s="18">
        <f t="shared" si="65"/>
        <v>0.66666680473076634</v>
      </c>
      <c r="AA732" s="18">
        <f t="shared" si="66"/>
        <v>8.3333350591345792E-2</v>
      </c>
      <c r="AB732" s="18">
        <f t="shared" si="67"/>
        <v>0.75000015532211217</v>
      </c>
    </row>
    <row r="733" spans="1:28" hidden="1" outlineLevel="4" x14ac:dyDescent="0.35">
      <c r="A733" s="15" t="s">
        <v>351</v>
      </c>
      <c r="B733" s="15" t="s">
        <v>432</v>
      </c>
      <c r="C733" s="15" t="s">
        <v>95</v>
      </c>
      <c r="D733" s="15" t="s">
        <v>249</v>
      </c>
      <c r="E733" s="15" t="s">
        <v>11</v>
      </c>
      <c r="F733" s="15" t="s">
        <v>12</v>
      </c>
      <c r="G733" s="15" t="s">
        <v>135</v>
      </c>
      <c r="H733" s="15" t="s">
        <v>420</v>
      </c>
      <c r="I733" s="15" t="s">
        <v>9</v>
      </c>
      <c r="J733" s="16" t="s">
        <v>436</v>
      </c>
      <c r="K733" s="17">
        <v>800000</v>
      </c>
      <c r="L733" s="17">
        <v>800000</v>
      </c>
      <c r="M733" s="17">
        <v>0</v>
      </c>
      <c r="N733" s="17">
        <v>0</v>
      </c>
      <c r="O733" s="17">
        <f t="shared" si="62"/>
        <v>800000</v>
      </c>
      <c r="P733" s="17">
        <v>0</v>
      </c>
      <c r="Q733" s="17">
        <v>559947.35</v>
      </c>
      <c r="R733" s="17">
        <v>0</v>
      </c>
      <c r="S733" s="17">
        <v>115052.65</v>
      </c>
      <c r="T733" s="17">
        <v>115052.65</v>
      </c>
      <c r="U733" s="17">
        <v>0</v>
      </c>
      <c r="V733" s="17">
        <v>125000</v>
      </c>
      <c r="W733" s="17">
        <v>0</v>
      </c>
      <c r="X733" s="17">
        <f t="shared" si="63"/>
        <v>125000.00000000003</v>
      </c>
      <c r="Y733" s="18">
        <f t="shared" si="64"/>
        <v>0.1438158125</v>
      </c>
      <c r="Z733" s="18">
        <f t="shared" si="65"/>
        <v>0.1438158125</v>
      </c>
      <c r="AA733" s="18">
        <f t="shared" si="66"/>
        <v>0.69993418749999992</v>
      </c>
      <c r="AB733" s="18">
        <f t="shared" si="67"/>
        <v>0.84374999999999989</v>
      </c>
    </row>
    <row r="734" spans="1:28" hidden="1" outlineLevel="3" x14ac:dyDescent="0.35">
      <c r="A734" s="19"/>
      <c r="B734" s="19"/>
      <c r="C734" s="19" t="s">
        <v>456</v>
      </c>
      <c r="D734" s="19"/>
      <c r="E734" s="19"/>
      <c r="F734" s="19"/>
      <c r="G734" s="19"/>
      <c r="H734" s="19"/>
      <c r="I734" s="19"/>
      <c r="J734" s="20"/>
      <c r="K734" s="21">
        <f>SUBTOTAL(9,K726:K733)</f>
        <v>2273540814</v>
      </c>
      <c r="L734" s="21">
        <v>2273540814</v>
      </c>
      <c r="M734" s="21">
        <v>-920875700.55999994</v>
      </c>
      <c r="N734" s="21">
        <v>50315294</v>
      </c>
      <c r="O734" s="21">
        <f>SUBTOTAL(9,O726:O733)</f>
        <v>2323856108</v>
      </c>
      <c r="P734" s="21">
        <v>0</v>
      </c>
      <c r="Q734" s="21">
        <v>256685241.78</v>
      </c>
      <c r="R734" s="21">
        <v>0</v>
      </c>
      <c r="S734" s="21">
        <v>917330413.00999999</v>
      </c>
      <c r="T734" s="21">
        <v>917330413.00999999</v>
      </c>
      <c r="U734" s="21">
        <v>168845782.93000001</v>
      </c>
      <c r="V734" s="21">
        <v>1099525159.21</v>
      </c>
      <c r="W734" s="21">
        <v>0</v>
      </c>
      <c r="X734" s="21">
        <f>SUBTOTAL(9,X726:X733)</f>
        <v>1149840453.21</v>
      </c>
      <c r="Y734" s="22">
        <f t="shared" si="64"/>
        <v>0.40348095242507487</v>
      </c>
      <c r="Z734" s="22">
        <f t="shared" si="65"/>
        <v>0.3947449284196386</v>
      </c>
      <c r="AA734" s="22">
        <f t="shared" si="66"/>
        <v>0.11045659879557397</v>
      </c>
      <c r="AB734" s="22">
        <f t="shared" si="67"/>
        <v>0.50520152721521261</v>
      </c>
    </row>
    <row r="735" spans="1:28" ht="47" hidden="1" outlineLevel="4" x14ac:dyDescent="0.35">
      <c r="A735" s="15" t="s">
        <v>351</v>
      </c>
      <c r="B735" s="15" t="s">
        <v>432</v>
      </c>
      <c r="C735" s="15" t="s">
        <v>160</v>
      </c>
      <c r="D735" s="15" t="s">
        <v>415</v>
      </c>
      <c r="E735" s="15" t="s">
        <v>412</v>
      </c>
      <c r="F735" s="15" t="s">
        <v>409</v>
      </c>
      <c r="G735" s="15" t="s">
        <v>413</v>
      </c>
      <c r="H735" s="15" t="s">
        <v>420</v>
      </c>
      <c r="I735" s="15" t="s">
        <v>9</v>
      </c>
      <c r="J735" s="16" t="s">
        <v>458</v>
      </c>
      <c r="K735" s="17">
        <v>50354913</v>
      </c>
      <c r="L735" s="17">
        <v>45819069</v>
      </c>
      <c r="M735" s="17">
        <v>0</v>
      </c>
      <c r="N735" s="17">
        <v>0</v>
      </c>
      <c r="O735" s="17">
        <f t="shared" si="62"/>
        <v>45819069</v>
      </c>
      <c r="P735" s="17">
        <v>0</v>
      </c>
      <c r="Q735" s="17">
        <v>0</v>
      </c>
      <c r="R735" s="17">
        <v>0</v>
      </c>
      <c r="S735" s="17">
        <v>45819069</v>
      </c>
      <c r="T735" s="17">
        <v>45819069</v>
      </c>
      <c r="U735" s="17">
        <v>0</v>
      </c>
      <c r="V735" s="17">
        <v>0</v>
      </c>
      <c r="W735" s="17">
        <v>0</v>
      </c>
      <c r="X735" s="17">
        <f t="shared" si="63"/>
        <v>0</v>
      </c>
      <c r="Y735" s="18">
        <f t="shared" si="64"/>
        <v>1</v>
      </c>
      <c r="Z735" s="18">
        <f t="shared" si="65"/>
        <v>1</v>
      </c>
      <c r="AA735" s="18">
        <f t="shared" si="66"/>
        <v>0</v>
      </c>
      <c r="AB735" s="18">
        <f t="shared" si="67"/>
        <v>1</v>
      </c>
    </row>
    <row r="736" spans="1:28" hidden="1" outlineLevel="3" x14ac:dyDescent="0.35">
      <c r="A736" s="19"/>
      <c r="B736" s="19"/>
      <c r="C736" s="19" t="s">
        <v>457</v>
      </c>
      <c r="D736" s="19"/>
      <c r="E736" s="19"/>
      <c r="F736" s="19"/>
      <c r="G736" s="19"/>
      <c r="H736" s="19"/>
      <c r="I736" s="19"/>
      <c r="J736" s="20"/>
      <c r="K736" s="21">
        <f>SUBTOTAL(9,K735:K735)</f>
        <v>50354913</v>
      </c>
      <c r="L736" s="21">
        <v>45819069</v>
      </c>
      <c r="M736" s="21">
        <v>0</v>
      </c>
      <c r="N736" s="21">
        <v>0</v>
      </c>
      <c r="O736" s="21">
        <f>SUBTOTAL(9,O735:O735)</f>
        <v>45819069</v>
      </c>
      <c r="P736" s="21">
        <v>0</v>
      </c>
      <c r="Q736" s="21">
        <v>0</v>
      </c>
      <c r="R736" s="21">
        <v>0</v>
      </c>
      <c r="S736" s="21">
        <v>45819069</v>
      </c>
      <c r="T736" s="21">
        <v>45819069</v>
      </c>
      <c r="U736" s="21">
        <v>0</v>
      </c>
      <c r="V736" s="21">
        <v>0</v>
      </c>
      <c r="W736" s="21">
        <v>0</v>
      </c>
      <c r="X736" s="21">
        <f>SUBTOTAL(9,X735:X735)</f>
        <v>0</v>
      </c>
      <c r="Y736" s="22">
        <f t="shared" si="64"/>
        <v>1</v>
      </c>
      <c r="Z736" s="22">
        <f t="shared" si="65"/>
        <v>1</v>
      </c>
      <c r="AA736" s="22">
        <f t="shared" si="66"/>
        <v>0</v>
      </c>
      <c r="AB736" s="22">
        <f t="shared" si="67"/>
        <v>1</v>
      </c>
    </row>
    <row r="737" spans="1:28" outlineLevel="2" collapsed="1" x14ac:dyDescent="0.35">
      <c r="A737" s="19"/>
      <c r="B737" s="19" t="s">
        <v>451</v>
      </c>
      <c r="C737" s="19"/>
      <c r="D737" s="19"/>
      <c r="E737" s="19"/>
      <c r="F737" s="19"/>
      <c r="G737" s="19"/>
      <c r="H737" s="19"/>
      <c r="I737" s="19"/>
      <c r="J737" s="20"/>
      <c r="K737" s="21">
        <f>SUBTOTAL(9,K704:K735)</f>
        <v>96293013676</v>
      </c>
      <c r="L737" s="21">
        <v>96438856312</v>
      </c>
      <c r="M737" s="21">
        <v>45755995.90137291</v>
      </c>
      <c r="N737" s="21">
        <v>805882142</v>
      </c>
      <c r="O737" s="21">
        <f>SUBTOTAL(9,O704:O735)</f>
        <v>97244738454</v>
      </c>
      <c r="P737" s="21">
        <v>0</v>
      </c>
      <c r="Q737" s="21">
        <v>2953190940.0300002</v>
      </c>
      <c r="R737" s="21">
        <v>0</v>
      </c>
      <c r="S737" s="21">
        <v>63758452509.480003</v>
      </c>
      <c r="T737" s="21">
        <v>63758452509.480003</v>
      </c>
      <c r="U737" s="21">
        <v>25830458528.829998</v>
      </c>
      <c r="V737" s="21">
        <v>29727212862.490002</v>
      </c>
      <c r="W737" s="21">
        <v>0</v>
      </c>
      <c r="X737" s="21">
        <f>SUBTOTAL(9,X704:X735)</f>
        <v>30533095004.490009</v>
      </c>
      <c r="Y737" s="22">
        <f t="shared" si="64"/>
        <v>0.6611282521145625</v>
      </c>
      <c r="Z737" s="22">
        <f t="shared" si="65"/>
        <v>0.65564938034811904</v>
      </c>
      <c r="AA737" s="22">
        <f t="shared" si="66"/>
        <v>3.0368644997970332E-2</v>
      </c>
      <c r="AB737" s="22">
        <f t="shared" si="67"/>
        <v>0.68601802534608936</v>
      </c>
    </row>
    <row r="738" spans="1:28" outlineLevel="1" x14ac:dyDescent="0.35">
      <c r="A738" s="27" t="s">
        <v>445</v>
      </c>
      <c r="B738" s="27"/>
      <c r="C738" s="27"/>
      <c r="D738" s="27"/>
      <c r="E738" s="27"/>
      <c r="F738" s="27"/>
      <c r="G738" s="27"/>
      <c r="H738" s="27"/>
      <c r="I738" s="27"/>
      <c r="J738" s="28"/>
      <c r="K738" s="29">
        <f>SUBTOTAL(9,K531:K735)</f>
        <v>1531584829145</v>
      </c>
      <c r="L738" s="29">
        <v>1531584829145</v>
      </c>
      <c r="M738" s="29">
        <v>10844107891.349028</v>
      </c>
      <c r="N738" s="29">
        <v>0</v>
      </c>
      <c r="O738" s="29">
        <f>SUBTOTAL(9,O531:O735)</f>
        <v>1531584829145</v>
      </c>
      <c r="P738" s="29">
        <v>0</v>
      </c>
      <c r="Q738" s="29">
        <v>48087205942.530006</v>
      </c>
      <c r="R738" s="29">
        <v>0</v>
      </c>
      <c r="S738" s="29">
        <v>1033094279634.2601</v>
      </c>
      <c r="T738" s="29">
        <v>1033092790674.1401</v>
      </c>
      <c r="U738" s="29">
        <v>376451407325.12988</v>
      </c>
      <c r="V738" s="29">
        <v>450403343568.20966</v>
      </c>
      <c r="W738" s="29">
        <v>326210242</v>
      </c>
      <c r="X738" s="29">
        <f>SUBTOTAL(9,X531:X735)</f>
        <v>450077133326.20972</v>
      </c>
      <c r="Y738" s="30">
        <f t="shared" si="64"/>
        <v>0.67452632069421847</v>
      </c>
      <c r="Z738" s="30">
        <f t="shared" si="65"/>
        <v>0.67452632069421847</v>
      </c>
      <c r="AA738" s="30">
        <f t="shared" si="66"/>
        <v>3.1397024198375263E-2</v>
      </c>
      <c r="AB738" s="30">
        <f t="shared" si="67"/>
        <v>0.70592334489259378</v>
      </c>
    </row>
    <row r="739" spans="1:28" x14ac:dyDescent="0.35">
      <c r="A739" s="31" t="s">
        <v>446</v>
      </c>
      <c r="B739" s="31"/>
      <c r="C739" s="31"/>
      <c r="D739" s="31"/>
      <c r="E739" s="31"/>
      <c r="F739" s="31"/>
      <c r="G739" s="31"/>
      <c r="H739" s="31"/>
      <c r="I739" s="31"/>
      <c r="J739" s="32"/>
      <c r="K739" s="33">
        <f>SUBTOTAL(9,K11:K735)</f>
        <v>2612696741714</v>
      </c>
      <c r="L739" s="33">
        <v>2613196741714</v>
      </c>
      <c r="M739" s="33">
        <v>15888769930.564722</v>
      </c>
      <c r="N739" s="33">
        <v>0</v>
      </c>
      <c r="O739" s="33">
        <f>SUBTOTAL(9,O11:O735)</f>
        <v>2613196741714</v>
      </c>
      <c r="P739" s="33">
        <v>1173677671.4499998</v>
      </c>
      <c r="Q739" s="33">
        <v>129073996937.9901</v>
      </c>
      <c r="R739" s="33">
        <v>1978303617.5699999</v>
      </c>
      <c r="S739" s="33">
        <v>1735895958493.8098</v>
      </c>
      <c r="T739" s="33">
        <v>1735728458627.5498</v>
      </c>
      <c r="U739" s="33">
        <v>454043811210.16992</v>
      </c>
      <c r="V739" s="33">
        <v>745074804993.1803</v>
      </c>
      <c r="W739" s="33">
        <v>37971704758</v>
      </c>
      <c r="X739" s="33">
        <f>SUBTOTAL(9,X11:X735)</f>
        <v>707103100235.18018</v>
      </c>
      <c r="Y739" s="34">
        <f t="shared" si="64"/>
        <v>0.66428062257387965</v>
      </c>
      <c r="Z739" s="34">
        <f t="shared" si="65"/>
        <v>0.66428062257387965</v>
      </c>
      <c r="AA739" s="34">
        <f t="shared" si="66"/>
        <v>5.0599320026812396E-2</v>
      </c>
      <c r="AB739" s="34">
        <f t="shared" si="67"/>
        <v>0.7148799426006921</v>
      </c>
    </row>
  </sheetData>
  <mergeCells count="3">
    <mergeCell ref="A6:AA6"/>
    <mergeCell ref="A4:AA4"/>
    <mergeCell ref="A5:AA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AFB6E-46BB-4F7B-B52A-983A92483037}">
  <dimension ref="A1:AB657"/>
  <sheetViews>
    <sheetView showGridLines="0" workbookViewId="0">
      <pane ySplit="10" topLeftCell="A323" activePane="bottomLeft" state="frozen"/>
      <selection pane="bottomLeft" activeCell="J324" sqref="J324"/>
    </sheetView>
  </sheetViews>
  <sheetFormatPr baseColWidth="10" defaultRowHeight="14.5" outlineLevelRow="2" x14ac:dyDescent="0.35"/>
  <cols>
    <col min="1" max="2" width="15" style="11" customWidth="1"/>
    <col min="3" max="3" width="12.54296875" style="11" bestFit="1" customWidth="1"/>
    <col min="4" max="4" width="14.26953125" style="11" customWidth="1"/>
    <col min="5" max="6" width="4" style="11" bestFit="1" customWidth="1"/>
    <col min="7" max="7" width="5" style="11" bestFit="1" customWidth="1"/>
    <col min="8" max="8" width="11.453125" style="11" customWidth="1"/>
    <col min="9" max="9" width="13.26953125" style="11" customWidth="1"/>
    <col min="10" max="10" width="60" style="2" customWidth="1"/>
    <col min="11" max="12" width="28.81640625" bestFit="1" customWidth="1"/>
    <col min="13" max="13" width="22.54296875" customWidth="1"/>
    <col min="14" max="14" width="23.1796875" customWidth="1"/>
    <col min="15" max="15" width="28.81640625" bestFit="1" customWidth="1"/>
    <col min="16" max="16" width="23.26953125" bestFit="1" customWidth="1"/>
    <col min="17" max="17" width="26.453125" bestFit="1" customWidth="1"/>
    <col min="18" max="18" width="23.26953125" bestFit="1" customWidth="1"/>
    <col min="19" max="20" width="28.81640625" bestFit="1" customWidth="1"/>
    <col min="21" max="22" width="26.453125" bestFit="1" customWidth="1"/>
    <col min="23" max="23" width="20.453125" bestFit="1" customWidth="1"/>
    <col min="24" max="24" width="21.81640625" bestFit="1" customWidth="1"/>
    <col min="25" max="25" width="32.26953125" style="1" customWidth="1"/>
    <col min="26" max="26" width="31.7265625" style="1" customWidth="1"/>
    <col min="27" max="27" width="32.26953125" style="1" customWidth="1"/>
    <col min="28" max="28" width="32" style="1" customWidth="1"/>
  </cols>
  <sheetData>
    <row r="1" spans="1:28" x14ac:dyDescent="0.35">
      <c r="A1" s="7"/>
      <c r="B1" s="8"/>
      <c r="C1" s="7"/>
      <c r="D1" s="8"/>
      <c r="E1" s="8"/>
      <c r="F1" s="7"/>
      <c r="G1" s="7"/>
      <c r="H1" s="7"/>
      <c r="I1" s="7"/>
      <c r="J1" s="10"/>
      <c r="K1" s="3"/>
      <c r="L1" s="3"/>
      <c r="Y1"/>
      <c r="Z1"/>
      <c r="AA1"/>
    </row>
    <row r="2" spans="1:28" x14ac:dyDescent="0.35">
      <c r="A2" s="7"/>
      <c r="B2" s="8"/>
      <c r="C2" s="7"/>
      <c r="D2" s="8"/>
      <c r="E2" s="8"/>
      <c r="F2" s="7"/>
      <c r="G2" s="7"/>
      <c r="H2" s="7"/>
      <c r="I2" s="7"/>
      <c r="J2" s="10"/>
      <c r="P2" s="4"/>
      <c r="Q2" s="5"/>
      <c r="R2" s="5"/>
      <c r="Y2"/>
      <c r="Z2"/>
      <c r="AA2"/>
    </row>
    <row r="3" spans="1:28" x14ac:dyDescent="0.35">
      <c r="A3" s="7"/>
      <c r="B3" s="8"/>
      <c r="C3" s="7"/>
      <c r="D3" s="8"/>
      <c r="E3" s="8"/>
      <c r="F3" s="7"/>
      <c r="G3" s="7"/>
      <c r="H3" s="7"/>
      <c r="I3" s="7"/>
      <c r="J3" s="10"/>
      <c r="Y3"/>
      <c r="Z3"/>
      <c r="AA3"/>
    </row>
    <row r="4" spans="1:28" ht="17" x14ac:dyDescent="0.35">
      <c r="A4" s="40" t="s">
        <v>484</v>
      </c>
      <c r="B4" s="40"/>
      <c r="C4" s="40"/>
      <c r="D4" s="40"/>
      <c r="E4" s="40"/>
      <c r="F4" s="40"/>
      <c r="G4" s="40"/>
      <c r="H4" s="40"/>
      <c r="I4" s="40"/>
      <c r="J4" s="40"/>
      <c r="K4" s="40"/>
      <c r="L4" s="40"/>
      <c r="M4" s="40"/>
      <c r="N4" s="40"/>
      <c r="O4" s="40"/>
      <c r="P4" s="40"/>
      <c r="Q4" s="40"/>
      <c r="R4" s="40"/>
      <c r="S4" s="40"/>
      <c r="T4" s="40"/>
      <c r="U4" s="40"/>
      <c r="V4" s="40"/>
      <c r="W4" s="40"/>
      <c r="X4" s="40"/>
      <c r="Y4" s="40"/>
      <c r="Z4" s="40"/>
      <c r="AA4" s="40"/>
    </row>
    <row r="5" spans="1:28" ht="17" x14ac:dyDescent="0.35">
      <c r="A5" s="40" t="s">
        <v>460</v>
      </c>
      <c r="B5" s="40"/>
      <c r="C5" s="40"/>
      <c r="D5" s="40"/>
      <c r="E5" s="40"/>
      <c r="F5" s="40"/>
      <c r="G5" s="40"/>
      <c r="H5" s="40"/>
      <c r="I5" s="40"/>
      <c r="J5" s="40"/>
      <c r="K5" s="40"/>
      <c r="L5" s="40"/>
      <c r="M5" s="40"/>
      <c r="N5" s="40"/>
      <c r="O5" s="40"/>
      <c r="P5" s="40"/>
      <c r="Q5" s="40"/>
      <c r="R5" s="40"/>
      <c r="S5" s="40"/>
      <c r="T5" s="40"/>
      <c r="U5" s="40"/>
      <c r="V5" s="40"/>
      <c r="W5" s="40"/>
      <c r="X5" s="40"/>
      <c r="Y5" s="40"/>
      <c r="Z5" s="40"/>
      <c r="AA5" s="40"/>
    </row>
    <row r="6" spans="1:28" ht="17" x14ac:dyDescent="0.35">
      <c r="A6" s="40" t="s">
        <v>482</v>
      </c>
      <c r="B6" s="40"/>
      <c r="C6" s="40"/>
      <c r="D6" s="40"/>
      <c r="E6" s="40"/>
      <c r="F6" s="40"/>
      <c r="G6" s="40"/>
      <c r="H6" s="40"/>
      <c r="I6" s="40"/>
      <c r="J6" s="40"/>
      <c r="K6" s="40"/>
      <c r="L6" s="40"/>
      <c r="M6" s="40"/>
      <c r="N6" s="40"/>
      <c r="O6" s="40"/>
      <c r="P6" s="40"/>
      <c r="Q6" s="40"/>
      <c r="R6" s="40"/>
      <c r="S6" s="40"/>
      <c r="T6" s="40"/>
      <c r="U6" s="40"/>
      <c r="V6" s="40"/>
      <c r="W6" s="40"/>
      <c r="X6" s="40"/>
      <c r="Y6" s="40"/>
      <c r="Z6" s="40"/>
      <c r="AA6" s="40"/>
    </row>
    <row r="7" spans="1:28" ht="17" x14ac:dyDescent="0.35">
      <c r="A7" s="6"/>
      <c r="B7" s="6"/>
      <c r="C7" s="6"/>
      <c r="D7" s="6"/>
      <c r="E7" s="6"/>
      <c r="F7" s="6"/>
      <c r="G7" s="6"/>
      <c r="H7" s="6"/>
      <c r="I7" s="6"/>
      <c r="J7" s="9"/>
      <c r="K7" s="6"/>
      <c r="L7" s="6"/>
      <c r="M7" s="6"/>
      <c r="N7" s="6"/>
      <c r="O7" s="6"/>
      <c r="P7" s="6"/>
      <c r="Q7" s="6"/>
      <c r="R7" s="6"/>
      <c r="S7" s="6"/>
      <c r="Y7"/>
      <c r="Z7"/>
      <c r="AA7"/>
    </row>
    <row r="8" spans="1:28" x14ac:dyDescent="0.35">
      <c r="A8" s="7"/>
      <c r="B8" s="7"/>
      <c r="C8" s="7"/>
      <c r="D8" s="7"/>
      <c r="E8" s="7"/>
      <c r="F8" s="7"/>
      <c r="G8" s="7"/>
      <c r="H8" s="7"/>
      <c r="I8" s="7"/>
      <c r="J8" s="10"/>
      <c r="Y8"/>
      <c r="Z8"/>
      <c r="AA8"/>
      <c r="AB8"/>
    </row>
    <row r="9" spans="1:28" x14ac:dyDescent="0.35">
      <c r="A9" s="7" t="s">
        <v>461</v>
      </c>
    </row>
    <row r="10" spans="1:28" s="8" customFormat="1" ht="80.5" x14ac:dyDescent="0.35">
      <c r="A10" s="12" t="s">
        <v>462</v>
      </c>
      <c r="B10" s="12" t="s">
        <v>463</v>
      </c>
      <c r="C10" s="12" t="s">
        <v>464</v>
      </c>
      <c r="D10" s="12" t="s">
        <v>465</v>
      </c>
      <c r="E10" s="12" t="s">
        <v>0</v>
      </c>
      <c r="F10" s="12" t="s">
        <v>1</v>
      </c>
      <c r="G10" s="12" t="s">
        <v>2</v>
      </c>
      <c r="H10" s="12" t="s">
        <v>3</v>
      </c>
      <c r="I10" s="12" t="s">
        <v>483</v>
      </c>
      <c r="J10" s="12" t="s">
        <v>466</v>
      </c>
      <c r="K10" s="13" t="s">
        <v>467</v>
      </c>
      <c r="L10" s="13" t="s">
        <v>468</v>
      </c>
      <c r="M10" s="13" t="s">
        <v>4</v>
      </c>
      <c r="N10" s="13" t="s">
        <v>5</v>
      </c>
      <c r="O10" s="13" t="s">
        <v>469</v>
      </c>
      <c r="P10" s="13" t="s">
        <v>470</v>
      </c>
      <c r="Q10" s="13" t="s">
        <v>471</v>
      </c>
      <c r="R10" s="13" t="s">
        <v>472</v>
      </c>
      <c r="S10" s="13" t="s">
        <v>473</v>
      </c>
      <c r="T10" s="13" t="s">
        <v>474</v>
      </c>
      <c r="U10" s="13" t="s">
        <v>475</v>
      </c>
      <c r="V10" s="13" t="s">
        <v>476</v>
      </c>
      <c r="W10" s="13" t="s">
        <v>477</v>
      </c>
      <c r="X10" s="13" t="s">
        <v>6</v>
      </c>
      <c r="Y10" s="13" t="s">
        <v>478</v>
      </c>
      <c r="Z10" s="13" t="s">
        <v>479</v>
      </c>
      <c r="AA10" s="13" t="s">
        <v>480</v>
      </c>
      <c r="AB10" s="14" t="s">
        <v>481</v>
      </c>
    </row>
    <row r="11" spans="1:28" outlineLevel="2" x14ac:dyDescent="0.35">
      <c r="A11" s="15" t="s">
        <v>7</v>
      </c>
      <c r="B11" s="15" t="s">
        <v>8</v>
      </c>
      <c r="C11" s="15" t="s">
        <v>9</v>
      </c>
      <c r="D11" s="15" t="s">
        <v>10</v>
      </c>
      <c r="E11" s="15" t="s">
        <v>11</v>
      </c>
      <c r="F11" s="15" t="s">
        <v>12</v>
      </c>
      <c r="G11" s="15" t="s">
        <v>13</v>
      </c>
      <c r="H11" s="15" t="s">
        <v>14</v>
      </c>
      <c r="I11" s="15" t="s">
        <v>9</v>
      </c>
      <c r="J11" s="16" t="s">
        <v>15</v>
      </c>
      <c r="K11" s="17">
        <v>3892068519</v>
      </c>
      <c r="L11" s="17">
        <v>3893565709</v>
      </c>
      <c r="M11" s="17">
        <v>-58314282</v>
      </c>
      <c r="N11" s="17">
        <v>109373520</v>
      </c>
      <c r="O11" s="17">
        <f t="shared" ref="O11:O74" si="0">+L11+N11</f>
        <v>4002939229</v>
      </c>
      <c r="P11" s="17">
        <v>0</v>
      </c>
      <c r="Q11" s="17">
        <v>0</v>
      </c>
      <c r="R11" s="17">
        <v>0</v>
      </c>
      <c r="S11" s="17">
        <v>2399067602.7399998</v>
      </c>
      <c r="T11" s="17">
        <v>2399067602.7399998</v>
      </c>
      <c r="U11" s="17">
        <v>1426683824.26</v>
      </c>
      <c r="V11" s="17">
        <v>1494498106.26</v>
      </c>
      <c r="W11" s="17">
        <v>0</v>
      </c>
      <c r="X11" s="17">
        <f t="shared" ref="X11:X74" si="1">+O11-P11-Q11-R11-S11-W11</f>
        <v>1603871626.2600002</v>
      </c>
      <c r="Y11" s="18">
        <f t="shared" ref="Y11:Y74" si="2">+IF(L11=0,0,S11/L11)</f>
        <v>0.61616209460509186</v>
      </c>
      <c r="Z11" s="18">
        <f t="shared" ref="Z11:Z74" si="3">+IF(O11=0,0,S11/O11)</f>
        <v>0.5993265112194387</v>
      </c>
      <c r="AA11" s="18">
        <f t="shared" ref="AA11:AA74" si="4">+IF(O11=0,0,(P11+Q11+R11)/O11)</f>
        <v>0</v>
      </c>
      <c r="AB11" s="18">
        <f t="shared" ref="AB11:AB74" si="5">+Z11+AA11</f>
        <v>0.5993265112194387</v>
      </c>
    </row>
    <row r="12" spans="1:28" outlineLevel="2" x14ac:dyDescent="0.35">
      <c r="A12" s="15" t="s">
        <v>7</v>
      </c>
      <c r="B12" s="15" t="s">
        <v>8</v>
      </c>
      <c r="C12" s="15" t="s">
        <v>9</v>
      </c>
      <c r="D12" s="15" t="s">
        <v>16</v>
      </c>
      <c r="E12" s="15" t="s">
        <v>11</v>
      </c>
      <c r="F12" s="15" t="s">
        <v>12</v>
      </c>
      <c r="G12" s="15" t="s">
        <v>13</v>
      </c>
      <c r="H12" s="15" t="s">
        <v>14</v>
      </c>
      <c r="I12" s="15" t="s">
        <v>9</v>
      </c>
      <c r="J12" s="16" t="s">
        <v>17</v>
      </c>
      <c r="K12" s="17">
        <v>15187806</v>
      </c>
      <c r="L12" s="17">
        <v>19687806</v>
      </c>
      <c r="M12" s="17">
        <v>0</v>
      </c>
      <c r="N12" s="17">
        <v>10000000</v>
      </c>
      <c r="O12" s="17">
        <f t="shared" si="0"/>
        <v>29687806</v>
      </c>
      <c r="P12" s="17">
        <v>0</v>
      </c>
      <c r="Q12" s="17">
        <v>0</v>
      </c>
      <c r="R12" s="17">
        <v>0</v>
      </c>
      <c r="S12" s="17">
        <v>14621859.6</v>
      </c>
      <c r="T12" s="17">
        <v>14621859.6</v>
      </c>
      <c r="U12" s="17">
        <v>5065946.4000000004</v>
      </c>
      <c r="V12" s="17">
        <v>5065946.4000000004</v>
      </c>
      <c r="W12" s="17">
        <v>0</v>
      </c>
      <c r="X12" s="17">
        <f t="shared" si="1"/>
        <v>15065946.4</v>
      </c>
      <c r="Y12" s="18">
        <f t="shared" si="2"/>
        <v>0.74268608701243799</v>
      </c>
      <c r="Z12" s="18">
        <f t="shared" si="3"/>
        <v>0.49252072046011081</v>
      </c>
      <c r="AA12" s="18">
        <f t="shared" si="4"/>
        <v>0</v>
      </c>
      <c r="AB12" s="18">
        <f t="shared" si="5"/>
        <v>0.49252072046011081</v>
      </c>
    </row>
    <row r="13" spans="1:28" outlineLevel="2" x14ac:dyDescent="0.35">
      <c r="A13" s="15" t="s">
        <v>7</v>
      </c>
      <c r="B13" s="15" t="s">
        <v>8</v>
      </c>
      <c r="C13" s="15" t="s">
        <v>9</v>
      </c>
      <c r="D13" s="15" t="s">
        <v>18</v>
      </c>
      <c r="E13" s="15" t="s">
        <v>11</v>
      </c>
      <c r="F13" s="15" t="s">
        <v>12</v>
      </c>
      <c r="G13" s="15" t="s">
        <v>13</v>
      </c>
      <c r="H13" s="15" t="s">
        <v>14</v>
      </c>
      <c r="I13" s="15" t="s">
        <v>9</v>
      </c>
      <c r="J13" s="16" t="s">
        <v>19</v>
      </c>
      <c r="K13" s="17">
        <v>49533768</v>
      </c>
      <c r="L13" s="17">
        <v>58974768</v>
      </c>
      <c r="M13" s="17">
        <v>0</v>
      </c>
      <c r="N13" s="17">
        <v>122776</v>
      </c>
      <c r="O13" s="17">
        <f t="shared" si="0"/>
        <v>59097544</v>
      </c>
      <c r="P13" s="17">
        <v>0</v>
      </c>
      <c r="Q13" s="17">
        <v>0</v>
      </c>
      <c r="R13" s="17">
        <v>0</v>
      </c>
      <c r="S13" s="17">
        <v>30673213.239999998</v>
      </c>
      <c r="T13" s="17">
        <v>30673213.239999998</v>
      </c>
      <c r="U13" s="17">
        <v>28301554.760000002</v>
      </c>
      <c r="V13" s="17">
        <v>28301554.760000002</v>
      </c>
      <c r="W13" s="17">
        <v>0</v>
      </c>
      <c r="X13" s="17">
        <f t="shared" si="1"/>
        <v>28424330.760000002</v>
      </c>
      <c r="Y13" s="18">
        <f t="shared" si="2"/>
        <v>0.52010739982902521</v>
      </c>
      <c r="Z13" s="18">
        <f t="shared" si="3"/>
        <v>0.51902686920458152</v>
      </c>
      <c r="AA13" s="18">
        <f t="shared" si="4"/>
        <v>0</v>
      </c>
      <c r="AB13" s="18">
        <f t="shared" si="5"/>
        <v>0.51902686920458152</v>
      </c>
    </row>
    <row r="14" spans="1:28" outlineLevel="2" x14ac:dyDescent="0.35">
      <c r="A14" s="15" t="s">
        <v>7</v>
      </c>
      <c r="B14" s="15" t="s">
        <v>8</v>
      </c>
      <c r="C14" s="15" t="s">
        <v>9</v>
      </c>
      <c r="D14" s="15" t="s">
        <v>20</v>
      </c>
      <c r="E14" s="15" t="s">
        <v>11</v>
      </c>
      <c r="F14" s="15" t="s">
        <v>12</v>
      </c>
      <c r="G14" s="15" t="s">
        <v>13</v>
      </c>
      <c r="H14" s="15" t="s">
        <v>14</v>
      </c>
      <c r="I14" s="15" t="s">
        <v>9</v>
      </c>
      <c r="J14" s="16" t="s">
        <v>21</v>
      </c>
      <c r="K14" s="17">
        <v>38446011</v>
      </c>
      <c r="L14" s="17">
        <v>38446011</v>
      </c>
      <c r="M14" s="17">
        <v>0</v>
      </c>
      <c r="N14" s="17">
        <v>0</v>
      </c>
      <c r="O14" s="17">
        <f t="shared" si="0"/>
        <v>38446011</v>
      </c>
      <c r="P14" s="17">
        <v>0</v>
      </c>
      <c r="Q14" s="17">
        <v>21467402.359999999</v>
      </c>
      <c r="R14" s="17">
        <v>0</v>
      </c>
      <c r="S14" s="17">
        <v>16978608.640000001</v>
      </c>
      <c r="T14" s="17">
        <v>16978608.640000001</v>
      </c>
      <c r="U14" s="17">
        <v>0</v>
      </c>
      <c r="V14" s="17">
        <v>0</v>
      </c>
      <c r="W14" s="17">
        <v>0</v>
      </c>
      <c r="X14" s="17">
        <f t="shared" si="1"/>
        <v>0</v>
      </c>
      <c r="Y14" s="18">
        <f t="shared" si="2"/>
        <v>0.44162211366999821</v>
      </c>
      <c r="Z14" s="18">
        <f t="shared" si="3"/>
        <v>0.44162211366999821</v>
      </c>
      <c r="AA14" s="18">
        <f t="shared" si="4"/>
        <v>0.55837788633000185</v>
      </c>
      <c r="AB14" s="18">
        <f t="shared" si="5"/>
        <v>1</v>
      </c>
    </row>
    <row r="15" spans="1:28" outlineLevel="2" x14ac:dyDescent="0.35">
      <c r="A15" s="15" t="s">
        <v>7</v>
      </c>
      <c r="B15" s="15" t="s">
        <v>8</v>
      </c>
      <c r="C15" s="15" t="s">
        <v>9</v>
      </c>
      <c r="D15" s="15" t="s">
        <v>22</v>
      </c>
      <c r="E15" s="15" t="s">
        <v>11</v>
      </c>
      <c r="F15" s="15" t="s">
        <v>12</v>
      </c>
      <c r="G15" s="15" t="s">
        <v>13</v>
      </c>
      <c r="H15" s="15" t="s">
        <v>14</v>
      </c>
      <c r="I15" s="15" t="s">
        <v>9</v>
      </c>
      <c r="J15" s="16" t="s">
        <v>23</v>
      </c>
      <c r="K15" s="17">
        <v>925870925</v>
      </c>
      <c r="L15" s="17">
        <v>928820925</v>
      </c>
      <c r="M15" s="17">
        <v>0</v>
      </c>
      <c r="N15" s="17">
        <v>-4101714</v>
      </c>
      <c r="O15" s="17">
        <f t="shared" si="0"/>
        <v>924719211</v>
      </c>
      <c r="P15" s="17">
        <v>0</v>
      </c>
      <c r="Q15" s="17">
        <v>0</v>
      </c>
      <c r="R15" s="17">
        <v>0</v>
      </c>
      <c r="S15" s="17">
        <v>611053241.20000005</v>
      </c>
      <c r="T15" s="17">
        <v>611053241.20000005</v>
      </c>
      <c r="U15" s="17">
        <v>313665969.80000001</v>
      </c>
      <c r="V15" s="17">
        <v>317767683.80000001</v>
      </c>
      <c r="W15" s="17">
        <v>0</v>
      </c>
      <c r="X15" s="17">
        <f t="shared" si="1"/>
        <v>313665969.79999995</v>
      </c>
      <c r="Y15" s="18">
        <f t="shared" si="2"/>
        <v>0.65788057175822134</v>
      </c>
      <c r="Z15" s="18">
        <f t="shared" si="3"/>
        <v>0.66079868778675133</v>
      </c>
      <c r="AA15" s="18">
        <f t="shared" si="4"/>
        <v>0</v>
      </c>
      <c r="AB15" s="18">
        <f t="shared" si="5"/>
        <v>0.66079868778675133</v>
      </c>
    </row>
    <row r="16" spans="1:28" outlineLevel="2" x14ac:dyDescent="0.35">
      <c r="A16" s="15" t="s">
        <v>7</v>
      </c>
      <c r="B16" s="15" t="s">
        <v>8</v>
      </c>
      <c r="C16" s="15" t="s">
        <v>9</v>
      </c>
      <c r="D16" s="15" t="s">
        <v>24</v>
      </c>
      <c r="E16" s="15" t="s">
        <v>11</v>
      </c>
      <c r="F16" s="15" t="s">
        <v>12</v>
      </c>
      <c r="G16" s="15" t="s">
        <v>13</v>
      </c>
      <c r="H16" s="15" t="s">
        <v>14</v>
      </c>
      <c r="I16" s="15" t="s">
        <v>9</v>
      </c>
      <c r="J16" s="16" t="s">
        <v>25</v>
      </c>
      <c r="K16" s="17">
        <v>1542599389</v>
      </c>
      <c r="L16" s="17">
        <v>1528658389</v>
      </c>
      <c r="M16" s="17">
        <v>-56114565</v>
      </c>
      <c r="N16" s="17">
        <v>-87943528</v>
      </c>
      <c r="O16" s="17">
        <f t="shared" si="0"/>
        <v>1440714861</v>
      </c>
      <c r="P16" s="17">
        <v>0</v>
      </c>
      <c r="Q16" s="17">
        <v>0</v>
      </c>
      <c r="R16" s="17">
        <v>0</v>
      </c>
      <c r="S16" s="17">
        <v>924868524.30999994</v>
      </c>
      <c r="T16" s="17">
        <v>924868524.30999994</v>
      </c>
      <c r="U16" s="17">
        <v>459731771.69</v>
      </c>
      <c r="V16" s="17">
        <v>603789864.69000006</v>
      </c>
      <c r="W16" s="17">
        <v>0</v>
      </c>
      <c r="X16" s="17">
        <f t="shared" si="1"/>
        <v>515846336.69000006</v>
      </c>
      <c r="Y16" s="18">
        <f t="shared" si="2"/>
        <v>0.60501975520836915</v>
      </c>
      <c r="Z16" s="18">
        <f t="shared" si="3"/>
        <v>0.64195112394970977</v>
      </c>
      <c r="AA16" s="18">
        <f t="shared" si="4"/>
        <v>0</v>
      </c>
      <c r="AB16" s="18">
        <f t="shared" si="5"/>
        <v>0.64195112394970977</v>
      </c>
    </row>
    <row r="17" spans="1:28" outlineLevel="2" x14ac:dyDescent="0.35">
      <c r="A17" s="15" t="s">
        <v>7</v>
      </c>
      <c r="B17" s="15" t="s">
        <v>8</v>
      </c>
      <c r="C17" s="15" t="s">
        <v>9</v>
      </c>
      <c r="D17" s="15" t="s">
        <v>26</v>
      </c>
      <c r="E17" s="15" t="s">
        <v>11</v>
      </c>
      <c r="F17" s="15" t="s">
        <v>12</v>
      </c>
      <c r="G17" s="15" t="s">
        <v>13</v>
      </c>
      <c r="H17" s="15" t="s">
        <v>14</v>
      </c>
      <c r="I17" s="15" t="s">
        <v>9</v>
      </c>
      <c r="J17" s="16" t="s">
        <v>27</v>
      </c>
      <c r="K17" s="17">
        <v>602439601</v>
      </c>
      <c r="L17" s="17">
        <v>603539601</v>
      </c>
      <c r="M17" s="17">
        <v>-5648930</v>
      </c>
      <c r="N17" s="17">
        <v>-74614759</v>
      </c>
      <c r="O17" s="17">
        <f t="shared" si="0"/>
        <v>528924842</v>
      </c>
      <c r="P17" s="17">
        <v>0</v>
      </c>
      <c r="Q17" s="17">
        <v>0</v>
      </c>
      <c r="R17" s="17">
        <v>0</v>
      </c>
      <c r="S17" s="17">
        <v>210877.72</v>
      </c>
      <c r="T17" s="17">
        <v>210877.72</v>
      </c>
      <c r="U17" s="17">
        <v>523065034.27999997</v>
      </c>
      <c r="V17" s="17">
        <v>603328723.27999997</v>
      </c>
      <c r="W17" s="17">
        <v>0</v>
      </c>
      <c r="X17" s="17">
        <f t="shared" si="1"/>
        <v>528713964.27999997</v>
      </c>
      <c r="Y17" s="18">
        <f t="shared" si="2"/>
        <v>3.4940162940525919E-4</v>
      </c>
      <c r="Z17" s="18">
        <f t="shared" si="3"/>
        <v>3.9869127568789819E-4</v>
      </c>
      <c r="AA17" s="18">
        <f t="shared" si="4"/>
        <v>0</v>
      </c>
      <c r="AB17" s="18">
        <f t="shared" si="5"/>
        <v>3.9869127568789819E-4</v>
      </c>
    </row>
    <row r="18" spans="1:28" outlineLevel="2" x14ac:dyDescent="0.35">
      <c r="A18" s="15" t="s">
        <v>7</v>
      </c>
      <c r="B18" s="15" t="s">
        <v>8</v>
      </c>
      <c r="C18" s="15" t="s">
        <v>9</v>
      </c>
      <c r="D18" s="15" t="s">
        <v>28</v>
      </c>
      <c r="E18" s="15" t="s">
        <v>11</v>
      </c>
      <c r="F18" s="15" t="s">
        <v>12</v>
      </c>
      <c r="G18" s="15" t="s">
        <v>13</v>
      </c>
      <c r="H18" s="15" t="s">
        <v>14</v>
      </c>
      <c r="I18" s="15" t="s">
        <v>9</v>
      </c>
      <c r="J18" s="16" t="s">
        <v>29</v>
      </c>
      <c r="K18" s="17">
        <v>533916462</v>
      </c>
      <c r="L18" s="17">
        <v>529416462</v>
      </c>
      <c r="M18" s="17">
        <v>0</v>
      </c>
      <c r="N18" s="17">
        <v>-5249337</v>
      </c>
      <c r="O18" s="17">
        <f t="shared" si="0"/>
        <v>524167125</v>
      </c>
      <c r="P18" s="17">
        <v>0</v>
      </c>
      <c r="Q18" s="17">
        <v>197562.71</v>
      </c>
      <c r="R18" s="17">
        <v>0</v>
      </c>
      <c r="S18" s="17">
        <v>518845287.00999999</v>
      </c>
      <c r="T18" s="17">
        <v>518845287.00999999</v>
      </c>
      <c r="U18" s="17">
        <v>5124275.28</v>
      </c>
      <c r="V18" s="17">
        <v>10373612.279999999</v>
      </c>
      <c r="W18" s="17">
        <v>0</v>
      </c>
      <c r="X18" s="17">
        <f t="shared" si="1"/>
        <v>5124275.280000031</v>
      </c>
      <c r="Y18" s="18">
        <f t="shared" si="2"/>
        <v>0.98003240218472842</v>
      </c>
      <c r="Z18" s="18">
        <f t="shared" si="3"/>
        <v>0.98984705881735713</v>
      </c>
      <c r="AA18" s="18">
        <f t="shared" si="4"/>
        <v>3.7690786120934234E-4</v>
      </c>
      <c r="AB18" s="18">
        <f t="shared" si="5"/>
        <v>0.99022396667856649</v>
      </c>
    </row>
    <row r="19" spans="1:28" outlineLevel="2" x14ac:dyDescent="0.35">
      <c r="A19" s="15" t="s">
        <v>7</v>
      </c>
      <c r="B19" s="15" t="s">
        <v>8</v>
      </c>
      <c r="C19" s="15" t="s">
        <v>9</v>
      </c>
      <c r="D19" s="15" t="s">
        <v>30</v>
      </c>
      <c r="E19" s="15" t="s">
        <v>11</v>
      </c>
      <c r="F19" s="15" t="s">
        <v>12</v>
      </c>
      <c r="G19" s="15" t="s">
        <v>13</v>
      </c>
      <c r="H19" s="15" t="s">
        <v>14</v>
      </c>
      <c r="I19" s="15" t="s">
        <v>9</v>
      </c>
      <c r="J19" s="16" t="s">
        <v>31</v>
      </c>
      <c r="K19" s="17">
        <v>348146250</v>
      </c>
      <c r="L19" s="17">
        <v>348596250</v>
      </c>
      <c r="M19" s="17">
        <v>-2000000</v>
      </c>
      <c r="N19" s="17">
        <v>-13431600</v>
      </c>
      <c r="O19" s="17">
        <f t="shared" si="0"/>
        <v>335164650</v>
      </c>
      <c r="P19" s="17">
        <v>0</v>
      </c>
      <c r="Q19" s="17">
        <v>0</v>
      </c>
      <c r="R19" s="17">
        <v>0</v>
      </c>
      <c r="S19" s="17">
        <v>207620790.34999999</v>
      </c>
      <c r="T19" s="17">
        <v>207620790.34999999</v>
      </c>
      <c r="U19" s="17">
        <v>125543859.65000001</v>
      </c>
      <c r="V19" s="17">
        <v>140975459.65000001</v>
      </c>
      <c r="W19" s="17">
        <v>0</v>
      </c>
      <c r="X19" s="17">
        <f t="shared" si="1"/>
        <v>127543859.65000001</v>
      </c>
      <c r="Y19" s="18">
        <f t="shared" si="2"/>
        <v>0.5955910034889933</v>
      </c>
      <c r="Z19" s="18">
        <f t="shared" si="3"/>
        <v>0.61945909376182717</v>
      </c>
      <c r="AA19" s="18">
        <f t="shared" si="4"/>
        <v>0</v>
      </c>
      <c r="AB19" s="18">
        <f t="shared" si="5"/>
        <v>0.61945909376182717</v>
      </c>
    </row>
    <row r="20" spans="1:28" ht="58.5" outlineLevel="2" x14ac:dyDescent="0.35">
      <c r="A20" s="15" t="s">
        <v>7</v>
      </c>
      <c r="B20" s="15" t="s">
        <v>8</v>
      </c>
      <c r="C20" s="15" t="s">
        <v>9</v>
      </c>
      <c r="D20" s="15" t="s">
        <v>32</v>
      </c>
      <c r="E20" s="15" t="s">
        <v>33</v>
      </c>
      <c r="F20" s="15" t="s">
        <v>12</v>
      </c>
      <c r="G20" s="15" t="s">
        <v>34</v>
      </c>
      <c r="H20" s="15" t="s">
        <v>14</v>
      </c>
      <c r="I20" s="15" t="s">
        <v>9</v>
      </c>
      <c r="J20" s="16" t="s">
        <v>35</v>
      </c>
      <c r="K20" s="17">
        <v>627569933</v>
      </c>
      <c r="L20" s="17">
        <v>627569933</v>
      </c>
      <c r="M20" s="17">
        <v>-6272821</v>
      </c>
      <c r="N20" s="17">
        <v>42115486</v>
      </c>
      <c r="O20" s="17">
        <f t="shared" si="0"/>
        <v>669685419</v>
      </c>
      <c r="P20" s="17">
        <v>0</v>
      </c>
      <c r="Q20" s="17">
        <v>183749691</v>
      </c>
      <c r="R20" s="17">
        <v>0</v>
      </c>
      <c r="S20" s="17">
        <v>437547421</v>
      </c>
      <c r="T20" s="17">
        <v>437547421</v>
      </c>
      <c r="U20" s="17">
        <v>0</v>
      </c>
      <c r="V20" s="17">
        <v>6272821</v>
      </c>
      <c r="W20" s="17">
        <v>0</v>
      </c>
      <c r="X20" s="17">
        <f t="shared" si="1"/>
        <v>48388307</v>
      </c>
      <c r="Y20" s="18">
        <f t="shared" si="2"/>
        <v>0.69720902483070357</v>
      </c>
      <c r="Z20" s="18">
        <f t="shared" si="3"/>
        <v>0.65336262159233305</v>
      </c>
      <c r="AA20" s="18">
        <f t="shared" si="4"/>
        <v>0.27438209909718819</v>
      </c>
      <c r="AB20" s="18">
        <f t="shared" si="5"/>
        <v>0.9277447206895213</v>
      </c>
    </row>
    <row r="21" spans="1:28" ht="35.5" outlineLevel="2" x14ac:dyDescent="0.35">
      <c r="A21" s="15" t="s">
        <v>7</v>
      </c>
      <c r="B21" s="15" t="s">
        <v>8</v>
      </c>
      <c r="C21" s="15" t="s">
        <v>9</v>
      </c>
      <c r="D21" s="15" t="s">
        <v>36</v>
      </c>
      <c r="E21" s="15" t="s">
        <v>33</v>
      </c>
      <c r="F21" s="15" t="s">
        <v>12</v>
      </c>
      <c r="G21" s="15" t="s">
        <v>34</v>
      </c>
      <c r="H21" s="15" t="s">
        <v>14</v>
      </c>
      <c r="I21" s="15" t="s">
        <v>9</v>
      </c>
      <c r="J21" s="16" t="s">
        <v>37</v>
      </c>
      <c r="K21" s="17">
        <v>33922700</v>
      </c>
      <c r="L21" s="17">
        <v>33922700</v>
      </c>
      <c r="M21" s="17">
        <v>-339074</v>
      </c>
      <c r="N21" s="17">
        <v>4250000</v>
      </c>
      <c r="O21" s="17">
        <f t="shared" si="0"/>
        <v>38172700</v>
      </c>
      <c r="P21" s="17">
        <v>0</v>
      </c>
      <c r="Q21" s="17">
        <v>9951432</v>
      </c>
      <c r="R21" s="17">
        <v>0</v>
      </c>
      <c r="S21" s="17">
        <v>23632194</v>
      </c>
      <c r="T21" s="17">
        <v>23632194</v>
      </c>
      <c r="U21" s="17">
        <v>0</v>
      </c>
      <c r="V21" s="17">
        <v>339074</v>
      </c>
      <c r="W21" s="17">
        <v>0</v>
      </c>
      <c r="X21" s="17">
        <f t="shared" si="1"/>
        <v>4589074</v>
      </c>
      <c r="Y21" s="18">
        <f t="shared" si="2"/>
        <v>0.69664837999333784</v>
      </c>
      <c r="Z21" s="18">
        <f t="shared" si="3"/>
        <v>0.61908625798017958</v>
      </c>
      <c r="AA21" s="18">
        <f t="shared" si="4"/>
        <v>0.2606949993057866</v>
      </c>
      <c r="AB21" s="18">
        <f t="shared" si="5"/>
        <v>0.87978125728596623</v>
      </c>
    </row>
    <row r="22" spans="1:28" ht="58.5" outlineLevel="2" x14ac:dyDescent="0.35">
      <c r="A22" s="15" t="s">
        <v>7</v>
      </c>
      <c r="B22" s="15" t="s">
        <v>8</v>
      </c>
      <c r="C22" s="15" t="s">
        <v>9</v>
      </c>
      <c r="D22" s="15" t="s">
        <v>38</v>
      </c>
      <c r="E22" s="15" t="s">
        <v>33</v>
      </c>
      <c r="F22" s="15" t="s">
        <v>12</v>
      </c>
      <c r="G22" s="15" t="s">
        <v>34</v>
      </c>
      <c r="H22" s="15" t="s">
        <v>14</v>
      </c>
      <c r="I22" s="15" t="s">
        <v>9</v>
      </c>
      <c r="J22" s="16" t="s">
        <v>39</v>
      </c>
      <c r="K22" s="17">
        <v>128699619</v>
      </c>
      <c r="L22" s="17">
        <v>128699619</v>
      </c>
      <c r="M22" s="17">
        <v>-19039022</v>
      </c>
      <c r="N22" s="17">
        <v>-5200000</v>
      </c>
      <c r="O22" s="17">
        <f t="shared" si="0"/>
        <v>123499619</v>
      </c>
      <c r="P22" s="17">
        <v>0</v>
      </c>
      <c r="Q22" s="17">
        <v>39013545</v>
      </c>
      <c r="R22" s="17">
        <v>0</v>
      </c>
      <c r="S22" s="17">
        <v>65447052</v>
      </c>
      <c r="T22" s="17">
        <v>65447052</v>
      </c>
      <c r="U22" s="17">
        <v>0</v>
      </c>
      <c r="V22" s="17">
        <v>24239022</v>
      </c>
      <c r="W22" s="17">
        <v>0</v>
      </c>
      <c r="X22" s="17">
        <f t="shared" si="1"/>
        <v>19039022</v>
      </c>
      <c r="Y22" s="18">
        <f t="shared" si="2"/>
        <v>0.50852560798956215</v>
      </c>
      <c r="Z22" s="18">
        <f t="shared" si="3"/>
        <v>0.5299372785919283</v>
      </c>
      <c r="AA22" s="18">
        <f t="shared" si="4"/>
        <v>0.31590012435584924</v>
      </c>
      <c r="AB22" s="18">
        <f t="shared" si="5"/>
        <v>0.84583740294777754</v>
      </c>
    </row>
    <row r="23" spans="1:28" ht="47" outlineLevel="2" x14ac:dyDescent="0.35">
      <c r="A23" s="15" t="s">
        <v>7</v>
      </c>
      <c r="B23" s="15" t="s">
        <v>8</v>
      </c>
      <c r="C23" s="15" t="s">
        <v>9</v>
      </c>
      <c r="D23" s="15" t="s">
        <v>40</v>
      </c>
      <c r="E23" s="15" t="s">
        <v>33</v>
      </c>
      <c r="F23" s="15" t="s">
        <v>12</v>
      </c>
      <c r="G23" s="15" t="s">
        <v>34</v>
      </c>
      <c r="H23" s="15" t="s">
        <v>14</v>
      </c>
      <c r="I23" s="15" t="s">
        <v>9</v>
      </c>
      <c r="J23" s="16" t="s">
        <v>41</v>
      </c>
      <c r="K23" s="17">
        <v>203536196</v>
      </c>
      <c r="L23" s="17">
        <v>203536196</v>
      </c>
      <c r="M23" s="17">
        <v>-2034431</v>
      </c>
      <c r="N23" s="17">
        <v>13286104</v>
      </c>
      <c r="O23" s="17">
        <f t="shared" si="0"/>
        <v>216822300</v>
      </c>
      <c r="P23" s="17">
        <v>0</v>
      </c>
      <c r="Q23" s="17">
        <v>59742660</v>
      </c>
      <c r="R23" s="17">
        <v>0</v>
      </c>
      <c r="S23" s="17">
        <v>141759105</v>
      </c>
      <c r="T23" s="17">
        <v>141759105</v>
      </c>
      <c r="U23" s="17">
        <v>0</v>
      </c>
      <c r="V23" s="17">
        <v>2034431</v>
      </c>
      <c r="W23" s="17">
        <v>0</v>
      </c>
      <c r="X23" s="17">
        <f t="shared" si="1"/>
        <v>15320535</v>
      </c>
      <c r="Y23" s="18">
        <f t="shared" si="2"/>
        <v>0.69648105735453558</v>
      </c>
      <c r="Z23" s="18">
        <f t="shared" si="3"/>
        <v>0.65380316046827291</v>
      </c>
      <c r="AA23" s="18">
        <f t="shared" si="4"/>
        <v>0.27553743318837592</v>
      </c>
      <c r="AB23" s="18">
        <f t="shared" si="5"/>
        <v>0.92934059365664878</v>
      </c>
    </row>
    <row r="24" spans="1:28" ht="47" outlineLevel="2" x14ac:dyDescent="0.35">
      <c r="A24" s="15" t="s">
        <v>7</v>
      </c>
      <c r="B24" s="15" t="s">
        <v>8</v>
      </c>
      <c r="C24" s="15" t="s">
        <v>9</v>
      </c>
      <c r="D24" s="15" t="s">
        <v>42</v>
      </c>
      <c r="E24" s="15" t="s">
        <v>33</v>
      </c>
      <c r="F24" s="15" t="s">
        <v>12</v>
      </c>
      <c r="G24" s="15" t="s">
        <v>34</v>
      </c>
      <c r="H24" s="15" t="s">
        <v>14</v>
      </c>
      <c r="I24" s="15" t="s">
        <v>9</v>
      </c>
      <c r="J24" s="16" t="s">
        <v>43</v>
      </c>
      <c r="K24" s="17">
        <v>101768099</v>
      </c>
      <c r="L24" s="17">
        <v>101768099</v>
      </c>
      <c r="M24" s="17">
        <v>-1017214</v>
      </c>
      <c r="N24" s="17">
        <v>7343052</v>
      </c>
      <c r="O24" s="17">
        <f t="shared" si="0"/>
        <v>109111151</v>
      </c>
      <c r="P24" s="17">
        <v>0</v>
      </c>
      <c r="Q24" s="17">
        <v>29845525</v>
      </c>
      <c r="R24" s="17">
        <v>0</v>
      </c>
      <c r="S24" s="17">
        <v>70905360</v>
      </c>
      <c r="T24" s="17">
        <v>70905360</v>
      </c>
      <c r="U24" s="17">
        <v>0</v>
      </c>
      <c r="V24" s="17">
        <v>1017214</v>
      </c>
      <c r="W24" s="17">
        <v>0</v>
      </c>
      <c r="X24" s="17">
        <f t="shared" si="1"/>
        <v>8360266</v>
      </c>
      <c r="Y24" s="18">
        <f t="shared" si="2"/>
        <v>0.69673464176627686</v>
      </c>
      <c r="Z24" s="18">
        <f t="shared" si="3"/>
        <v>0.64984522067776551</v>
      </c>
      <c r="AA24" s="18">
        <f t="shared" si="4"/>
        <v>0.27353322484885162</v>
      </c>
      <c r="AB24" s="18">
        <f t="shared" si="5"/>
        <v>0.92337844552661719</v>
      </c>
    </row>
    <row r="25" spans="1:28" ht="35.5" outlineLevel="2" x14ac:dyDescent="0.35">
      <c r="A25" s="15" t="s">
        <v>7</v>
      </c>
      <c r="B25" s="15" t="s">
        <v>8</v>
      </c>
      <c r="C25" s="15" t="s">
        <v>9</v>
      </c>
      <c r="D25" s="15" t="s">
        <v>44</v>
      </c>
      <c r="E25" s="15" t="s">
        <v>33</v>
      </c>
      <c r="F25" s="15" t="s">
        <v>12</v>
      </c>
      <c r="G25" s="15" t="s">
        <v>34</v>
      </c>
      <c r="H25" s="15" t="s">
        <v>14</v>
      </c>
      <c r="I25" s="15" t="s">
        <v>9</v>
      </c>
      <c r="J25" s="16" t="s">
        <v>45</v>
      </c>
      <c r="K25" s="17">
        <v>250217927</v>
      </c>
      <c r="L25" s="17">
        <v>250217927</v>
      </c>
      <c r="M25" s="17">
        <v>19437607.09</v>
      </c>
      <c r="N25" s="17">
        <v>0</v>
      </c>
      <c r="O25" s="17">
        <f t="shared" si="0"/>
        <v>250217927</v>
      </c>
      <c r="P25" s="17">
        <v>0</v>
      </c>
      <c r="Q25" s="17">
        <v>44252873.020000003</v>
      </c>
      <c r="R25" s="17">
        <v>0</v>
      </c>
      <c r="S25" s="17">
        <v>202746533.97999999</v>
      </c>
      <c r="T25" s="17">
        <v>202746533.97999999</v>
      </c>
      <c r="U25" s="17">
        <v>0</v>
      </c>
      <c r="V25" s="17">
        <v>3218520</v>
      </c>
      <c r="W25" s="17">
        <v>0</v>
      </c>
      <c r="X25" s="17">
        <f t="shared" si="1"/>
        <v>3218520</v>
      </c>
      <c r="Y25" s="18">
        <f t="shared" si="2"/>
        <v>0.8102798085286671</v>
      </c>
      <c r="Z25" s="18">
        <f t="shared" si="3"/>
        <v>0.8102798085286671</v>
      </c>
      <c r="AA25" s="18">
        <f t="shared" si="4"/>
        <v>0.17685732413569233</v>
      </c>
      <c r="AB25" s="18">
        <f t="shared" si="5"/>
        <v>0.98713713266435943</v>
      </c>
    </row>
    <row r="26" spans="1:28" outlineLevel="2" x14ac:dyDescent="0.35">
      <c r="A26" s="15" t="s">
        <v>164</v>
      </c>
      <c r="B26" s="15" t="s">
        <v>8</v>
      </c>
      <c r="C26" s="15" t="s">
        <v>9</v>
      </c>
      <c r="D26" s="15" t="s">
        <v>10</v>
      </c>
      <c r="E26" s="15" t="s">
        <v>11</v>
      </c>
      <c r="F26" s="15" t="s">
        <v>12</v>
      </c>
      <c r="G26" s="15" t="s">
        <v>13</v>
      </c>
      <c r="H26" s="15" t="s">
        <v>14</v>
      </c>
      <c r="I26" s="15" t="s">
        <v>9</v>
      </c>
      <c r="J26" s="16" t="s">
        <v>15</v>
      </c>
      <c r="K26" s="17">
        <v>5718408964</v>
      </c>
      <c r="L26" s="17">
        <v>5718408964</v>
      </c>
      <c r="M26" s="17">
        <v>-52216276</v>
      </c>
      <c r="N26" s="17">
        <v>83387303</v>
      </c>
      <c r="O26" s="17">
        <f t="shared" si="0"/>
        <v>5801796267</v>
      </c>
      <c r="P26" s="17">
        <v>0</v>
      </c>
      <c r="Q26" s="17">
        <v>0</v>
      </c>
      <c r="R26" s="17">
        <v>0</v>
      </c>
      <c r="S26" s="17">
        <v>3635162709.4099998</v>
      </c>
      <c r="T26" s="17">
        <v>3635162709.4099998</v>
      </c>
      <c r="U26" s="17">
        <v>1990549139.5899999</v>
      </c>
      <c r="V26" s="17">
        <v>2083246254.5899999</v>
      </c>
      <c r="W26" s="17">
        <v>0</v>
      </c>
      <c r="X26" s="17">
        <f t="shared" si="1"/>
        <v>2166633557.5900002</v>
      </c>
      <c r="Y26" s="18">
        <f t="shared" si="2"/>
        <v>0.63569477669313468</v>
      </c>
      <c r="Z26" s="18">
        <f t="shared" si="3"/>
        <v>0.62655814546374522</v>
      </c>
      <c r="AA26" s="18">
        <f t="shared" si="4"/>
        <v>0</v>
      </c>
      <c r="AB26" s="18">
        <f t="shared" si="5"/>
        <v>0.62655814546374522</v>
      </c>
    </row>
    <row r="27" spans="1:28" outlineLevel="2" x14ac:dyDescent="0.35">
      <c r="A27" s="15" t="s">
        <v>164</v>
      </c>
      <c r="B27" s="15" t="s">
        <v>8</v>
      </c>
      <c r="C27" s="15" t="s">
        <v>9</v>
      </c>
      <c r="D27" s="15" t="s">
        <v>16</v>
      </c>
      <c r="E27" s="15" t="s">
        <v>11</v>
      </c>
      <c r="F27" s="15" t="s">
        <v>12</v>
      </c>
      <c r="G27" s="15" t="s">
        <v>13</v>
      </c>
      <c r="H27" s="15" t="s">
        <v>14</v>
      </c>
      <c r="I27" s="15" t="s">
        <v>9</v>
      </c>
      <c r="J27" s="16" t="s">
        <v>17</v>
      </c>
      <c r="K27" s="17">
        <v>15289433</v>
      </c>
      <c r="L27" s="17">
        <v>19289433</v>
      </c>
      <c r="M27" s="17">
        <v>0</v>
      </c>
      <c r="N27" s="17">
        <v>9500000</v>
      </c>
      <c r="O27" s="17">
        <f t="shared" si="0"/>
        <v>28789433</v>
      </c>
      <c r="P27" s="17">
        <v>0</v>
      </c>
      <c r="Q27" s="17">
        <v>0</v>
      </c>
      <c r="R27" s="17">
        <v>0</v>
      </c>
      <c r="S27" s="17">
        <v>17972667.469999999</v>
      </c>
      <c r="T27" s="17">
        <v>17972667.469999999</v>
      </c>
      <c r="U27" s="17">
        <v>1316765.53</v>
      </c>
      <c r="V27" s="17">
        <v>1316765.53</v>
      </c>
      <c r="W27" s="17">
        <v>0</v>
      </c>
      <c r="X27" s="17">
        <f t="shared" si="1"/>
        <v>10816765.530000001</v>
      </c>
      <c r="Y27" s="18">
        <f t="shared" si="2"/>
        <v>0.93173643154778052</v>
      </c>
      <c r="Z27" s="18">
        <f t="shared" si="3"/>
        <v>0.62428000822385066</v>
      </c>
      <c r="AA27" s="18">
        <f t="shared" si="4"/>
        <v>0</v>
      </c>
      <c r="AB27" s="18">
        <f t="shared" si="5"/>
        <v>0.62428000822385066</v>
      </c>
    </row>
    <row r="28" spans="1:28" outlineLevel="2" x14ac:dyDescent="0.35">
      <c r="A28" s="15" t="s">
        <v>164</v>
      </c>
      <c r="B28" s="15" t="s">
        <v>8</v>
      </c>
      <c r="C28" s="15" t="s">
        <v>9</v>
      </c>
      <c r="D28" s="15" t="s">
        <v>18</v>
      </c>
      <c r="E28" s="15" t="s">
        <v>11</v>
      </c>
      <c r="F28" s="15" t="s">
        <v>12</v>
      </c>
      <c r="G28" s="15" t="s">
        <v>13</v>
      </c>
      <c r="H28" s="15" t="s">
        <v>14</v>
      </c>
      <c r="I28" s="15" t="s">
        <v>9</v>
      </c>
      <c r="J28" s="16" t="s">
        <v>19</v>
      </c>
      <c r="K28" s="17">
        <v>221931681</v>
      </c>
      <c r="L28" s="17">
        <v>234964166</v>
      </c>
      <c r="M28" s="17">
        <v>1500000</v>
      </c>
      <c r="N28" s="17">
        <v>5621295</v>
      </c>
      <c r="O28" s="17">
        <f t="shared" si="0"/>
        <v>240585461</v>
      </c>
      <c r="P28" s="17">
        <v>0</v>
      </c>
      <c r="Q28" s="17">
        <v>0</v>
      </c>
      <c r="R28" s="17">
        <v>0</v>
      </c>
      <c r="S28" s="17">
        <v>135790926.99000001</v>
      </c>
      <c r="T28" s="17">
        <v>135790926.99000001</v>
      </c>
      <c r="U28" s="17">
        <v>99173239.010000005</v>
      </c>
      <c r="V28" s="17">
        <v>99173239.010000005</v>
      </c>
      <c r="W28" s="17">
        <v>0</v>
      </c>
      <c r="X28" s="17">
        <f t="shared" si="1"/>
        <v>104794534.00999999</v>
      </c>
      <c r="Y28" s="18">
        <f t="shared" si="2"/>
        <v>0.57792185634808679</v>
      </c>
      <c r="Z28" s="18">
        <f t="shared" si="3"/>
        <v>0.56441867445181992</v>
      </c>
      <c r="AA28" s="18">
        <f t="shared" si="4"/>
        <v>0</v>
      </c>
      <c r="AB28" s="18">
        <f t="shared" si="5"/>
        <v>0.56441867445181992</v>
      </c>
    </row>
    <row r="29" spans="1:28" outlineLevel="2" x14ac:dyDescent="0.35">
      <c r="A29" s="15" t="s">
        <v>164</v>
      </c>
      <c r="B29" s="15" t="s">
        <v>8</v>
      </c>
      <c r="C29" s="15" t="s">
        <v>9</v>
      </c>
      <c r="D29" s="15" t="s">
        <v>22</v>
      </c>
      <c r="E29" s="15" t="s">
        <v>11</v>
      </c>
      <c r="F29" s="15" t="s">
        <v>12</v>
      </c>
      <c r="G29" s="15" t="s">
        <v>13</v>
      </c>
      <c r="H29" s="15" t="s">
        <v>14</v>
      </c>
      <c r="I29" s="15" t="s">
        <v>9</v>
      </c>
      <c r="J29" s="16" t="s">
        <v>23</v>
      </c>
      <c r="K29" s="17">
        <v>1336733871</v>
      </c>
      <c r="L29" s="17">
        <v>1338989207</v>
      </c>
      <c r="M29" s="17">
        <v>3400000</v>
      </c>
      <c r="N29" s="17">
        <v>19400000</v>
      </c>
      <c r="O29" s="17">
        <f t="shared" si="0"/>
        <v>1358389207</v>
      </c>
      <c r="P29" s="17">
        <v>0</v>
      </c>
      <c r="Q29" s="17">
        <v>0</v>
      </c>
      <c r="R29" s="17">
        <v>0</v>
      </c>
      <c r="S29" s="17">
        <v>900043879.47000003</v>
      </c>
      <c r="T29" s="17">
        <v>900043879.47000003</v>
      </c>
      <c r="U29" s="17">
        <v>438945327.52999997</v>
      </c>
      <c r="V29" s="17">
        <v>438945327.52999997</v>
      </c>
      <c r="W29" s="17">
        <v>0</v>
      </c>
      <c r="X29" s="17">
        <f t="shared" si="1"/>
        <v>458345327.52999997</v>
      </c>
      <c r="Y29" s="18">
        <f t="shared" si="2"/>
        <v>0.67218157903344478</v>
      </c>
      <c r="Z29" s="18">
        <f t="shared" si="3"/>
        <v>0.66258173639184403</v>
      </c>
      <c r="AA29" s="18">
        <f t="shared" si="4"/>
        <v>0</v>
      </c>
      <c r="AB29" s="18">
        <f t="shared" si="5"/>
        <v>0.66258173639184403</v>
      </c>
    </row>
    <row r="30" spans="1:28" outlineLevel="2" x14ac:dyDescent="0.35">
      <c r="A30" s="15" t="s">
        <v>164</v>
      </c>
      <c r="B30" s="15" t="s">
        <v>8</v>
      </c>
      <c r="C30" s="15" t="s">
        <v>9</v>
      </c>
      <c r="D30" s="15" t="s">
        <v>24</v>
      </c>
      <c r="E30" s="15" t="s">
        <v>11</v>
      </c>
      <c r="F30" s="15" t="s">
        <v>12</v>
      </c>
      <c r="G30" s="15" t="s">
        <v>13</v>
      </c>
      <c r="H30" s="15" t="s">
        <v>14</v>
      </c>
      <c r="I30" s="15" t="s">
        <v>9</v>
      </c>
      <c r="J30" s="16" t="s">
        <v>25</v>
      </c>
      <c r="K30" s="17">
        <v>1989442045</v>
      </c>
      <c r="L30" s="17">
        <v>1866301831</v>
      </c>
      <c r="M30" s="17">
        <v>-20256276</v>
      </c>
      <c r="N30" s="17">
        <v>-30429341</v>
      </c>
      <c r="O30" s="17">
        <f t="shared" si="0"/>
        <v>1835872490</v>
      </c>
      <c r="P30" s="17">
        <v>0</v>
      </c>
      <c r="Q30" s="17">
        <v>0</v>
      </c>
      <c r="R30" s="17">
        <v>0</v>
      </c>
      <c r="S30" s="17">
        <v>1212132912.21</v>
      </c>
      <c r="T30" s="17">
        <v>1212132912.21</v>
      </c>
      <c r="U30" s="17">
        <v>603483301.78999996</v>
      </c>
      <c r="V30" s="17">
        <v>654168918.78999996</v>
      </c>
      <c r="W30" s="17">
        <v>0</v>
      </c>
      <c r="X30" s="17">
        <f t="shared" si="1"/>
        <v>623739577.78999996</v>
      </c>
      <c r="Y30" s="18">
        <f t="shared" si="2"/>
        <v>0.64948385736754932</v>
      </c>
      <c r="Z30" s="18">
        <f t="shared" si="3"/>
        <v>0.66024896544421774</v>
      </c>
      <c r="AA30" s="18">
        <f t="shared" si="4"/>
        <v>0</v>
      </c>
      <c r="AB30" s="18">
        <f t="shared" si="5"/>
        <v>0.66024896544421774</v>
      </c>
    </row>
    <row r="31" spans="1:28" outlineLevel="2" x14ac:dyDescent="0.35">
      <c r="A31" s="15" t="s">
        <v>164</v>
      </c>
      <c r="B31" s="15" t="s">
        <v>8</v>
      </c>
      <c r="C31" s="15" t="s">
        <v>9</v>
      </c>
      <c r="D31" s="15" t="s">
        <v>26</v>
      </c>
      <c r="E31" s="15" t="s">
        <v>11</v>
      </c>
      <c r="F31" s="15" t="s">
        <v>12</v>
      </c>
      <c r="G31" s="15" t="s">
        <v>13</v>
      </c>
      <c r="H31" s="15" t="s">
        <v>14</v>
      </c>
      <c r="I31" s="15" t="s">
        <v>9</v>
      </c>
      <c r="J31" s="16" t="s">
        <v>27</v>
      </c>
      <c r="K31" s="17">
        <v>854581436</v>
      </c>
      <c r="L31" s="17">
        <v>855781436</v>
      </c>
      <c r="M31" s="17">
        <v>4278330</v>
      </c>
      <c r="N31" s="17">
        <v>-842170036</v>
      </c>
      <c r="O31" s="17">
        <f t="shared" si="0"/>
        <v>13611400</v>
      </c>
      <c r="P31" s="17">
        <v>0</v>
      </c>
      <c r="Q31" s="17">
        <v>0</v>
      </c>
      <c r="R31" s="17">
        <v>0</v>
      </c>
      <c r="S31" s="17">
        <v>278662.59999999998</v>
      </c>
      <c r="T31" s="17">
        <v>278662.59999999998</v>
      </c>
      <c r="U31" s="17">
        <v>3611067.4</v>
      </c>
      <c r="V31" s="17">
        <v>855502773.39999998</v>
      </c>
      <c r="W31" s="17">
        <v>0</v>
      </c>
      <c r="X31" s="17">
        <f t="shared" si="1"/>
        <v>13332737.4</v>
      </c>
      <c r="Y31" s="18">
        <f t="shared" si="2"/>
        <v>3.2562356260319719E-4</v>
      </c>
      <c r="Z31" s="18">
        <f t="shared" si="3"/>
        <v>2.0472736088866683E-2</v>
      </c>
      <c r="AA31" s="18">
        <f t="shared" si="4"/>
        <v>0</v>
      </c>
      <c r="AB31" s="18">
        <f t="shared" si="5"/>
        <v>2.0472736088866683E-2</v>
      </c>
    </row>
    <row r="32" spans="1:28" outlineLevel="2" x14ac:dyDescent="0.35">
      <c r="A32" s="15" t="s">
        <v>164</v>
      </c>
      <c r="B32" s="15" t="s">
        <v>8</v>
      </c>
      <c r="C32" s="15" t="s">
        <v>9</v>
      </c>
      <c r="D32" s="15" t="s">
        <v>28</v>
      </c>
      <c r="E32" s="15" t="s">
        <v>11</v>
      </c>
      <c r="F32" s="15" t="s">
        <v>12</v>
      </c>
      <c r="G32" s="15" t="s">
        <v>13</v>
      </c>
      <c r="H32" s="15" t="s">
        <v>14</v>
      </c>
      <c r="I32" s="15" t="s">
        <v>9</v>
      </c>
      <c r="J32" s="16" t="s">
        <v>29</v>
      </c>
      <c r="K32" s="17">
        <v>756934763</v>
      </c>
      <c r="L32" s="17">
        <v>760179427</v>
      </c>
      <c r="M32" s="17">
        <v>0</v>
      </c>
      <c r="N32" s="17">
        <v>0</v>
      </c>
      <c r="O32" s="17">
        <f t="shared" si="0"/>
        <v>760179427</v>
      </c>
      <c r="P32" s="17">
        <v>0</v>
      </c>
      <c r="Q32" s="17">
        <v>100477.9</v>
      </c>
      <c r="R32" s="17">
        <v>0</v>
      </c>
      <c r="S32" s="17">
        <v>752417445.74000001</v>
      </c>
      <c r="T32" s="17">
        <v>752417445.74000001</v>
      </c>
      <c r="U32" s="17">
        <v>7661503.3600000003</v>
      </c>
      <c r="V32" s="17">
        <v>7661503.3600000003</v>
      </c>
      <c r="W32" s="17">
        <v>0</v>
      </c>
      <c r="X32" s="17">
        <f t="shared" si="1"/>
        <v>7661503.3600000143</v>
      </c>
      <c r="Y32" s="18">
        <f t="shared" si="2"/>
        <v>0.98978927739384881</v>
      </c>
      <c r="Z32" s="18">
        <f t="shared" si="3"/>
        <v>0.98978927739384881</v>
      </c>
      <c r="AA32" s="18">
        <f t="shared" si="4"/>
        <v>1.3217655783783792E-4</v>
      </c>
      <c r="AB32" s="18">
        <f t="shared" si="5"/>
        <v>0.98992145395168663</v>
      </c>
    </row>
    <row r="33" spans="1:28" outlineLevel="2" x14ac:dyDescent="0.35">
      <c r="A33" s="15" t="s">
        <v>164</v>
      </c>
      <c r="B33" s="15" t="s">
        <v>8</v>
      </c>
      <c r="C33" s="15" t="s">
        <v>9</v>
      </c>
      <c r="D33" s="15" t="s">
        <v>30</v>
      </c>
      <c r="E33" s="15" t="s">
        <v>11</v>
      </c>
      <c r="F33" s="15" t="s">
        <v>12</v>
      </c>
      <c r="G33" s="15" t="s">
        <v>13</v>
      </c>
      <c r="H33" s="15" t="s">
        <v>14</v>
      </c>
      <c r="I33" s="15" t="s">
        <v>9</v>
      </c>
      <c r="J33" s="16" t="s">
        <v>31</v>
      </c>
      <c r="K33" s="17">
        <v>341930183</v>
      </c>
      <c r="L33" s="17">
        <v>349693347</v>
      </c>
      <c r="M33" s="17">
        <v>0</v>
      </c>
      <c r="N33" s="17">
        <v>-1939507</v>
      </c>
      <c r="O33" s="17">
        <f t="shared" si="0"/>
        <v>347753840</v>
      </c>
      <c r="P33" s="17">
        <v>0</v>
      </c>
      <c r="Q33" s="17">
        <v>0</v>
      </c>
      <c r="R33" s="17">
        <v>0</v>
      </c>
      <c r="S33" s="17">
        <v>217376704.27000001</v>
      </c>
      <c r="T33" s="17">
        <v>217376704.27000001</v>
      </c>
      <c r="U33" s="17">
        <v>130377135.73</v>
      </c>
      <c r="V33" s="17">
        <v>132316642.73</v>
      </c>
      <c r="W33" s="17">
        <v>0</v>
      </c>
      <c r="X33" s="17">
        <f t="shared" si="1"/>
        <v>130377135.72999999</v>
      </c>
      <c r="Y33" s="18">
        <f t="shared" si="2"/>
        <v>0.62162093198187152</v>
      </c>
      <c r="Z33" s="18">
        <f t="shared" si="3"/>
        <v>0.62508786177601949</v>
      </c>
      <c r="AA33" s="18">
        <f t="shared" si="4"/>
        <v>0</v>
      </c>
      <c r="AB33" s="18">
        <f t="shared" si="5"/>
        <v>0.62508786177601949</v>
      </c>
    </row>
    <row r="34" spans="1:28" ht="58.5" outlineLevel="2" x14ac:dyDescent="0.35">
      <c r="A34" s="15" t="s">
        <v>164</v>
      </c>
      <c r="B34" s="15" t="s">
        <v>8</v>
      </c>
      <c r="C34" s="15" t="s">
        <v>9</v>
      </c>
      <c r="D34" s="15" t="s">
        <v>32</v>
      </c>
      <c r="E34" s="15" t="s">
        <v>33</v>
      </c>
      <c r="F34" s="15" t="s">
        <v>12</v>
      </c>
      <c r="G34" s="15" t="s">
        <v>34</v>
      </c>
      <c r="H34" s="15" t="s">
        <v>14</v>
      </c>
      <c r="I34" s="15" t="s">
        <v>9</v>
      </c>
      <c r="J34" s="16" t="s">
        <v>35</v>
      </c>
      <c r="K34" s="17">
        <v>890771174</v>
      </c>
      <c r="L34" s="17">
        <v>890771174</v>
      </c>
      <c r="M34" s="17">
        <v>34556079</v>
      </c>
      <c r="N34" s="17">
        <v>34986326</v>
      </c>
      <c r="O34" s="17">
        <f t="shared" si="0"/>
        <v>925757500</v>
      </c>
      <c r="P34" s="17">
        <v>0</v>
      </c>
      <c r="Q34" s="17">
        <v>242116970</v>
      </c>
      <c r="R34" s="17">
        <v>0</v>
      </c>
      <c r="S34" s="17">
        <v>640079723</v>
      </c>
      <c r="T34" s="17">
        <v>640079723</v>
      </c>
      <c r="U34" s="17">
        <v>0</v>
      </c>
      <c r="V34" s="17">
        <v>8574481</v>
      </c>
      <c r="W34" s="17">
        <v>0</v>
      </c>
      <c r="X34" s="17">
        <f t="shared" si="1"/>
        <v>43560807</v>
      </c>
      <c r="Y34" s="18">
        <f t="shared" si="2"/>
        <v>0.71856806964882769</v>
      </c>
      <c r="Z34" s="18">
        <f t="shared" si="3"/>
        <v>0.69141186865890902</v>
      </c>
      <c r="AA34" s="18">
        <f t="shared" si="4"/>
        <v>0.26153390061652215</v>
      </c>
      <c r="AB34" s="18">
        <f t="shared" si="5"/>
        <v>0.95294576927543118</v>
      </c>
    </row>
    <row r="35" spans="1:28" ht="35.5" outlineLevel="2" x14ac:dyDescent="0.35">
      <c r="A35" s="15" t="s">
        <v>164</v>
      </c>
      <c r="B35" s="15" t="s">
        <v>8</v>
      </c>
      <c r="C35" s="15" t="s">
        <v>9</v>
      </c>
      <c r="D35" s="15" t="s">
        <v>36</v>
      </c>
      <c r="E35" s="15" t="s">
        <v>33</v>
      </c>
      <c r="F35" s="15" t="s">
        <v>12</v>
      </c>
      <c r="G35" s="15" t="s">
        <v>34</v>
      </c>
      <c r="H35" s="15" t="s">
        <v>14</v>
      </c>
      <c r="I35" s="15" t="s">
        <v>9</v>
      </c>
      <c r="J35" s="16" t="s">
        <v>37</v>
      </c>
      <c r="K35" s="17">
        <v>48149795</v>
      </c>
      <c r="L35" s="17">
        <v>48149795</v>
      </c>
      <c r="M35" s="17">
        <v>-463487</v>
      </c>
      <c r="N35" s="17">
        <v>5934396</v>
      </c>
      <c r="O35" s="17">
        <f t="shared" si="0"/>
        <v>54084191</v>
      </c>
      <c r="P35" s="17">
        <v>0</v>
      </c>
      <c r="Q35" s="17">
        <v>13100883</v>
      </c>
      <c r="R35" s="17">
        <v>0</v>
      </c>
      <c r="S35" s="17">
        <v>34585425</v>
      </c>
      <c r="T35" s="17">
        <v>34585425</v>
      </c>
      <c r="U35" s="17">
        <v>0</v>
      </c>
      <c r="V35" s="17">
        <v>463487</v>
      </c>
      <c r="W35" s="17">
        <v>0</v>
      </c>
      <c r="X35" s="17">
        <f t="shared" si="1"/>
        <v>6397883</v>
      </c>
      <c r="Y35" s="18">
        <f t="shared" si="2"/>
        <v>0.71828810486109029</v>
      </c>
      <c r="Z35" s="18">
        <f t="shared" si="3"/>
        <v>0.63947383441494021</v>
      </c>
      <c r="AA35" s="18">
        <f t="shared" si="4"/>
        <v>0.24223128344473158</v>
      </c>
      <c r="AB35" s="18">
        <f t="shared" si="5"/>
        <v>0.88170511785967176</v>
      </c>
    </row>
    <row r="36" spans="1:28" ht="58.5" outlineLevel="2" x14ac:dyDescent="0.35">
      <c r="A36" s="15" t="s">
        <v>164</v>
      </c>
      <c r="B36" s="15" t="s">
        <v>8</v>
      </c>
      <c r="C36" s="15" t="s">
        <v>9</v>
      </c>
      <c r="D36" s="15" t="s">
        <v>38</v>
      </c>
      <c r="E36" s="15" t="s">
        <v>33</v>
      </c>
      <c r="F36" s="15" t="s">
        <v>12</v>
      </c>
      <c r="G36" s="15" t="s">
        <v>34</v>
      </c>
      <c r="H36" s="15" t="s">
        <v>14</v>
      </c>
      <c r="I36" s="15" t="s">
        <v>9</v>
      </c>
      <c r="J36" s="16" t="s">
        <v>39</v>
      </c>
      <c r="K36" s="17">
        <v>187828129</v>
      </c>
      <c r="L36" s="17">
        <v>173828129</v>
      </c>
      <c r="M36" s="17">
        <v>-1548819</v>
      </c>
      <c r="N36" s="17">
        <v>-4000000</v>
      </c>
      <c r="O36" s="17">
        <f t="shared" si="0"/>
        <v>169828129</v>
      </c>
      <c r="P36" s="17">
        <v>0</v>
      </c>
      <c r="Q36" s="17">
        <v>59181846</v>
      </c>
      <c r="R36" s="17">
        <v>0</v>
      </c>
      <c r="S36" s="17">
        <v>109097464</v>
      </c>
      <c r="T36" s="17">
        <v>109097464</v>
      </c>
      <c r="U36" s="17">
        <v>0</v>
      </c>
      <c r="V36" s="17">
        <v>5548819</v>
      </c>
      <c r="W36" s="17">
        <v>0</v>
      </c>
      <c r="X36" s="17">
        <f t="shared" si="1"/>
        <v>1548819</v>
      </c>
      <c r="Y36" s="18">
        <f t="shared" si="2"/>
        <v>0.62761685710832216</v>
      </c>
      <c r="Z36" s="18">
        <f t="shared" si="3"/>
        <v>0.64239925766361117</v>
      </c>
      <c r="AA36" s="18">
        <f t="shared" si="4"/>
        <v>0.34848082204332592</v>
      </c>
      <c r="AB36" s="18">
        <f t="shared" si="5"/>
        <v>0.99088007970693703</v>
      </c>
    </row>
    <row r="37" spans="1:28" ht="47" outlineLevel="2" x14ac:dyDescent="0.35">
      <c r="A37" s="15" t="s">
        <v>164</v>
      </c>
      <c r="B37" s="15" t="s">
        <v>8</v>
      </c>
      <c r="C37" s="15" t="s">
        <v>9</v>
      </c>
      <c r="D37" s="15" t="s">
        <v>40</v>
      </c>
      <c r="E37" s="15" t="s">
        <v>33</v>
      </c>
      <c r="F37" s="15" t="s">
        <v>12</v>
      </c>
      <c r="G37" s="15" t="s">
        <v>34</v>
      </c>
      <c r="H37" s="15" t="s">
        <v>14</v>
      </c>
      <c r="I37" s="15" t="s">
        <v>9</v>
      </c>
      <c r="J37" s="16" t="s">
        <v>41</v>
      </c>
      <c r="K37" s="17">
        <v>288898760</v>
      </c>
      <c r="L37" s="17">
        <v>288898760</v>
      </c>
      <c r="M37" s="17">
        <v>-2780913</v>
      </c>
      <c r="N37" s="17">
        <v>25806376</v>
      </c>
      <c r="O37" s="17">
        <f t="shared" si="0"/>
        <v>314705136</v>
      </c>
      <c r="P37" s="17">
        <v>0</v>
      </c>
      <c r="Q37" s="17">
        <v>78605372</v>
      </c>
      <c r="R37" s="17">
        <v>0</v>
      </c>
      <c r="S37" s="17">
        <v>207512475</v>
      </c>
      <c r="T37" s="17">
        <v>207512475</v>
      </c>
      <c r="U37" s="17">
        <v>0</v>
      </c>
      <c r="V37" s="17">
        <v>2780913</v>
      </c>
      <c r="W37" s="17">
        <v>0</v>
      </c>
      <c r="X37" s="17">
        <f t="shared" si="1"/>
        <v>28587289</v>
      </c>
      <c r="Y37" s="18">
        <f t="shared" si="2"/>
        <v>0.71828787011754569</v>
      </c>
      <c r="Z37" s="18">
        <f t="shared" si="3"/>
        <v>0.65938699837424963</v>
      </c>
      <c r="AA37" s="18">
        <f t="shared" si="4"/>
        <v>0.24977467161514644</v>
      </c>
      <c r="AB37" s="18">
        <f t="shared" si="5"/>
        <v>0.90916166998939607</v>
      </c>
    </row>
    <row r="38" spans="1:28" ht="47" outlineLevel="2" x14ac:dyDescent="0.35">
      <c r="A38" s="15" t="s">
        <v>164</v>
      </c>
      <c r="B38" s="15" t="s">
        <v>8</v>
      </c>
      <c r="C38" s="15" t="s">
        <v>9</v>
      </c>
      <c r="D38" s="15" t="s">
        <v>42</v>
      </c>
      <c r="E38" s="15" t="s">
        <v>33</v>
      </c>
      <c r="F38" s="15" t="s">
        <v>12</v>
      </c>
      <c r="G38" s="15" t="s">
        <v>34</v>
      </c>
      <c r="H38" s="15" t="s">
        <v>14</v>
      </c>
      <c r="I38" s="15" t="s">
        <v>9</v>
      </c>
      <c r="J38" s="16" t="s">
        <v>43</v>
      </c>
      <c r="K38" s="17">
        <v>144449381</v>
      </c>
      <c r="L38" s="17">
        <v>144449381</v>
      </c>
      <c r="M38" s="17">
        <v>-401859</v>
      </c>
      <c r="N38" s="17">
        <v>12603188</v>
      </c>
      <c r="O38" s="17">
        <f t="shared" si="0"/>
        <v>157052569</v>
      </c>
      <c r="P38" s="17">
        <v>0</v>
      </c>
      <c r="Q38" s="17">
        <v>39302760</v>
      </c>
      <c r="R38" s="17">
        <v>0</v>
      </c>
      <c r="S38" s="17">
        <v>103756161</v>
      </c>
      <c r="T38" s="17">
        <v>103756161</v>
      </c>
      <c r="U38" s="17">
        <v>0</v>
      </c>
      <c r="V38" s="17">
        <v>1390460</v>
      </c>
      <c r="W38" s="17">
        <v>0</v>
      </c>
      <c r="X38" s="17">
        <f t="shared" si="1"/>
        <v>13993648</v>
      </c>
      <c r="Y38" s="18">
        <f t="shared" si="2"/>
        <v>0.71828733554766844</v>
      </c>
      <c r="Z38" s="18">
        <f t="shared" si="3"/>
        <v>0.66064606049201269</v>
      </c>
      <c r="AA38" s="18">
        <f t="shared" si="4"/>
        <v>0.25025225789206923</v>
      </c>
      <c r="AB38" s="18">
        <f t="shared" si="5"/>
        <v>0.91089831838408197</v>
      </c>
    </row>
    <row r="39" spans="1:28" ht="35.5" outlineLevel="2" x14ac:dyDescent="0.35">
      <c r="A39" s="15" t="s">
        <v>164</v>
      </c>
      <c r="B39" s="15" t="s">
        <v>8</v>
      </c>
      <c r="C39" s="15" t="s">
        <v>9</v>
      </c>
      <c r="D39" s="15" t="s">
        <v>44</v>
      </c>
      <c r="E39" s="15" t="s">
        <v>33</v>
      </c>
      <c r="F39" s="15" t="s">
        <v>12</v>
      </c>
      <c r="G39" s="15" t="s">
        <v>34</v>
      </c>
      <c r="H39" s="15" t="s">
        <v>14</v>
      </c>
      <c r="I39" s="15" t="s">
        <v>9</v>
      </c>
      <c r="J39" s="16" t="s">
        <v>45</v>
      </c>
      <c r="K39" s="17">
        <v>350080413</v>
      </c>
      <c r="L39" s="17">
        <v>350080413</v>
      </c>
      <c r="M39" s="17">
        <v>27271898.059999999</v>
      </c>
      <c r="N39" s="17">
        <v>0</v>
      </c>
      <c r="O39" s="17">
        <f t="shared" si="0"/>
        <v>350080413</v>
      </c>
      <c r="P39" s="17">
        <v>0</v>
      </c>
      <c r="Q39" s="17">
        <v>46888596.219999999</v>
      </c>
      <c r="R39" s="17">
        <v>0</v>
      </c>
      <c r="S39" s="17">
        <v>298819709.77999997</v>
      </c>
      <c r="T39" s="17">
        <v>298819709.77999997</v>
      </c>
      <c r="U39" s="17">
        <v>0</v>
      </c>
      <c r="V39" s="17">
        <v>4372107</v>
      </c>
      <c r="W39" s="17">
        <v>0</v>
      </c>
      <c r="X39" s="17">
        <f t="shared" si="1"/>
        <v>4372107</v>
      </c>
      <c r="Y39" s="18">
        <f t="shared" si="2"/>
        <v>0.85357448941309366</v>
      </c>
      <c r="Z39" s="18">
        <f t="shared" si="3"/>
        <v>0.85357448941309366</v>
      </c>
      <c r="AA39" s="18">
        <f t="shared" si="4"/>
        <v>0.13393664563575569</v>
      </c>
      <c r="AB39" s="18">
        <f t="shared" si="5"/>
        <v>0.98751113504884935</v>
      </c>
    </row>
    <row r="40" spans="1:28" outlineLevel="2" x14ac:dyDescent="0.35">
      <c r="A40" s="15" t="s">
        <v>251</v>
      </c>
      <c r="B40" s="15" t="s">
        <v>252</v>
      </c>
      <c r="C40" s="15" t="s">
        <v>9</v>
      </c>
      <c r="D40" s="15" t="s">
        <v>10</v>
      </c>
      <c r="E40" s="15" t="s">
        <v>11</v>
      </c>
      <c r="F40" s="15" t="s">
        <v>12</v>
      </c>
      <c r="G40" s="15" t="s">
        <v>13</v>
      </c>
      <c r="H40" s="15" t="s">
        <v>14</v>
      </c>
      <c r="I40" s="15" t="s">
        <v>9</v>
      </c>
      <c r="J40" s="16" t="s">
        <v>15</v>
      </c>
      <c r="K40" s="17">
        <v>138019200</v>
      </c>
      <c r="L40" s="17">
        <v>156019200</v>
      </c>
      <c r="M40" s="17">
        <v>0</v>
      </c>
      <c r="N40" s="17">
        <v>282464</v>
      </c>
      <c r="O40" s="17">
        <f t="shared" si="0"/>
        <v>156301664</v>
      </c>
      <c r="P40" s="17">
        <v>0</v>
      </c>
      <c r="Q40" s="17">
        <v>0</v>
      </c>
      <c r="R40" s="17">
        <v>0</v>
      </c>
      <c r="S40" s="17">
        <v>84594237.489999995</v>
      </c>
      <c r="T40" s="17">
        <v>84594237.489999995</v>
      </c>
      <c r="U40" s="17">
        <v>71424962.510000005</v>
      </c>
      <c r="V40" s="17">
        <v>71424962.510000005</v>
      </c>
      <c r="W40" s="17">
        <v>0</v>
      </c>
      <c r="X40" s="17">
        <f t="shared" si="1"/>
        <v>71707426.510000005</v>
      </c>
      <c r="Y40" s="18">
        <f t="shared" si="2"/>
        <v>0.54220402033852244</v>
      </c>
      <c r="Z40" s="18">
        <f t="shared" si="3"/>
        <v>0.54122416438253651</v>
      </c>
      <c r="AA40" s="18">
        <f t="shared" si="4"/>
        <v>0</v>
      </c>
      <c r="AB40" s="18">
        <f t="shared" si="5"/>
        <v>0.54122416438253651</v>
      </c>
    </row>
    <row r="41" spans="1:28" outlineLevel="2" x14ac:dyDescent="0.35">
      <c r="A41" s="15" t="s">
        <v>251</v>
      </c>
      <c r="B41" s="15" t="s">
        <v>252</v>
      </c>
      <c r="C41" s="15" t="s">
        <v>9</v>
      </c>
      <c r="D41" s="15" t="s">
        <v>18</v>
      </c>
      <c r="E41" s="15" t="s">
        <v>11</v>
      </c>
      <c r="F41" s="15" t="s">
        <v>12</v>
      </c>
      <c r="G41" s="15" t="s">
        <v>13</v>
      </c>
      <c r="H41" s="15" t="s">
        <v>14</v>
      </c>
      <c r="I41" s="15" t="s">
        <v>9</v>
      </c>
      <c r="J41" s="16" t="s">
        <v>19</v>
      </c>
      <c r="K41" s="17">
        <v>1748950</v>
      </c>
      <c r="L41" s="17">
        <v>1748950</v>
      </c>
      <c r="M41" s="17">
        <v>0</v>
      </c>
      <c r="N41" s="17">
        <v>0</v>
      </c>
      <c r="O41" s="17">
        <f t="shared" si="0"/>
        <v>1748950</v>
      </c>
      <c r="P41" s="17">
        <v>0</v>
      </c>
      <c r="Q41" s="17">
        <v>0</v>
      </c>
      <c r="R41" s="17">
        <v>0</v>
      </c>
      <c r="S41" s="17">
        <v>1630551.89</v>
      </c>
      <c r="T41" s="17">
        <v>1630551.89</v>
      </c>
      <c r="U41" s="17">
        <v>118398.11</v>
      </c>
      <c r="V41" s="17">
        <v>118398.11</v>
      </c>
      <c r="W41" s="17">
        <v>0</v>
      </c>
      <c r="X41" s="17">
        <f t="shared" si="1"/>
        <v>118398.1100000001</v>
      </c>
      <c r="Y41" s="18">
        <f t="shared" si="2"/>
        <v>0.93230331913433773</v>
      </c>
      <c r="Z41" s="18">
        <f t="shared" si="3"/>
        <v>0.93230331913433773</v>
      </c>
      <c r="AA41" s="18">
        <f t="shared" si="4"/>
        <v>0</v>
      </c>
      <c r="AB41" s="18">
        <f t="shared" si="5"/>
        <v>0.93230331913433773</v>
      </c>
    </row>
    <row r="42" spans="1:28" outlineLevel="2" x14ac:dyDescent="0.35">
      <c r="A42" s="15" t="s">
        <v>251</v>
      </c>
      <c r="B42" s="15" t="s">
        <v>252</v>
      </c>
      <c r="C42" s="15" t="s">
        <v>9</v>
      </c>
      <c r="D42" s="15" t="s">
        <v>20</v>
      </c>
      <c r="E42" s="15" t="s">
        <v>11</v>
      </c>
      <c r="F42" s="15" t="s">
        <v>12</v>
      </c>
      <c r="G42" s="15" t="s">
        <v>13</v>
      </c>
      <c r="H42" s="15" t="s">
        <v>14</v>
      </c>
      <c r="I42" s="15" t="s">
        <v>9</v>
      </c>
      <c r="J42" s="16" t="s">
        <v>21</v>
      </c>
      <c r="K42" s="17">
        <v>105645960</v>
      </c>
      <c r="L42" s="17">
        <v>105645960</v>
      </c>
      <c r="M42" s="17">
        <v>0</v>
      </c>
      <c r="N42" s="17">
        <v>0</v>
      </c>
      <c r="O42" s="17">
        <f t="shared" si="0"/>
        <v>105645960</v>
      </c>
      <c r="P42" s="17">
        <v>0</v>
      </c>
      <c r="Q42" s="17">
        <v>0</v>
      </c>
      <c r="R42" s="17">
        <v>0</v>
      </c>
      <c r="S42" s="17">
        <v>47582605.25</v>
      </c>
      <c r="T42" s="17">
        <v>47582605.25</v>
      </c>
      <c r="U42" s="17">
        <v>58063354.75</v>
      </c>
      <c r="V42" s="17">
        <v>58063354.75</v>
      </c>
      <c r="W42" s="17">
        <v>0</v>
      </c>
      <c r="X42" s="17">
        <f t="shared" si="1"/>
        <v>58063354.75</v>
      </c>
      <c r="Y42" s="18">
        <f t="shared" si="2"/>
        <v>0.45039682776321971</v>
      </c>
      <c r="Z42" s="18">
        <f t="shared" si="3"/>
        <v>0.45039682776321971</v>
      </c>
      <c r="AA42" s="18">
        <f t="shared" si="4"/>
        <v>0</v>
      </c>
      <c r="AB42" s="18">
        <f t="shared" si="5"/>
        <v>0.45039682776321971</v>
      </c>
    </row>
    <row r="43" spans="1:28" outlineLevel="2" x14ac:dyDescent="0.35">
      <c r="A43" s="15" t="s">
        <v>251</v>
      </c>
      <c r="B43" s="15" t="s">
        <v>252</v>
      </c>
      <c r="C43" s="15" t="s">
        <v>9</v>
      </c>
      <c r="D43" s="15" t="s">
        <v>22</v>
      </c>
      <c r="E43" s="15" t="s">
        <v>11</v>
      </c>
      <c r="F43" s="15" t="s">
        <v>12</v>
      </c>
      <c r="G43" s="15" t="s">
        <v>13</v>
      </c>
      <c r="H43" s="15" t="s">
        <v>14</v>
      </c>
      <c r="I43" s="15" t="s">
        <v>9</v>
      </c>
      <c r="J43" s="16" t="s">
        <v>23</v>
      </c>
      <c r="K43" s="17">
        <v>47840028</v>
      </c>
      <c r="L43" s="17">
        <v>47840028</v>
      </c>
      <c r="M43" s="17">
        <v>10000000</v>
      </c>
      <c r="N43" s="17">
        <v>0</v>
      </c>
      <c r="O43" s="17">
        <f t="shared" si="0"/>
        <v>47840028</v>
      </c>
      <c r="P43" s="17">
        <v>0</v>
      </c>
      <c r="Q43" s="17">
        <v>0</v>
      </c>
      <c r="R43" s="17">
        <v>0</v>
      </c>
      <c r="S43" s="17">
        <v>34158827.969999999</v>
      </c>
      <c r="T43" s="17">
        <v>34158827.969999999</v>
      </c>
      <c r="U43" s="17">
        <v>13681200.029999999</v>
      </c>
      <c r="V43" s="17">
        <v>13681200.029999999</v>
      </c>
      <c r="W43" s="17">
        <v>0</v>
      </c>
      <c r="X43" s="17">
        <f t="shared" si="1"/>
        <v>13681200.030000001</v>
      </c>
      <c r="Y43" s="18">
        <f t="shared" si="2"/>
        <v>0.71402190588182768</v>
      </c>
      <c r="Z43" s="18">
        <f t="shared" si="3"/>
        <v>0.71402190588182768</v>
      </c>
      <c r="AA43" s="18">
        <f t="shared" si="4"/>
        <v>0</v>
      </c>
      <c r="AB43" s="18">
        <f t="shared" si="5"/>
        <v>0.71402190588182768</v>
      </c>
    </row>
    <row r="44" spans="1:28" outlineLevel="2" x14ac:dyDescent="0.35">
      <c r="A44" s="15" t="s">
        <v>251</v>
      </c>
      <c r="B44" s="15" t="s">
        <v>252</v>
      </c>
      <c r="C44" s="15" t="s">
        <v>9</v>
      </c>
      <c r="D44" s="15" t="s">
        <v>24</v>
      </c>
      <c r="E44" s="15" t="s">
        <v>11</v>
      </c>
      <c r="F44" s="15" t="s">
        <v>12</v>
      </c>
      <c r="G44" s="15" t="s">
        <v>13</v>
      </c>
      <c r="H44" s="15" t="s">
        <v>14</v>
      </c>
      <c r="I44" s="15" t="s">
        <v>9</v>
      </c>
      <c r="J44" s="16" t="s">
        <v>25</v>
      </c>
      <c r="K44" s="17">
        <v>74033861</v>
      </c>
      <c r="L44" s="17">
        <v>74033861</v>
      </c>
      <c r="M44" s="17">
        <v>0</v>
      </c>
      <c r="N44" s="17">
        <v>-3000000</v>
      </c>
      <c r="O44" s="17">
        <f t="shared" si="0"/>
        <v>71033861</v>
      </c>
      <c r="P44" s="17">
        <v>0</v>
      </c>
      <c r="Q44" s="17">
        <v>0</v>
      </c>
      <c r="R44" s="17">
        <v>0</v>
      </c>
      <c r="S44" s="17">
        <v>43195443.420000002</v>
      </c>
      <c r="T44" s="17">
        <v>43195443.420000002</v>
      </c>
      <c r="U44" s="17">
        <v>27838417.579999998</v>
      </c>
      <c r="V44" s="17">
        <v>30838417.579999998</v>
      </c>
      <c r="W44" s="17">
        <v>0</v>
      </c>
      <c r="X44" s="17">
        <f t="shared" si="1"/>
        <v>27838417.579999998</v>
      </c>
      <c r="Y44" s="18">
        <f t="shared" si="2"/>
        <v>0.58345523030333379</v>
      </c>
      <c r="Z44" s="18">
        <f t="shared" si="3"/>
        <v>0.60809651639237239</v>
      </c>
      <c r="AA44" s="18">
        <f t="shared" si="4"/>
        <v>0</v>
      </c>
      <c r="AB44" s="18">
        <f t="shared" si="5"/>
        <v>0.60809651639237239</v>
      </c>
    </row>
    <row r="45" spans="1:28" outlineLevel="2" x14ac:dyDescent="0.35">
      <c r="A45" s="15" t="s">
        <v>251</v>
      </c>
      <c r="B45" s="15" t="s">
        <v>252</v>
      </c>
      <c r="C45" s="15" t="s">
        <v>9</v>
      </c>
      <c r="D45" s="15" t="s">
        <v>26</v>
      </c>
      <c r="E45" s="15" t="s">
        <v>11</v>
      </c>
      <c r="F45" s="15" t="s">
        <v>12</v>
      </c>
      <c r="G45" s="15" t="s">
        <v>13</v>
      </c>
      <c r="H45" s="15" t="s">
        <v>14</v>
      </c>
      <c r="I45" s="15" t="s">
        <v>9</v>
      </c>
      <c r="J45" s="16" t="s">
        <v>27</v>
      </c>
      <c r="K45" s="17">
        <v>25642993</v>
      </c>
      <c r="L45" s="17">
        <v>23498329</v>
      </c>
      <c r="M45" s="17">
        <v>0</v>
      </c>
      <c r="N45" s="17">
        <v>-282464</v>
      </c>
      <c r="O45" s="17">
        <f t="shared" si="0"/>
        <v>23215865</v>
      </c>
      <c r="P45" s="17">
        <v>0</v>
      </c>
      <c r="Q45" s="17">
        <v>0</v>
      </c>
      <c r="R45" s="17">
        <v>0</v>
      </c>
      <c r="S45" s="17">
        <v>0</v>
      </c>
      <c r="T45" s="17">
        <v>0</v>
      </c>
      <c r="U45" s="17">
        <v>23215865</v>
      </c>
      <c r="V45" s="17">
        <v>23498329</v>
      </c>
      <c r="W45" s="17">
        <v>0</v>
      </c>
      <c r="X45" s="17">
        <f t="shared" si="1"/>
        <v>23215865</v>
      </c>
      <c r="Y45" s="18">
        <f t="shared" si="2"/>
        <v>0</v>
      </c>
      <c r="Z45" s="18">
        <f t="shared" si="3"/>
        <v>0</v>
      </c>
      <c r="AA45" s="18">
        <f t="shared" si="4"/>
        <v>0</v>
      </c>
      <c r="AB45" s="18">
        <f t="shared" si="5"/>
        <v>0</v>
      </c>
    </row>
    <row r="46" spans="1:28" outlineLevel="2" x14ac:dyDescent="0.35">
      <c r="A46" s="15" t="s">
        <v>251</v>
      </c>
      <c r="B46" s="15" t="s">
        <v>252</v>
      </c>
      <c r="C46" s="15" t="s">
        <v>9</v>
      </c>
      <c r="D46" s="15" t="s">
        <v>28</v>
      </c>
      <c r="E46" s="15" t="s">
        <v>11</v>
      </c>
      <c r="F46" s="15" t="s">
        <v>12</v>
      </c>
      <c r="G46" s="15" t="s">
        <v>13</v>
      </c>
      <c r="H46" s="15" t="s">
        <v>14</v>
      </c>
      <c r="I46" s="15" t="s">
        <v>9</v>
      </c>
      <c r="J46" s="16" t="s">
        <v>29</v>
      </c>
      <c r="K46" s="17">
        <v>23038178</v>
      </c>
      <c r="L46" s="17">
        <v>25182842</v>
      </c>
      <c r="M46" s="17">
        <v>0</v>
      </c>
      <c r="N46" s="17">
        <v>0</v>
      </c>
      <c r="O46" s="17">
        <f t="shared" si="0"/>
        <v>25182842</v>
      </c>
      <c r="P46" s="17">
        <v>0</v>
      </c>
      <c r="Q46" s="17">
        <v>0</v>
      </c>
      <c r="R46" s="17">
        <v>0</v>
      </c>
      <c r="S46" s="17">
        <v>23996223.050000001</v>
      </c>
      <c r="T46" s="17">
        <v>23996223.050000001</v>
      </c>
      <c r="U46" s="17">
        <v>1186618.95</v>
      </c>
      <c r="V46" s="17">
        <v>1186618.95</v>
      </c>
      <c r="W46" s="17">
        <v>0</v>
      </c>
      <c r="X46" s="17">
        <f t="shared" si="1"/>
        <v>1186618.9499999993</v>
      </c>
      <c r="Y46" s="18">
        <f t="shared" si="2"/>
        <v>0.95287986359919186</v>
      </c>
      <c r="Z46" s="18">
        <f t="shared" si="3"/>
        <v>0.95287986359919186</v>
      </c>
      <c r="AA46" s="18">
        <f t="shared" si="4"/>
        <v>0</v>
      </c>
      <c r="AB46" s="18">
        <f t="shared" si="5"/>
        <v>0.95287986359919186</v>
      </c>
    </row>
    <row r="47" spans="1:28" outlineLevel="2" x14ac:dyDescent="0.35">
      <c r="A47" s="15" t="s">
        <v>251</v>
      </c>
      <c r="B47" s="15" t="s">
        <v>252</v>
      </c>
      <c r="C47" s="15" t="s">
        <v>9</v>
      </c>
      <c r="D47" s="15" t="s">
        <v>30</v>
      </c>
      <c r="E47" s="15" t="s">
        <v>11</v>
      </c>
      <c r="F47" s="15" t="s">
        <v>12</v>
      </c>
      <c r="G47" s="15" t="s">
        <v>13</v>
      </c>
      <c r="H47" s="15" t="s">
        <v>14</v>
      </c>
      <c r="I47" s="15" t="s">
        <v>9</v>
      </c>
      <c r="J47" s="16" t="s">
        <v>31</v>
      </c>
      <c r="K47" s="17">
        <v>26994563</v>
      </c>
      <c r="L47" s="17">
        <v>26994563</v>
      </c>
      <c r="M47" s="17">
        <v>0</v>
      </c>
      <c r="N47" s="17">
        <v>0</v>
      </c>
      <c r="O47" s="17">
        <f t="shared" si="0"/>
        <v>26994563</v>
      </c>
      <c r="P47" s="17">
        <v>0</v>
      </c>
      <c r="Q47" s="17">
        <v>0</v>
      </c>
      <c r="R47" s="17">
        <v>0</v>
      </c>
      <c r="S47" s="17">
        <v>15573965.890000001</v>
      </c>
      <c r="T47" s="17">
        <v>15573965.890000001</v>
      </c>
      <c r="U47" s="17">
        <v>11420597.109999999</v>
      </c>
      <c r="V47" s="17">
        <v>11420597.109999999</v>
      </c>
      <c r="W47" s="17">
        <v>0</v>
      </c>
      <c r="X47" s="17">
        <f t="shared" si="1"/>
        <v>11420597.109999999</v>
      </c>
      <c r="Y47" s="18">
        <f t="shared" si="2"/>
        <v>0.57692972803449349</v>
      </c>
      <c r="Z47" s="18">
        <f t="shared" si="3"/>
        <v>0.57692972803449349</v>
      </c>
      <c r="AA47" s="18">
        <f t="shared" si="4"/>
        <v>0</v>
      </c>
      <c r="AB47" s="18">
        <f t="shared" si="5"/>
        <v>0.57692972803449349</v>
      </c>
    </row>
    <row r="48" spans="1:28" ht="58.5" outlineLevel="2" x14ac:dyDescent="0.35">
      <c r="A48" s="15" t="s">
        <v>251</v>
      </c>
      <c r="B48" s="15" t="s">
        <v>252</v>
      </c>
      <c r="C48" s="15" t="s">
        <v>9</v>
      </c>
      <c r="D48" s="15" t="s">
        <v>32</v>
      </c>
      <c r="E48" s="15" t="s">
        <v>33</v>
      </c>
      <c r="F48" s="15" t="s">
        <v>12</v>
      </c>
      <c r="G48" s="15" t="s">
        <v>34</v>
      </c>
      <c r="H48" s="15" t="s">
        <v>14</v>
      </c>
      <c r="I48" s="15" t="s">
        <v>9</v>
      </c>
      <c r="J48" s="16" t="s">
        <v>35</v>
      </c>
      <c r="K48" s="17">
        <v>26689073</v>
      </c>
      <c r="L48" s="17">
        <v>29689073</v>
      </c>
      <c r="M48" s="17">
        <v>200000</v>
      </c>
      <c r="N48" s="17">
        <v>1100000</v>
      </c>
      <c r="O48" s="17">
        <f t="shared" si="0"/>
        <v>30789073</v>
      </c>
      <c r="P48" s="17">
        <v>0</v>
      </c>
      <c r="Q48" s="17">
        <v>10657864</v>
      </c>
      <c r="R48" s="17">
        <v>0</v>
      </c>
      <c r="S48" s="17">
        <v>19031209</v>
      </c>
      <c r="T48" s="17">
        <v>19031209</v>
      </c>
      <c r="U48" s="17">
        <v>0</v>
      </c>
      <c r="V48" s="17">
        <v>0</v>
      </c>
      <c r="W48" s="17">
        <v>0</v>
      </c>
      <c r="X48" s="17">
        <f t="shared" si="1"/>
        <v>1100000</v>
      </c>
      <c r="Y48" s="18">
        <f t="shared" si="2"/>
        <v>0.64101728605672537</v>
      </c>
      <c r="Z48" s="18">
        <f t="shared" si="3"/>
        <v>0.61811568669183381</v>
      </c>
      <c r="AA48" s="18">
        <f t="shared" si="4"/>
        <v>0.346157352642608</v>
      </c>
      <c r="AB48" s="18">
        <f t="shared" si="5"/>
        <v>0.96427303933444186</v>
      </c>
    </row>
    <row r="49" spans="1:28" ht="35.5" outlineLevel="2" x14ac:dyDescent="0.35">
      <c r="A49" s="15" t="s">
        <v>251</v>
      </c>
      <c r="B49" s="15" t="s">
        <v>252</v>
      </c>
      <c r="C49" s="15" t="s">
        <v>9</v>
      </c>
      <c r="D49" s="15" t="s">
        <v>36</v>
      </c>
      <c r="E49" s="15" t="s">
        <v>33</v>
      </c>
      <c r="F49" s="15" t="s">
        <v>12</v>
      </c>
      <c r="G49" s="15" t="s">
        <v>34</v>
      </c>
      <c r="H49" s="15" t="s">
        <v>14</v>
      </c>
      <c r="I49" s="15" t="s">
        <v>9</v>
      </c>
      <c r="J49" s="16" t="s">
        <v>37</v>
      </c>
      <c r="K49" s="17">
        <v>1442653</v>
      </c>
      <c r="L49" s="17">
        <v>1942653</v>
      </c>
      <c r="M49" s="17">
        <v>0</v>
      </c>
      <c r="N49" s="17">
        <v>1000000</v>
      </c>
      <c r="O49" s="17">
        <f t="shared" si="0"/>
        <v>2942653</v>
      </c>
      <c r="P49" s="17">
        <v>0</v>
      </c>
      <c r="Q49" s="17">
        <v>913936</v>
      </c>
      <c r="R49" s="17">
        <v>0</v>
      </c>
      <c r="S49" s="17">
        <v>1028717</v>
      </c>
      <c r="T49" s="17">
        <v>1028717</v>
      </c>
      <c r="U49" s="17">
        <v>0</v>
      </c>
      <c r="V49" s="17">
        <v>0</v>
      </c>
      <c r="W49" s="17">
        <v>0</v>
      </c>
      <c r="X49" s="17">
        <f t="shared" si="1"/>
        <v>1000000</v>
      </c>
      <c r="Y49" s="18">
        <f t="shared" si="2"/>
        <v>0.52954233205827284</v>
      </c>
      <c r="Z49" s="18">
        <f t="shared" si="3"/>
        <v>0.3495882796918291</v>
      </c>
      <c r="AA49" s="18">
        <f t="shared" si="4"/>
        <v>0.31058232146297915</v>
      </c>
      <c r="AB49" s="18">
        <f t="shared" si="5"/>
        <v>0.6601706011548083</v>
      </c>
    </row>
    <row r="50" spans="1:28" ht="58.5" outlineLevel="2" x14ac:dyDescent="0.35">
      <c r="A50" s="15" t="s">
        <v>251</v>
      </c>
      <c r="B50" s="15" t="s">
        <v>252</v>
      </c>
      <c r="C50" s="15" t="s">
        <v>9</v>
      </c>
      <c r="D50" s="15" t="s">
        <v>38</v>
      </c>
      <c r="E50" s="15" t="s">
        <v>33</v>
      </c>
      <c r="F50" s="15" t="s">
        <v>12</v>
      </c>
      <c r="G50" s="15" t="s">
        <v>34</v>
      </c>
      <c r="H50" s="15" t="s">
        <v>14</v>
      </c>
      <c r="I50" s="15" t="s">
        <v>9</v>
      </c>
      <c r="J50" s="16" t="s">
        <v>39</v>
      </c>
      <c r="K50" s="17">
        <v>4827090</v>
      </c>
      <c r="L50" s="17">
        <v>4827090</v>
      </c>
      <c r="M50" s="17">
        <v>0</v>
      </c>
      <c r="N50" s="17">
        <v>0</v>
      </c>
      <c r="O50" s="17">
        <f t="shared" si="0"/>
        <v>4827090</v>
      </c>
      <c r="P50" s="17">
        <v>0</v>
      </c>
      <c r="Q50" s="17">
        <v>2800144</v>
      </c>
      <c r="R50" s="17">
        <v>0</v>
      </c>
      <c r="S50" s="17">
        <v>2026946</v>
      </c>
      <c r="T50" s="17">
        <v>2026946</v>
      </c>
      <c r="U50" s="17">
        <v>0</v>
      </c>
      <c r="V50" s="17">
        <v>0</v>
      </c>
      <c r="W50" s="17">
        <v>0</v>
      </c>
      <c r="X50" s="17">
        <f t="shared" si="1"/>
        <v>0</v>
      </c>
      <c r="Y50" s="18">
        <f t="shared" si="2"/>
        <v>0.41991054651974585</v>
      </c>
      <c r="Z50" s="18">
        <f t="shared" si="3"/>
        <v>0.41991054651974585</v>
      </c>
      <c r="AA50" s="18">
        <f t="shared" si="4"/>
        <v>0.5800894534802542</v>
      </c>
      <c r="AB50" s="18">
        <f t="shared" si="5"/>
        <v>1</v>
      </c>
    </row>
    <row r="51" spans="1:28" ht="47" outlineLevel="2" x14ac:dyDescent="0.35">
      <c r="A51" s="15" t="s">
        <v>251</v>
      </c>
      <c r="B51" s="15" t="s">
        <v>252</v>
      </c>
      <c r="C51" s="15" t="s">
        <v>9</v>
      </c>
      <c r="D51" s="15" t="s">
        <v>40</v>
      </c>
      <c r="E51" s="15" t="s">
        <v>33</v>
      </c>
      <c r="F51" s="15" t="s">
        <v>12</v>
      </c>
      <c r="G51" s="15" t="s">
        <v>34</v>
      </c>
      <c r="H51" s="15" t="s">
        <v>14</v>
      </c>
      <c r="I51" s="15" t="s">
        <v>9</v>
      </c>
      <c r="J51" s="16" t="s">
        <v>41</v>
      </c>
      <c r="K51" s="17">
        <v>8655915</v>
      </c>
      <c r="L51" s="17">
        <v>9655915</v>
      </c>
      <c r="M51" s="17">
        <v>0</v>
      </c>
      <c r="N51" s="17">
        <v>1050000</v>
      </c>
      <c r="O51" s="17">
        <f t="shared" si="0"/>
        <v>10705915</v>
      </c>
      <c r="P51" s="17">
        <v>0</v>
      </c>
      <c r="Q51" s="17">
        <v>3483645</v>
      </c>
      <c r="R51" s="17">
        <v>0</v>
      </c>
      <c r="S51" s="17">
        <v>6172270</v>
      </c>
      <c r="T51" s="17">
        <v>6172270</v>
      </c>
      <c r="U51" s="17">
        <v>0</v>
      </c>
      <c r="V51" s="17">
        <v>0</v>
      </c>
      <c r="W51" s="17">
        <v>0</v>
      </c>
      <c r="X51" s="17">
        <f t="shared" si="1"/>
        <v>1050000</v>
      </c>
      <c r="Y51" s="18">
        <f t="shared" si="2"/>
        <v>0.6392216584342344</v>
      </c>
      <c r="Z51" s="18">
        <f t="shared" si="3"/>
        <v>0.5765289561891721</v>
      </c>
      <c r="AA51" s="18">
        <f t="shared" si="4"/>
        <v>0.3253944198137198</v>
      </c>
      <c r="AB51" s="18">
        <f t="shared" si="5"/>
        <v>0.90192337600289196</v>
      </c>
    </row>
    <row r="52" spans="1:28" ht="47" outlineLevel="2" x14ac:dyDescent="0.35">
      <c r="A52" s="15" t="s">
        <v>251</v>
      </c>
      <c r="B52" s="15" t="s">
        <v>252</v>
      </c>
      <c r="C52" s="15" t="s">
        <v>9</v>
      </c>
      <c r="D52" s="15" t="s">
        <v>42</v>
      </c>
      <c r="E52" s="15" t="s">
        <v>33</v>
      </c>
      <c r="F52" s="15" t="s">
        <v>12</v>
      </c>
      <c r="G52" s="15" t="s">
        <v>34</v>
      </c>
      <c r="H52" s="15" t="s">
        <v>14</v>
      </c>
      <c r="I52" s="15" t="s">
        <v>9</v>
      </c>
      <c r="J52" s="16" t="s">
        <v>43</v>
      </c>
      <c r="K52" s="17">
        <v>4327958</v>
      </c>
      <c r="L52" s="17">
        <v>4927958</v>
      </c>
      <c r="M52" s="17">
        <v>150000</v>
      </c>
      <c r="N52" s="17">
        <v>800000</v>
      </c>
      <c r="O52" s="17">
        <f t="shared" si="0"/>
        <v>5727958</v>
      </c>
      <c r="P52" s="17">
        <v>0</v>
      </c>
      <c r="Q52" s="17">
        <v>1841831</v>
      </c>
      <c r="R52" s="17">
        <v>0</v>
      </c>
      <c r="S52" s="17">
        <v>3086127</v>
      </c>
      <c r="T52" s="17">
        <v>3086127</v>
      </c>
      <c r="U52" s="17">
        <v>0</v>
      </c>
      <c r="V52" s="17">
        <v>0</v>
      </c>
      <c r="W52" s="17">
        <v>0</v>
      </c>
      <c r="X52" s="17">
        <f t="shared" si="1"/>
        <v>800000</v>
      </c>
      <c r="Y52" s="18">
        <f t="shared" si="2"/>
        <v>0.62624864091780008</v>
      </c>
      <c r="Z52" s="18">
        <f t="shared" si="3"/>
        <v>0.53878310560238052</v>
      </c>
      <c r="AA52" s="18">
        <f t="shared" si="4"/>
        <v>0.32155106584231241</v>
      </c>
      <c r="AB52" s="18">
        <f t="shared" si="5"/>
        <v>0.86033417144469293</v>
      </c>
    </row>
    <row r="53" spans="1:28" ht="35.5" outlineLevel="2" x14ac:dyDescent="0.35">
      <c r="A53" s="15" t="s">
        <v>251</v>
      </c>
      <c r="B53" s="15" t="s">
        <v>252</v>
      </c>
      <c r="C53" s="15" t="s">
        <v>9</v>
      </c>
      <c r="D53" s="15" t="s">
        <v>44</v>
      </c>
      <c r="E53" s="15" t="s">
        <v>33</v>
      </c>
      <c r="F53" s="15" t="s">
        <v>12</v>
      </c>
      <c r="G53" s="15" t="s">
        <v>34</v>
      </c>
      <c r="H53" s="15" t="s">
        <v>14</v>
      </c>
      <c r="I53" s="15" t="s">
        <v>9</v>
      </c>
      <c r="J53" s="16" t="s">
        <v>45</v>
      </c>
      <c r="K53" s="17">
        <v>11244861</v>
      </c>
      <c r="L53" s="17">
        <v>11244861</v>
      </c>
      <c r="M53" s="17">
        <v>1068814.68</v>
      </c>
      <c r="N53" s="17">
        <v>0</v>
      </c>
      <c r="O53" s="17">
        <f t="shared" si="0"/>
        <v>11244861</v>
      </c>
      <c r="P53" s="17">
        <v>0</v>
      </c>
      <c r="Q53" s="17">
        <v>1944897.18</v>
      </c>
      <c r="R53" s="17">
        <v>0</v>
      </c>
      <c r="S53" s="17">
        <v>9299963.8200000003</v>
      </c>
      <c r="T53" s="17">
        <v>9299963.8200000003</v>
      </c>
      <c r="U53" s="17">
        <v>0</v>
      </c>
      <c r="V53" s="17">
        <v>0</v>
      </c>
      <c r="W53" s="17">
        <v>0</v>
      </c>
      <c r="X53" s="17">
        <f t="shared" si="1"/>
        <v>0</v>
      </c>
      <c r="Y53" s="18">
        <f t="shared" si="2"/>
        <v>0.82704124310651772</v>
      </c>
      <c r="Z53" s="18">
        <f t="shared" si="3"/>
        <v>0.82704124310651772</v>
      </c>
      <c r="AA53" s="18">
        <f t="shared" si="4"/>
        <v>0.17295875689348228</v>
      </c>
      <c r="AB53" s="18">
        <f t="shared" si="5"/>
        <v>1</v>
      </c>
    </row>
    <row r="54" spans="1:28" outlineLevel="2" x14ac:dyDescent="0.35">
      <c r="A54" s="15" t="s">
        <v>251</v>
      </c>
      <c r="B54" s="15" t="s">
        <v>254</v>
      </c>
      <c r="C54" s="15" t="s">
        <v>9</v>
      </c>
      <c r="D54" s="15" t="s">
        <v>10</v>
      </c>
      <c r="E54" s="15" t="s">
        <v>11</v>
      </c>
      <c r="F54" s="15" t="s">
        <v>12</v>
      </c>
      <c r="G54" s="15" t="s">
        <v>13</v>
      </c>
      <c r="H54" s="15" t="s">
        <v>14</v>
      </c>
      <c r="I54" s="15" t="s">
        <v>9</v>
      </c>
      <c r="J54" s="16" t="s">
        <v>15</v>
      </c>
      <c r="K54" s="17">
        <v>2597518867</v>
      </c>
      <c r="L54" s="17">
        <v>2576241679</v>
      </c>
      <c r="M54" s="17">
        <v>-17051166</v>
      </c>
      <c r="N54" s="17">
        <v>37348753</v>
      </c>
      <c r="O54" s="17">
        <f t="shared" si="0"/>
        <v>2613590432</v>
      </c>
      <c r="P54" s="17">
        <v>0</v>
      </c>
      <c r="Q54" s="17">
        <v>0</v>
      </c>
      <c r="R54" s="17">
        <v>0</v>
      </c>
      <c r="S54" s="17">
        <v>1564134243.9200001</v>
      </c>
      <c r="T54" s="17">
        <v>1564134243.9200001</v>
      </c>
      <c r="U54" s="17">
        <v>995056269.08000004</v>
      </c>
      <c r="V54" s="17">
        <v>1012107435.08</v>
      </c>
      <c r="W54" s="17">
        <v>0</v>
      </c>
      <c r="X54" s="17">
        <f t="shared" si="1"/>
        <v>1049456188.0799999</v>
      </c>
      <c r="Y54" s="18">
        <f t="shared" si="2"/>
        <v>0.60713800908893689</v>
      </c>
      <c r="Z54" s="18">
        <f t="shared" si="3"/>
        <v>0.59846188016654023</v>
      </c>
      <c r="AA54" s="18">
        <f t="shared" si="4"/>
        <v>0</v>
      </c>
      <c r="AB54" s="18">
        <f t="shared" si="5"/>
        <v>0.59846188016654023</v>
      </c>
    </row>
    <row r="55" spans="1:28" outlineLevel="2" x14ac:dyDescent="0.35">
      <c r="A55" s="15" t="s">
        <v>251</v>
      </c>
      <c r="B55" s="15" t="s">
        <v>254</v>
      </c>
      <c r="C55" s="15" t="s">
        <v>9</v>
      </c>
      <c r="D55" s="15" t="s">
        <v>16</v>
      </c>
      <c r="E55" s="15" t="s">
        <v>11</v>
      </c>
      <c r="F55" s="15" t="s">
        <v>12</v>
      </c>
      <c r="G55" s="15" t="s">
        <v>13</v>
      </c>
      <c r="H55" s="15" t="s">
        <v>14</v>
      </c>
      <c r="I55" s="15" t="s">
        <v>9</v>
      </c>
      <c r="J55" s="16" t="s">
        <v>17</v>
      </c>
      <c r="K55" s="17">
        <v>649825</v>
      </c>
      <c r="L55" s="17">
        <v>649825</v>
      </c>
      <c r="M55" s="17">
        <v>0</v>
      </c>
      <c r="N55" s="17">
        <v>5000000</v>
      </c>
      <c r="O55" s="17">
        <f t="shared" si="0"/>
        <v>5649825</v>
      </c>
      <c r="P55" s="17">
        <v>0</v>
      </c>
      <c r="Q55" s="17">
        <v>0</v>
      </c>
      <c r="R55" s="17">
        <v>0</v>
      </c>
      <c r="S55" s="17">
        <v>0</v>
      </c>
      <c r="T55" s="17">
        <v>0</v>
      </c>
      <c r="U55" s="17">
        <v>649825</v>
      </c>
      <c r="V55" s="17">
        <v>649825</v>
      </c>
      <c r="W55" s="17">
        <v>0</v>
      </c>
      <c r="X55" s="17">
        <f t="shared" si="1"/>
        <v>5649825</v>
      </c>
      <c r="Y55" s="18">
        <f t="shared" si="2"/>
        <v>0</v>
      </c>
      <c r="Z55" s="18">
        <f t="shared" si="3"/>
        <v>0</v>
      </c>
      <c r="AA55" s="18">
        <f t="shared" si="4"/>
        <v>0</v>
      </c>
      <c r="AB55" s="18">
        <f t="shared" si="5"/>
        <v>0</v>
      </c>
    </row>
    <row r="56" spans="1:28" outlineLevel="2" x14ac:dyDescent="0.35">
      <c r="A56" s="15" t="s">
        <v>251</v>
      </c>
      <c r="B56" s="15" t="s">
        <v>254</v>
      </c>
      <c r="C56" s="15" t="s">
        <v>9</v>
      </c>
      <c r="D56" s="15" t="s">
        <v>18</v>
      </c>
      <c r="E56" s="15" t="s">
        <v>11</v>
      </c>
      <c r="F56" s="15" t="s">
        <v>12</v>
      </c>
      <c r="G56" s="15" t="s">
        <v>13</v>
      </c>
      <c r="H56" s="15" t="s">
        <v>14</v>
      </c>
      <c r="I56" s="15" t="s">
        <v>9</v>
      </c>
      <c r="J56" s="16" t="s">
        <v>19</v>
      </c>
      <c r="K56" s="17">
        <v>11537729</v>
      </c>
      <c r="L56" s="17">
        <v>11537729</v>
      </c>
      <c r="M56" s="17">
        <v>0</v>
      </c>
      <c r="N56" s="17">
        <v>2328213</v>
      </c>
      <c r="O56" s="17">
        <f t="shared" si="0"/>
        <v>13865942</v>
      </c>
      <c r="P56" s="17">
        <v>0</v>
      </c>
      <c r="Q56" s="17">
        <v>0</v>
      </c>
      <c r="R56" s="17">
        <v>0</v>
      </c>
      <c r="S56" s="17">
        <v>3372091.29</v>
      </c>
      <c r="T56" s="17">
        <v>3372091.29</v>
      </c>
      <c r="U56" s="17">
        <v>8165637.71</v>
      </c>
      <c r="V56" s="17">
        <v>8165637.71</v>
      </c>
      <c r="W56" s="17">
        <v>0</v>
      </c>
      <c r="X56" s="17">
        <f t="shared" si="1"/>
        <v>10493850.710000001</v>
      </c>
      <c r="Y56" s="18">
        <f t="shared" si="2"/>
        <v>0.29226646682375707</v>
      </c>
      <c r="Z56" s="18">
        <f t="shared" si="3"/>
        <v>0.24319236947623177</v>
      </c>
      <c r="AA56" s="18">
        <f t="shared" si="4"/>
        <v>0</v>
      </c>
      <c r="AB56" s="18">
        <f t="shared" si="5"/>
        <v>0.24319236947623177</v>
      </c>
    </row>
    <row r="57" spans="1:28" outlineLevel="2" x14ac:dyDescent="0.35">
      <c r="A57" s="15" t="s">
        <v>251</v>
      </c>
      <c r="B57" s="15" t="s">
        <v>254</v>
      </c>
      <c r="C57" s="15" t="s">
        <v>9</v>
      </c>
      <c r="D57" s="15" t="s">
        <v>22</v>
      </c>
      <c r="E57" s="15" t="s">
        <v>11</v>
      </c>
      <c r="F57" s="15" t="s">
        <v>12</v>
      </c>
      <c r="G57" s="15" t="s">
        <v>13</v>
      </c>
      <c r="H57" s="15" t="s">
        <v>14</v>
      </c>
      <c r="I57" s="15" t="s">
        <v>9</v>
      </c>
      <c r="J57" s="16" t="s">
        <v>23</v>
      </c>
      <c r="K57" s="17">
        <v>951793874</v>
      </c>
      <c r="L57" s="17">
        <v>952793874</v>
      </c>
      <c r="M57" s="17">
        <v>15000000</v>
      </c>
      <c r="N57" s="17">
        <v>-19456922</v>
      </c>
      <c r="O57" s="17">
        <f t="shared" si="0"/>
        <v>933336952</v>
      </c>
      <c r="P57" s="17">
        <v>0</v>
      </c>
      <c r="Q57" s="17">
        <v>0</v>
      </c>
      <c r="R57" s="17">
        <v>0</v>
      </c>
      <c r="S57" s="17">
        <v>617891487.57000005</v>
      </c>
      <c r="T57" s="17">
        <v>617891487.57000005</v>
      </c>
      <c r="U57" s="17">
        <v>315445464.43000001</v>
      </c>
      <c r="V57" s="17">
        <v>334902386.43000001</v>
      </c>
      <c r="W57" s="17">
        <v>0</v>
      </c>
      <c r="X57" s="17">
        <f t="shared" si="1"/>
        <v>315445464.42999995</v>
      </c>
      <c r="Y57" s="18">
        <f t="shared" si="2"/>
        <v>0.6485048911743948</v>
      </c>
      <c r="Z57" s="18">
        <f t="shared" si="3"/>
        <v>0.66202402706327224</v>
      </c>
      <c r="AA57" s="18">
        <f t="shared" si="4"/>
        <v>0</v>
      </c>
      <c r="AB57" s="18">
        <f t="shared" si="5"/>
        <v>0.66202402706327224</v>
      </c>
    </row>
    <row r="58" spans="1:28" outlineLevel="2" x14ac:dyDescent="0.35">
      <c r="A58" s="15" t="s">
        <v>251</v>
      </c>
      <c r="B58" s="15" t="s">
        <v>254</v>
      </c>
      <c r="C58" s="15" t="s">
        <v>9</v>
      </c>
      <c r="D58" s="15" t="s">
        <v>24</v>
      </c>
      <c r="E58" s="15" t="s">
        <v>11</v>
      </c>
      <c r="F58" s="15" t="s">
        <v>12</v>
      </c>
      <c r="G58" s="15" t="s">
        <v>13</v>
      </c>
      <c r="H58" s="15" t="s">
        <v>14</v>
      </c>
      <c r="I58" s="15" t="s">
        <v>9</v>
      </c>
      <c r="J58" s="16" t="s">
        <v>25</v>
      </c>
      <c r="K58" s="17">
        <v>1109518359</v>
      </c>
      <c r="L58" s="17">
        <v>1109518359</v>
      </c>
      <c r="M58" s="17">
        <v>22000000</v>
      </c>
      <c r="N58" s="17">
        <v>-9482019</v>
      </c>
      <c r="O58" s="17">
        <f t="shared" si="0"/>
        <v>1100036340</v>
      </c>
      <c r="P58" s="17">
        <v>0</v>
      </c>
      <c r="Q58" s="17">
        <v>0</v>
      </c>
      <c r="R58" s="17">
        <v>0</v>
      </c>
      <c r="S58" s="17">
        <v>734354918</v>
      </c>
      <c r="T58" s="17">
        <v>734354918</v>
      </c>
      <c r="U58" s="17">
        <v>365681422</v>
      </c>
      <c r="V58" s="17">
        <v>375163441</v>
      </c>
      <c r="W58" s="17">
        <v>0</v>
      </c>
      <c r="X58" s="17">
        <f t="shared" si="1"/>
        <v>365681422</v>
      </c>
      <c r="Y58" s="18">
        <f t="shared" si="2"/>
        <v>0.6618681989740739</v>
      </c>
      <c r="Z58" s="18">
        <f t="shared" si="3"/>
        <v>0.66757332580485473</v>
      </c>
      <c r="AA58" s="18">
        <f t="shared" si="4"/>
        <v>0</v>
      </c>
      <c r="AB58" s="18">
        <f t="shared" si="5"/>
        <v>0.66757332580485473</v>
      </c>
    </row>
    <row r="59" spans="1:28" outlineLevel="2" x14ac:dyDescent="0.35">
      <c r="A59" s="15" t="s">
        <v>251</v>
      </c>
      <c r="B59" s="15" t="s">
        <v>254</v>
      </c>
      <c r="C59" s="15" t="s">
        <v>9</v>
      </c>
      <c r="D59" s="15" t="s">
        <v>26</v>
      </c>
      <c r="E59" s="15" t="s">
        <v>11</v>
      </c>
      <c r="F59" s="15" t="s">
        <v>12</v>
      </c>
      <c r="G59" s="15" t="s">
        <v>13</v>
      </c>
      <c r="H59" s="15" t="s">
        <v>14</v>
      </c>
      <c r="I59" s="15" t="s">
        <v>9</v>
      </c>
      <c r="J59" s="16" t="s">
        <v>27</v>
      </c>
      <c r="K59" s="17">
        <v>469433493</v>
      </c>
      <c r="L59" s="17">
        <v>469433493</v>
      </c>
      <c r="M59" s="17">
        <v>-1420361</v>
      </c>
      <c r="N59" s="17">
        <v>-59288709</v>
      </c>
      <c r="O59" s="17">
        <f t="shared" si="0"/>
        <v>410144784</v>
      </c>
      <c r="P59" s="17">
        <v>0</v>
      </c>
      <c r="Q59" s="17">
        <v>0</v>
      </c>
      <c r="R59" s="17">
        <v>0</v>
      </c>
      <c r="S59" s="17">
        <v>161756.04</v>
      </c>
      <c r="T59" s="17">
        <v>161756.04</v>
      </c>
      <c r="U59" s="17">
        <v>408562666.95999998</v>
      </c>
      <c r="V59" s="17">
        <v>469271736.95999998</v>
      </c>
      <c r="W59" s="17">
        <v>0</v>
      </c>
      <c r="X59" s="17">
        <f t="shared" si="1"/>
        <v>409983027.95999998</v>
      </c>
      <c r="Y59" s="18">
        <f t="shared" si="2"/>
        <v>3.4457711776436883E-4</v>
      </c>
      <c r="Z59" s="18">
        <f t="shared" si="3"/>
        <v>3.9438765604294507E-4</v>
      </c>
      <c r="AA59" s="18">
        <f t="shared" si="4"/>
        <v>0</v>
      </c>
      <c r="AB59" s="18">
        <f t="shared" si="5"/>
        <v>3.9438765604294507E-4</v>
      </c>
    </row>
    <row r="60" spans="1:28" outlineLevel="2" x14ac:dyDescent="0.35">
      <c r="A60" s="15" t="s">
        <v>251</v>
      </c>
      <c r="B60" s="15" t="s">
        <v>254</v>
      </c>
      <c r="C60" s="15" t="s">
        <v>9</v>
      </c>
      <c r="D60" s="15" t="s">
        <v>28</v>
      </c>
      <c r="E60" s="15" t="s">
        <v>11</v>
      </c>
      <c r="F60" s="15" t="s">
        <v>12</v>
      </c>
      <c r="G60" s="15" t="s">
        <v>13</v>
      </c>
      <c r="H60" s="15" t="s">
        <v>14</v>
      </c>
      <c r="I60" s="15" t="s">
        <v>9</v>
      </c>
      <c r="J60" s="16" t="s">
        <v>29</v>
      </c>
      <c r="K60" s="17">
        <v>417943754</v>
      </c>
      <c r="L60" s="17">
        <v>417943754</v>
      </c>
      <c r="M60" s="17">
        <v>0</v>
      </c>
      <c r="N60" s="17">
        <v>974036</v>
      </c>
      <c r="O60" s="17">
        <f t="shared" si="0"/>
        <v>418917790</v>
      </c>
      <c r="P60" s="17">
        <v>0</v>
      </c>
      <c r="Q60" s="17">
        <v>0</v>
      </c>
      <c r="R60" s="17">
        <v>0</v>
      </c>
      <c r="S60" s="17">
        <v>415007556.19</v>
      </c>
      <c r="T60" s="17">
        <v>415007556.19</v>
      </c>
      <c r="U60" s="17">
        <v>2936197.81</v>
      </c>
      <c r="V60" s="17">
        <v>2936197.81</v>
      </c>
      <c r="W60" s="17">
        <v>0</v>
      </c>
      <c r="X60" s="17">
        <f t="shared" si="1"/>
        <v>3910233.8100000024</v>
      </c>
      <c r="Y60" s="18">
        <f t="shared" si="2"/>
        <v>0.9929746579966835</v>
      </c>
      <c r="Z60" s="18">
        <f t="shared" si="3"/>
        <v>0.99066586833182713</v>
      </c>
      <c r="AA60" s="18">
        <f t="shared" si="4"/>
        <v>0</v>
      </c>
      <c r="AB60" s="18">
        <f t="shared" si="5"/>
        <v>0.99066586833182713</v>
      </c>
    </row>
    <row r="61" spans="1:28" outlineLevel="2" x14ac:dyDescent="0.35">
      <c r="A61" s="15" t="s">
        <v>251</v>
      </c>
      <c r="B61" s="15" t="s">
        <v>254</v>
      </c>
      <c r="C61" s="15" t="s">
        <v>9</v>
      </c>
      <c r="D61" s="15" t="s">
        <v>30</v>
      </c>
      <c r="E61" s="15" t="s">
        <v>11</v>
      </c>
      <c r="F61" s="15" t="s">
        <v>12</v>
      </c>
      <c r="G61" s="15" t="s">
        <v>13</v>
      </c>
      <c r="H61" s="15" t="s">
        <v>14</v>
      </c>
      <c r="I61" s="15" t="s">
        <v>9</v>
      </c>
      <c r="J61" s="16" t="s">
        <v>31</v>
      </c>
      <c r="K61" s="17">
        <v>607086545</v>
      </c>
      <c r="L61" s="17">
        <v>607286545</v>
      </c>
      <c r="M61" s="17">
        <v>16800000</v>
      </c>
      <c r="N61" s="17">
        <v>0</v>
      </c>
      <c r="O61" s="17">
        <f t="shared" si="0"/>
        <v>607286545</v>
      </c>
      <c r="P61" s="17">
        <v>0</v>
      </c>
      <c r="Q61" s="17">
        <v>0</v>
      </c>
      <c r="R61" s="17">
        <v>0</v>
      </c>
      <c r="S61" s="17">
        <v>395881899.99000001</v>
      </c>
      <c r="T61" s="17">
        <v>395881899.99000001</v>
      </c>
      <c r="U61" s="17">
        <v>211404645.00999999</v>
      </c>
      <c r="V61" s="17">
        <v>211404645.00999999</v>
      </c>
      <c r="W61" s="17">
        <v>0</v>
      </c>
      <c r="X61" s="17">
        <f t="shared" si="1"/>
        <v>211404645.00999999</v>
      </c>
      <c r="Y61" s="18">
        <f t="shared" si="2"/>
        <v>0.65188649946130461</v>
      </c>
      <c r="Z61" s="18">
        <f t="shared" si="3"/>
        <v>0.65188649946130461</v>
      </c>
      <c r="AA61" s="18">
        <f t="shared" si="4"/>
        <v>0</v>
      </c>
      <c r="AB61" s="18">
        <f t="shared" si="5"/>
        <v>0.65188649946130461</v>
      </c>
    </row>
    <row r="62" spans="1:28" ht="58.5" outlineLevel="2" x14ac:dyDescent="0.35">
      <c r="A62" s="15" t="s">
        <v>251</v>
      </c>
      <c r="B62" s="15" t="s">
        <v>254</v>
      </c>
      <c r="C62" s="15" t="s">
        <v>9</v>
      </c>
      <c r="D62" s="15" t="s">
        <v>32</v>
      </c>
      <c r="E62" s="15" t="s">
        <v>33</v>
      </c>
      <c r="F62" s="15" t="s">
        <v>12</v>
      </c>
      <c r="G62" s="15" t="s">
        <v>34</v>
      </c>
      <c r="H62" s="15" t="s">
        <v>14</v>
      </c>
      <c r="I62" s="15" t="s">
        <v>9</v>
      </c>
      <c r="J62" s="16" t="s">
        <v>35</v>
      </c>
      <c r="K62" s="17">
        <v>488962583</v>
      </c>
      <c r="L62" s="17">
        <v>490762583</v>
      </c>
      <c r="M62" s="17">
        <v>-1577233</v>
      </c>
      <c r="N62" s="17">
        <v>27951520</v>
      </c>
      <c r="O62" s="17">
        <f t="shared" si="0"/>
        <v>518714103</v>
      </c>
      <c r="P62" s="17">
        <v>0</v>
      </c>
      <c r="Q62" s="17">
        <v>141874209</v>
      </c>
      <c r="R62" s="17">
        <v>0</v>
      </c>
      <c r="S62" s="17">
        <v>347311141</v>
      </c>
      <c r="T62" s="17">
        <v>347311141</v>
      </c>
      <c r="U62" s="17">
        <v>0</v>
      </c>
      <c r="V62" s="17">
        <v>1577233</v>
      </c>
      <c r="W62" s="17">
        <v>0</v>
      </c>
      <c r="X62" s="17">
        <f t="shared" si="1"/>
        <v>29528753</v>
      </c>
      <c r="Y62" s="18">
        <f t="shared" si="2"/>
        <v>0.70769686408631527</v>
      </c>
      <c r="Z62" s="18">
        <f t="shared" si="3"/>
        <v>0.66956178556032053</v>
      </c>
      <c r="AA62" s="18">
        <f t="shared" si="4"/>
        <v>0.27351137780805623</v>
      </c>
      <c r="AB62" s="18">
        <f t="shared" si="5"/>
        <v>0.94307316336837677</v>
      </c>
    </row>
    <row r="63" spans="1:28" ht="35.5" outlineLevel="2" x14ac:dyDescent="0.35">
      <c r="A63" s="15" t="s">
        <v>251</v>
      </c>
      <c r="B63" s="15" t="s">
        <v>254</v>
      </c>
      <c r="C63" s="15" t="s">
        <v>9</v>
      </c>
      <c r="D63" s="15" t="s">
        <v>36</v>
      </c>
      <c r="E63" s="15" t="s">
        <v>33</v>
      </c>
      <c r="F63" s="15" t="s">
        <v>12</v>
      </c>
      <c r="G63" s="15" t="s">
        <v>34</v>
      </c>
      <c r="H63" s="15" t="s">
        <v>14</v>
      </c>
      <c r="I63" s="15" t="s">
        <v>9</v>
      </c>
      <c r="J63" s="16" t="s">
        <v>37</v>
      </c>
      <c r="K63" s="17">
        <v>26430410</v>
      </c>
      <c r="L63" s="17">
        <v>26430410</v>
      </c>
      <c r="M63" s="17">
        <v>-85256</v>
      </c>
      <c r="N63" s="17">
        <v>5305488</v>
      </c>
      <c r="O63" s="17">
        <f t="shared" si="0"/>
        <v>31735898</v>
      </c>
      <c r="P63" s="17">
        <v>0</v>
      </c>
      <c r="Q63" s="17">
        <v>7628827</v>
      </c>
      <c r="R63" s="17">
        <v>0</v>
      </c>
      <c r="S63" s="17">
        <v>18716327</v>
      </c>
      <c r="T63" s="17">
        <v>18716327</v>
      </c>
      <c r="U63" s="17">
        <v>0</v>
      </c>
      <c r="V63" s="17">
        <v>85256</v>
      </c>
      <c r="W63" s="17">
        <v>0</v>
      </c>
      <c r="X63" s="17">
        <f t="shared" si="1"/>
        <v>5390744</v>
      </c>
      <c r="Y63" s="18">
        <f t="shared" si="2"/>
        <v>0.70813608264116978</v>
      </c>
      <c r="Z63" s="18">
        <f t="shared" si="3"/>
        <v>0.5897525571830361</v>
      </c>
      <c r="AA63" s="18">
        <f t="shared" si="4"/>
        <v>0.24038478444819805</v>
      </c>
      <c r="AB63" s="18">
        <f t="shared" si="5"/>
        <v>0.83013734163123409</v>
      </c>
    </row>
    <row r="64" spans="1:28" ht="58.5" outlineLevel="2" x14ac:dyDescent="0.35">
      <c r="A64" s="15" t="s">
        <v>251</v>
      </c>
      <c r="B64" s="15" t="s">
        <v>254</v>
      </c>
      <c r="C64" s="15" t="s">
        <v>9</v>
      </c>
      <c r="D64" s="15" t="s">
        <v>38</v>
      </c>
      <c r="E64" s="15" t="s">
        <v>33</v>
      </c>
      <c r="F64" s="15" t="s">
        <v>12</v>
      </c>
      <c r="G64" s="15" t="s">
        <v>34</v>
      </c>
      <c r="H64" s="15" t="s">
        <v>14</v>
      </c>
      <c r="I64" s="15" t="s">
        <v>9</v>
      </c>
      <c r="J64" s="16" t="s">
        <v>39</v>
      </c>
      <c r="K64" s="17">
        <v>87323904</v>
      </c>
      <c r="L64" s="17">
        <v>79798188</v>
      </c>
      <c r="M64" s="17">
        <v>-1696719</v>
      </c>
      <c r="N64" s="17">
        <v>-5400000</v>
      </c>
      <c r="O64" s="17">
        <f t="shared" si="0"/>
        <v>74398188</v>
      </c>
      <c r="P64" s="17">
        <v>0</v>
      </c>
      <c r="Q64" s="17">
        <v>26295576</v>
      </c>
      <c r="R64" s="17">
        <v>0</v>
      </c>
      <c r="S64" s="17">
        <v>46405893</v>
      </c>
      <c r="T64" s="17">
        <v>46405893</v>
      </c>
      <c r="U64" s="17">
        <v>0</v>
      </c>
      <c r="V64" s="17">
        <v>7096719</v>
      </c>
      <c r="W64" s="17">
        <v>0</v>
      </c>
      <c r="X64" s="17">
        <f t="shared" si="1"/>
        <v>1696719</v>
      </c>
      <c r="Y64" s="18">
        <f t="shared" si="2"/>
        <v>0.58154068611181997</v>
      </c>
      <c r="Z64" s="18">
        <f t="shared" si="3"/>
        <v>0.6237503123059932</v>
      </c>
      <c r="AA64" s="18">
        <f t="shared" si="4"/>
        <v>0.35344376935631822</v>
      </c>
      <c r="AB64" s="18">
        <f t="shared" si="5"/>
        <v>0.97719408166231148</v>
      </c>
    </row>
    <row r="65" spans="1:28" ht="47" outlineLevel="2" x14ac:dyDescent="0.35">
      <c r="A65" s="15" t="s">
        <v>251</v>
      </c>
      <c r="B65" s="15" t="s">
        <v>254</v>
      </c>
      <c r="C65" s="15" t="s">
        <v>9</v>
      </c>
      <c r="D65" s="15" t="s">
        <v>40</v>
      </c>
      <c r="E65" s="15" t="s">
        <v>33</v>
      </c>
      <c r="F65" s="15" t="s">
        <v>12</v>
      </c>
      <c r="G65" s="15" t="s">
        <v>34</v>
      </c>
      <c r="H65" s="15" t="s">
        <v>14</v>
      </c>
      <c r="I65" s="15" t="s">
        <v>9</v>
      </c>
      <c r="J65" s="16" t="s">
        <v>41</v>
      </c>
      <c r="K65" s="17">
        <v>158582459</v>
      </c>
      <c r="L65" s="17">
        <v>158582459</v>
      </c>
      <c r="M65" s="17">
        <v>-511535</v>
      </c>
      <c r="N65" s="17">
        <v>10532926</v>
      </c>
      <c r="O65" s="17">
        <f t="shared" si="0"/>
        <v>169115385</v>
      </c>
      <c r="P65" s="17">
        <v>0</v>
      </c>
      <c r="Q65" s="17">
        <v>45773097</v>
      </c>
      <c r="R65" s="17">
        <v>0</v>
      </c>
      <c r="S65" s="17">
        <v>112297827</v>
      </c>
      <c r="T65" s="17">
        <v>112297827</v>
      </c>
      <c r="U65" s="17">
        <v>0</v>
      </c>
      <c r="V65" s="17">
        <v>511535</v>
      </c>
      <c r="W65" s="17">
        <v>0</v>
      </c>
      <c r="X65" s="17">
        <f t="shared" si="1"/>
        <v>11044461</v>
      </c>
      <c r="Y65" s="18">
        <f t="shared" si="2"/>
        <v>0.70813523581444782</v>
      </c>
      <c r="Z65" s="18">
        <f t="shared" si="3"/>
        <v>0.66403081541043707</v>
      </c>
      <c r="AA65" s="18">
        <f t="shared" si="4"/>
        <v>0.27066193297552438</v>
      </c>
      <c r="AB65" s="18">
        <f t="shared" si="5"/>
        <v>0.9346927483859615</v>
      </c>
    </row>
    <row r="66" spans="1:28" ht="47" outlineLevel="2" x14ac:dyDescent="0.35">
      <c r="A66" s="15" t="s">
        <v>251</v>
      </c>
      <c r="B66" s="15" t="s">
        <v>254</v>
      </c>
      <c r="C66" s="15" t="s">
        <v>9</v>
      </c>
      <c r="D66" s="15" t="s">
        <v>42</v>
      </c>
      <c r="E66" s="15" t="s">
        <v>33</v>
      </c>
      <c r="F66" s="15" t="s">
        <v>12</v>
      </c>
      <c r="G66" s="15" t="s">
        <v>34</v>
      </c>
      <c r="H66" s="15" t="s">
        <v>14</v>
      </c>
      <c r="I66" s="15" t="s">
        <v>9</v>
      </c>
      <c r="J66" s="16" t="s">
        <v>43</v>
      </c>
      <c r="K66" s="17">
        <v>79291230</v>
      </c>
      <c r="L66" s="17">
        <v>79291230</v>
      </c>
      <c r="M66" s="17">
        <v>-255767</v>
      </c>
      <c r="N66" s="17">
        <v>6016463</v>
      </c>
      <c r="O66" s="17">
        <f t="shared" si="0"/>
        <v>85307693</v>
      </c>
      <c r="P66" s="17">
        <v>0</v>
      </c>
      <c r="Q66" s="17">
        <v>22886621</v>
      </c>
      <c r="R66" s="17">
        <v>0</v>
      </c>
      <c r="S66" s="17">
        <v>56148842</v>
      </c>
      <c r="T66" s="17">
        <v>56148842</v>
      </c>
      <c r="U66" s="17">
        <v>0</v>
      </c>
      <c r="V66" s="17">
        <v>255767</v>
      </c>
      <c r="W66" s="17">
        <v>0</v>
      </c>
      <c r="X66" s="17">
        <f t="shared" si="1"/>
        <v>6272230</v>
      </c>
      <c r="Y66" s="18">
        <f t="shared" si="2"/>
        <v>0.70813432960997069</v>
      </c>
      <c r="Z66" s="18">
        <f t="shared" si="3"/>
        <v>0.65819201088933443</v>
      </c>
      <c r="AA66" s="18">
        <f t="shared" si="4"/>
        <v>0.26828320160996499</v>
      </c>
      <c r="AB66" s="18">
        <f t="shared" si="5"/>
        <v>0.92647521249929943</v>
      </c>
    </row>
    <row r="67" spans="1:28" ht="35.5" outlineLevel="2" x14ac:dyDescent="0.35">
      <c r="A67" s="15" t="s">
        <v>251</v>
      </c>
      <c r="B67" s="15" t="s">
        <v>254</v>
      </c>
      <c r="C67" s="15" t="s">
        <v>9</v>
      </c>
      <c r="D67" s="15" t="s">
        <v>44</v>
      </c>
      <c r="E67" s="15" t="s">
        <v>33</v>
      </c>
      <c r="F67" s="15" t="s">
        <v>12</v>
      </c>
      <c r="G67" s="15" t="s">
        <v>34</v>
      </c>
      <c r="H67" s="15" t="s">
        <v>14</v>
      </c>
      <c r="I67" s="15" t="s">
        <v>9</v>
      </c>
      <c r="J67" s="16" t="s">
        <v>45</v>
      </c>
      <c r="K67" s="17">
        <v>207903817</v>
      </c>
      <c r="L67" s="17">
        <v>207903817</v>
      </c>
      <c r="M67" s="17">
        <v>17547103.75</v>
      </c>
      <c r="N67" s="17">
        <v>0</v>
      </c>
      <c r="O67" s="17">
        <f t="shared" si="0"/>
        <v>207903817</v>
      </c>
      <c r="P67" s="17">
        <v>0</v>
      </c>
      <c r="Q67" s="17">
        <v>48277421.899999999</v>
      </c>
      <c r="R67" s="17">
        <v>0</v>
      </c>
      <c r="S67" s="17">
        <v>158829826.09999999</v>
      </c>
      <c r="T67" s="17">
        <v>158829826.09999999</v>
      </c>
      <c r="U67" s="17">
        <v>0</v>
      </c>
      <c r="V67" s="17">
        <v>796569</v>
      </c>
      <c r="W67" s="17">
        <v>0</v>
      </c>
      <c r="X67" s="17">
        <f t="shared" si="1"/>
        <v>796569</v>
      </c>
      <c r="Y67" s="18">
        <f t="shared" si="2"/>
        <v>0.76395820140233406</v>
      </c>
      <c r="Z67" s="18">
        <f t="shared" si="3"/>
        <v>0.76395820140233406</v>
      </c>
      <c r="AA67" s="18">
        <f t="shared" si="4"/>
        <v>0.23221036822041607</v>
      </c>
      <c r="AB67" s="18">
        <f t="shared" si="5"/>
        <v>0.99616856962275013</v>
      </c>
    </row>
    <row r="68" spans="1:28" outlineLevel="2" x14ac:dyDescent="0.35">
      <c r="A68" s="15" t="s">
        <v>251</v>
      </c>
      <c r="B68" s="15" t="s">
        <v>288</v>
      </c>
      <c r="C68" s="15" t="s">
        <v>9</v>
      </c>
      <c r="D68" s="15" t="s">
        <v>10</v>
      </c>
      <c r="E68" s="15" t="s">
        <v>11</v>
      </c>
      <c r="F68" s="15" t="s">
        <v>12</v>
      </c>
      <c r="G68" s="15" t="s">
        <v>13</v>
      </c>
      <c r="H68" s="15" t="s">
        <v>14</v>
      </c>
      <c r="I68" s="15" t="s">
        <v>9</v>
      </c>
      <c r="J68" s="16" t="s">
        <v>15</v>
      </c>
      <c r="K68" s="17">
        <v>520655707</v>
      </c>
      <c r="L68" s="17">
        <v>520655707</v>
      </c>
      <c r="M68" s="17">
        <v>0</v>
      </c>
      <c r="N68" s="17">
        <v>3190337</v>
      </c>
      <c r="O68" s="17">
        <f t="shared" si="0"/>
        <v>523846044</v>
      </c>
      <c r="P68" s="17">
        <v>0</v>
      </c>
      <c r="Q68" s="17">
        <v>0</v>
      </c>
      <c r="R68" s="17">
        <v>0</v>
      </c>
      <c r="S68" s="17">
        <v>323693049.06999999</v>
      </c>
      <c r="T68" s="17">
        <v>323693049.06999999</v>
      </c>
      <c r="U68" s="17">
        <v>196962657.93000001</v>
      </c>
      <c r="V68" s="17">
        <v>196962657.93000001</v>
      </c>
      <c r="W68" s="17">
        <v>0</v>
      </c>
      <c r="X68" s="17">
        <f t="shared" si="1"/>
        <v>200152994.93000001</v>
      </c>
      <c r="Y68" s="18">
        <f t="shared" si="2"/>
        <v>0.62170268128838546</v>
      </c>
      <c r="Z68" s="18">
        <f t="shared" si="3"/>
        <v>0.61791637596102567</v>
      </c>
      <c r="AA68" s="18">
        <f t="shared" si="4"/>
        <v>0</v>
      </c>
      <c r="AB68" s="18">
        <f t="shared" si="5"/>
        <v>0.61791637596102567</v>
      </c>
    </row>
    <row r="69" spans="1:28" outlineLevel="2" x14ac:dyDescent="0.35">
      <c r="A69" s="15" t="s">
        <v>251</v>
      </c>
      <c r="B69" s="15" t="s">
        <v>288</v>
      </c>
      <c r="C69" s="15" t="s">
        <v>9</v>
      </c>
      <c r="D69" s="15" t="s">
        <v>16</v>
      </c>
      <c r="E69" s="15" t="s">
        <v>11</v>
      </c>
      <c r="F69" s="15" t="s">
        <v>12</v>
      </c>
      <c r="G69" s="15" t="s">
        <v>13</v>
      </c>
      <c r="H69" s="15" t="s">
        <v>14</v>
      </c>
      <c r="I69" s="15" t="s">
        <v>9</v>
      </c>
      <c r="J69" s="16" t="s">
        <v>17</v>
      </c>
      <c r="K69" s="17">
        <v>191100</v>
      </c>
      <c r="L69" s="17">
        <v>191100</v>
      </c>
      <c r="M69" s="17">
        <v>0</v>
      </c>
      <c r="N69" s="17">
        <v>0</v>
      </c>
      <c r="O69" s="17">
        <f t="shared" si="0"/>
        <v>191100</v>
      </c>
      <c r="P69" s="17">
        <v>0</v>
      </c>
      <c r="Q69" s="17">
        <v>0</v>
      </c>
      <c r="R69" s="17">
        <v>0</v>
      </c>
      <c r="S69" s="17">
        <v>0</v>
      </c>
      <c r="T69" s="17">
        <v>0</v>
      </c>
      <c r="U69" s="17">
        <v>191100</v>
      </c>
      <c r="V69" s="17">
        <v>191100</v>
      </c>
      <c r="W69" s="17">
        <v>0</v>
      </c>
      <c r="X69" s="17">
        <f t="shared" si="1"/>
        <v>191100</v>
      </c>
      <c r="Y69" s="18">
        <f t="shared" si="2"/>
        <v>0</v>
      </c>
      <c r="Z69" s="18">
        <f t="shared" si="3"/>
        <v>0</v>
      </c>
      <c r="AA69" s="18">
        <f t="shared" si="4"/>
        <v>0</v>
      </c>
      <c r="AB69" s="18">
        <f t="shared" si="5"/>
        <v>0</v>
      </c>
    </row>
    <row r="70" spans="1:28" outlineLevel="2" x14ac:dyDescent="0.35">
      <c r="A70" s="15" t="s">
        <v>251</v>
      </c>
      <c r="B70" s="15" t="s">
        <v>288</v>
      </c>
      <c r="C70" s="15" t="s">
        <v>9</v>
      </c>
      <c r="D70" s="15" t="s">
        <v>18</v>
      </c>
      <c r="E70" s="15" t="s">
        <v>11</v>
      </c>
      <c r="F70" s="15" t="s">
        <v>12</v>
      </c>
      <c r="G70" s="15" t="s">
        <v>13</v>
      </c>
      <c r="H70" s="15" t="s">
        <v>14</v>
      </c>
      <c r="I70" s="15" t="s">
        <v>9</v>
      </c>
      <c r="J70" s="16" t="s">
        <v>19</v>
      </c>
      <c r="K70" s="17">
        <v>2498260</v>
      </c>
      <c r="L70" s="17">
        <v>2498260</v>
      </c>
      <c r="M70" s="17">
        <v>0</v>
      </c>
      <c r="N70" s="17">
        <v>0</v>
      </c>
      <c r="O70" s="17">
        <f t="shared" si="0"/>
        <v>2498260</v>
      </c>
      <c r="P70" s="17">
        <v>0</v>
      </c>
      <c r="Q70" s="17">
        <v>0</v>
      </c>
      <c r="R70" s="17">
        <v>0</v>
      </c>
      <c r="S70" s="17">
        <v>1988299.16</v>
      </c>
      <c r="T70" s="17">
        <v>1988299.16</v>
      </c>
      <c r="U70" s="17">
        <v>509960.84</v>
      </c>
      <c r="V70" s="17">
        <v>509960.84</v>
      </c>
      <c r="W70" s="17">
        <v>0</v>
      </c>
      <c r="X70" s="17">
        <f t="shared" si="1"/>
        <v>509960.84000000008</v>
      </c>
      <c r="Y70" s="18">
        <f t="shared" si="2"/>
        <v>0.79587359202004593</v>
      </c>
      <c r="Z70" s="18">
        <f t="shared" si="3"/>
        <v>0.79587359202004593</v>
      </c>
      <c r="AA70" s="18">
        <f t="shared" si="4"/>
        <v>0</v>
      </c>
      <c r="AB70" s="18">
        <f t="shared" si="5"/>
        <v>0.79587359202004593</v>
      </c>
    </row>
    <row r="71" spans="1:28" outlineLevel="2" x14ac:dyDescent="0.35">
      <c r="A71" s="15" t="s">
        <v>251</v>
      </c>
      <c r="B71" s="15" t="s">
        <v>288</v>
      </c>
      <c r="C71" s="15" t="s">
        <v>9</v>
      </c>
      <c r="D71" s="15" t="s">
        <v>22</v>
      </c>
      <c r="E71" s="15" t="s">
        <v>11</v>
      </c>
      <c r="F71" s="15" t="s">
        <v>12</v>
      </c>
      <c r="G71" s="15" t="s">
        <v>13</v>
      </c>
      <c r="H71" s="15" t="s">
        <v>14</v>
      </c>
      <c r="I71" s="15" t="s">
        <v>9</v>
      </c>
      <c r="J71" s="16" t="s">
        <v>23</v>
      </c>
      <c r="K71" s="17">
        <v>176151368</v>
      </c>
      <c r="L71" s="17">
        <v>176151368</v>
      </c>
      <c r="M71" s="17">
        <v>5600000</v>
      </c>
      <c r="N71" s="17">
        <v>0</v>
      </c>
      <c r="O71" s="17">
        <f t="shared" si="0"/>
        <v>176151368</v>
      </c>
      <c r="P71" s="17">
        <v>0</v>
      </c>
      <c r="Q71" s="17">
        <v>0</v>
      </c>
      <c r="R71" s="17">
        <v>0</v>
      </c>
      <c r="S71" s="17">
        <v>113633469.23999999</v>
      </c>
      <c r="T71" s="17">
        <v>113633469.23999999</v>
      </c>
      <c r="U71" s="17">
        <v>62517898.759999998</v>
      </c>
      <c r="V71" s="17">
        <v>62517898.759999998</v>
      </c>
      <c r="W71" s="17">
        <v>0</v>
      </c>
      <c r="X71" s="17">
        <f t="shared" si="1"/>
        <v>62517898.760000005</v>
      </c>
      <c r="Y71" s="18">
        <f t="shared" si="2"/>
        <v>0.64508990495038332</v>
      </c>
      <c r="Z71" s="18">
        <f t="shared" si="3"/>
        <v>0.64508990495038332</v>
      </c>
      <c r="AA71" s="18">
        <f t="shared" si="4"/>
        <v>0</v>
      </c>
      <c r="AB71" s="18">
        <f t="shared" si="5"/>
        <v>0.64508990495038332</v>
      </c>
    </row>
    <row r="72" spans="1:28" outlineLevel="2" x14ac:dyDescent="0.35">
      <c r="A72" s="15" t="s">
        <v>251</v>
      </c>
      <c r="B72" s="15" t="s">
        <v>288</v>
      </c>
      <c r="C72" s="15" t="s">
        <v>9</v>
      </c>
      <c r="D72" s="15" t="s">
        <v>24</v>
      </c>
      <c r="E72" s="15" t="s">
        <v>11</v>
      </c>
      <c r="F72" s="15" t="s">
        <v>12</v>
      </c>
      <c r="G72" s="15" t="s">
        <v>13</v>
      </c>
      <c r="H72" s="15" t="s">
        <v>14</v>
      </c>
      <c r="I72" s="15" t="s">
        <v>9</v>
      </c>
      <c r="J72" s="16" t="s">
        <v>25</v>
      </c>
      <c r="K72" s="17">
        <v>195211148</v>
      </c>
      <c r="L72" s="17">
        <v>195211148</v>
      </c>
      <c r="M72" s="17">
        <v>11400000</v>
      </c>
      <c r="N72" s="17">
        <v>0</v>
      </c>
      <c r="O72" s="17">
        <f t="shared" si="0"/>
        <v>195211148</v>
      </c>
      <c r="P72" s="17">
        <v>0</v>
      </c>
      <c r="Q72" s="17">
        <v>0</v>
      </c>
      <c r="R72" s="17">
        <v>0</v>
      </c>
      <c r="S72" s="17">
        <v>132742656.59</v>
      </c>
      <c r="T72" s="17">
        <v>132742656.59</v>
      </c>
      <c r="U72" s="17">
        <v>62468491.409999996</v>
      </c>
      <c r="V72" s="17">
        <v>62468491.409999996</v>
      </c>
      <c r="W72" s="17">
        <v>0</v>
      </c>
      <c r="X72" s="17">
        <f t="shared" si="1"/>
        <v>62468491.409999996</v>
      </c>
      <c r="Y72" s="18">
        <f t="shared" si="2"/>
        <v>0.67999526640763364</v>
      </c>
      <c r="Z72" s="18">
        <f t="shared" si="3"/>
        <v>0.67999526640763364</v>
      </c>
      <c r="AA72" s="18">
        <f t="shared" si="4"/>
        <v>0</v>
      </c>
      <c r="AB72" s="18">
        <f t="shared" si="5"/>
        <v>0.67999526640763364</v>
      </c>
    </row>
    <row r="73" spans="1:28" outlineLevel="2" x14ac:dyDescent="0.35">
      <c r="A73" s="15" t="s">
        <v>251</v>
      </c>
      <c r="B73" s="15" t="s">
        <v>288</v>
      </c>
      <c r="C73" s="15" t="s">
        <v>9</v>
      </c>
      <c r="D73" s="15" t="s">
        <v>26</v>
      </c>
      <c r="E73" s="15" t="s">
        <v>11</v>
      </c>
      <c r="F73" s="15" t="s">
        <v>12</v>
      </c>
      <c r="G73" s="15" t="s">
        <v>13</v>
      </c>
      <c r="H73" s="15" t="s">
        <v>14</v>
      </c>
      <c r="I73" s="15" t="s">
        <v>9</v>
      </c>
      <c r="J73" s="16" t="s">
        <v>27</v>
      </c>
      <c r="K73" s="17">
        <v>91359700</v>
      </c>
      <c r="L73" s="17">
        <v>91359700</v>
      </c>
      <c r="M73" s="17">
        <v>0</v>
      </c>
      <c r="N73" s="17">
        <v>-6332361</v>
      </c>
      <c r="O73" s="17">
        <f t="shared" si="0"/>
        <v>85027339</v>
      </c>
      <c r="P73" s="17">
        <v>0</v>
      </c>
      <c r="Q73" s="17">
        <v>0</v>
      </c>
      <c r="R73" s="17">
        <v>0</v>
      </c>
      <c r="S73" s="17">
        <v>8164.92</v>
      </c>
      <c r="T73" s="17">
        <v>8164.92</v>
      </c>
      <c r="U73" s="17">
        <v>85019174.079999998</v>
      </c>
      <c r="V73" s="17">
        <v>91351535.079999998</v>
      </c>
      <c r="W73" s="17">
        <v>0</v>
      </c>
      <c r="X73" s="17">
        <f t="shared" si="1"/>
        <v>85019174.079999998</v>
      </c>
      <c r="Y73" s="18">
        <f t="shared" si="2"/>
        <v>8.9371134099608474E-5</v>
      </c>
      <c r="Z73" s="18">
        <f t="shared" si="3"/>
        <v>9.6026996681620257E-5</v>
      </c>
      <c r="AA73" s="18">
        <f t="shared" si="4"/>
        <v>0</v>
      </c>
      <c r="AB73" s="18">
        <f t="shared" si="5"/>
        <v>9.6026996681620257E-5</v>
      </c>
    </row>
    <row r="74" spans="1:28" outlineLevel="2" x14ac:dyDescent="0.35">
      <c r="A74" s="15" t="s">
        <v>251</v>
      </c>
      <c r="B74" s="15" t="s">
        <v>288</v>
      </c>
      <c r="C74" s="15" t="s">
        <v>9</v>
      </c>
      <c r="D74" s="15" t="s">
        <v>28</v>
      </c>
      <c r="E74" s="15" t="s">
        <v>11</v>
      </c>
      <c r="F74" s="15" t="s">
        <v>12</v>
      </c>
      <c r="G74" s="15" t="s">
        <v>13</v>
      </c>
      <c r="H74" s="15" t="s">
        <v>14</v>
      </c>
      <c r="I74" s="15" t="s">
        <v>9</v>
      </c>
      <c r="J74" s="16" t="s">
        <v>29</v>
      </c>
      <c r="K74" s="17">
        <v>81193750</v>
      </c>
      <c r="L74" s="17">
        <v>81193750</v>
      </c>
      <c r="M74" s="17">
        <v>0</v>
      </c>
      <c r="N74" s="17">
        <v>0</v>
      </c>
      <c r="O74" s="17">
        <f t="shared" si="0"/>
        <v>81193750</v>
      </c>
      <c r="P74" s="17">
        <v>0</v>
      </c>
      <c r="Q74" s="17">
        <v>0</v>
      </c>
      <c r="R74" s="17">
        <v>0</v>
      </c>
      <c r="S74" s="17">
        <v>79992112.739999995</v>
      </c>
      <c r="T74" s="17">
        <v>79992112.739999995</v>
      </c>
      <c r="U74" s="17">
        <v>1201637.26</v>
      </c>
      <c r="V74" s="17">
        <v>1201637.26</v>
      </c>
      <c r="W74" s="17">
        <v>0</v>
      </c>
      <c r="X74" s="17">
        <f t="shared" si="1"/>
        <v>1201637.2600000054</v>
      </c>
      <c r="Y74" s="18">
        <f t="shared" si="2"/>
        <v>0.98520037244246006</v>
      </c>
      <c r="Z74" s="18">
        <f t="shared" si="3"/>
        <v>0.98520037244246006</v>
      </c>
      <c r="AA74" s="18">
        <f t="shared" si="4"/>
        <v>0</v>
      </c>
      <c r="AB74" s="18">
        <f t="shared" si="5"/>
        <v>0.98520037244246006</v>
      </c>
    </row>
    <row r="75" spans="1:28" outlineLevel="2" x14ac:dyDescent="0.35">
      <c r="A75" s="15" t="s">
        <v>251</v>
      </c>
      <c r="B75" s="15" t="s">
        <v>288</v>
      </c>
      <c r="C75" s="15" t="s">
        <v>9</v>
      </c>
      <c r="D75" s="15" t="s">
        <v>30</v>
      </c>
      <c r="E75" s="15" t="s">
        <v>11</v>
      </c>
      <c r="F75" s="15" t="s">
        <v>12</v>
      </c>
      <c r="G75" s="15" t="s">
        <v>13</v>
      </c>
      <c r="H75" s="15" t="s">
        <v>14</v>
      </c>
      <c r="I75" s="15" t="s">
        <v>9</v>
      </c>
      <c r="J75" s="16" t="s">
        <v>31</v>
      </c>
      <c r="K75" s="17">
        <v>123039558</v>
      </c>
      <c r="L75" s="17">
        <v>123039558</v>
      </c>
      <c r="M75" s="17">
        <v>0</v>
      </c>
      <c r="N75" s="17">
        <v>-5248970</v>
      </c>
      <c r="O75" s="17">
        <f t="shared" ref="O75:O138" si="6">+L75+N75</f>
        <v>117790588</v>
      </c>
      <c r="P75" s="17">
        <v>0</v>
      </c>
      <c r="Q75" s="17">
        <v>0</v>
      </c>
      <c r="R75" s="17">
        <v>0</v>
      </c>
      <c r="S75" s="17">
        <v>73705990.519999996</v>
      </c>
      <c r="T75" s="17">
        <v>73705990.519999996</v>
      </c>
      <c r="U75" s="17">
        <v>44084597.479999997</v>
      </c>
      <c r="V75" s="17">
        <v>49333567.479999997</v>
      </c>
      <c r="W75" s="17">
        <v>0</v>
      </c>
      <c r="X75" s="17">
        <f t="shared" ref="X75:X138" si="7">+O75-P75-Q75-R75-S75-W75</f>
        <v>44084597.480000004</v>
      </c>
      <c r="Y75" s="18">
        <f t="shared" ref="Y75:Y138" si="8">+IF(L75=0,0,S75/L75)</f>
        <v>0.59904303719946717</v>
      </c>
      <c r="Z75" s="18">
        <f t="shared" ref="Z75:Z138" si="9">+IF(O75=0,0,S75/O75)</f>
        <v>0.62573752089598189</v>
      </c>
      <c r="AA75" s="18">
        <f t="shared" ref="AA75:AA138" si="10">+IF(O75=0,0,(P75+Q75+R75)/O75)</f>
        <v>0</v>
      </c>
      <c r="AB75" s="18">
        <f t="shared" ref="AB75:AB138" si="11">+Z75+AA75</f>
        <v>0.62573752089598189</v>
      </c>
    </row>
    <row r="76" spans="1:28" ht="58.5" outlineLevel="2" x14ac:dyDescent="0.35">
      <c r="A76" s="15" t="s">
        <v>251</v>
      </c>
      <c r="B76" s="15" t="s">
        <v>288</v>
      </c>
      <c r="C76" s="15" t="s">
        <v>9</v>
      </c>
      <c r="D76" s="15" t="s">
        <v>32</v>
      </c>
      <c r="E76" s="15" t="s">
        <v>33</v>
      </c>
      <c r="F76" s="15" t="s">
        <v>12</v>
      </c>
      <c r="G76" s="15" t="s">
        <v>34</v>
      </c>
      <c r="H76" s="15" t="s">
        <v>14</v>
      </c>
      <c r="I76" s="15" t="s">
        <v>9</v>
      </c>
      <c r="J76" s="16" t="s">
        <v>35</v>
      </c>
      <c r="K76" s="17">
        <v>95081072</v>
      </c>
      <c r="L76" s="17">
        <v>95081072</v>
      </c>
      <c r="M76" s="17">
        <v>2600000</v>
      </c>
      <c r="N76" s="17">
        <v>5761245</v>
      </c>
      <c r="O76" s="17">
        <f t="shared" si="6"/>
        <v>100842317</v>
      </c>
      <c r="P76" s="17">
        <v>0</v>
      </c>
      <c r="Q76" s="17">
        <v>27516550</v>
      </c>
      <c r="R76" s="17">
        <v>0</v>
      </c>
      <c r="S76" s="17">
        <v>67564522</v>
      </c>
      <c r="T76" s="17">
        <v>67564522</v>
      </c>
      <c r="U76" s="17">
        <v>0</v>
      </c>
      <c r="V76" s="17">
        <v>0</v>
      </c>
      <c r="W76" s="17">
        <v>0</v>
      </c>
      <c r="X76" s="17">
        <f t="shared" si="7"/>
        <v>5761245</v>
      </c>
      <c r="Y76" s="18">
        <f t="shared" si="8"/>
        <v>0.71059907696455082</v>
      </c>
      <c r="Z76" s="18">
        <f t="shared" si="9"/>
        <v>0.67000168193279419</v>
      </c>
      <c r="AA76" s="18">
        <f t="shared" si="10"/>
        <v>0.27286709407916521</v>
      </c>
      <c r="AB76" s="18">
        <f t="shared" si="11"/>
        <v>0.9428687760119594</v>
      </c>
    </row>
    <row r="77" spans="1:28" ht="35.5" outlineLevel="2" x14ac:dyDescent="0.35">
      <c r="A77" s="15" t="s">
        <v>251</v>
      </c>
      <c r="B77" s="15" t="s">
        <v>288</v>
      </c>
      <c r="C77" s="15" t="s">
        <v>9</v>
      </c>
      <c r="D77" s="15" t="s">
        <v>36</v>
      </c>
      <c r="E77" s="15" t="s">
        <v>33</v>
      </c>
      <c r="F77" s="15" t="s">
        <v>12</v>
      </c>
      <c r="G77" s="15" t="s">
        <v>34</v>
      </c>
      <c r="H77" s="15" t="s">
        <v>14</v>
      </c>
      <c r="I77" s="15" t="s">
        <v>9</v>
      </c>
      <c r="J77" s="16" t="s">
        <v>37</v>
      </c>
      <c r="K77" s="17">
        <v>5139517</v>
      </c>
      <c r="L77" s="17">
        <v>5139517</v>
      </c>
      <c r="M77" s="17">
        <v>850000</v>
      </c>
      <c r="N77" s="17">
        <v>1600000</v>
      </c>
      <c r="O77" s="17">
        <f t="shared" si="6"/>
        <v>6739517</v>
      </c>
      <c r="P77" s="17">
        <v>0</v>
      </c>
      <c r="Q77" s="17">
        <v>1487379</v>
      </c>
      <c r="R77" s="17">
        <v>0</v>
      </c>
      <c r="S77" s="17">
        <v>3652138</v>
      </c>
      <c r="T77" s="17">
        <v>3652138</v>
      </c>
      <c r="U77" s="17">
        <v>0</v>
      </c>
      <c r="V77" s="17">
        <v>0</v>
      </c>
      <c r="W77" s="17">
        <v>0</v>
      </c>
      <c r="X77" s="17">
        <f t="shared" si="7"/>
        <v>1600000</v>
      </c>
      <c r="Y77" s="18">
        <f t="shared" si="8"/>
        <v>0.71059945905422628</v>
      </c>
      <c r="Z77" s="18">
        <f t="shared" si="9"/>
        <v>0.54189907080878352</v>
      </c>
      <c r="AA77" s="18">
        <f t="shared" si="10"/>
        <v>0.22069519225190767</v>
      </c>
      <c r="AB77" s="18">
        <f t="shared" si="11"/>
        <v>0.76259426306069122</v>
      </c>
    </row>
    <row r="78" spans="1:28" ht="58.5" outlineLevel="2" x14ac:dyDescent="0.35">
      <c r="A78" s="15" t="s">
        <v>251</v>
      </c>
      <c r="B78" s="15" t="s">
        <v>288</v>
      </c>
      <c r="C78" s="15" t="s">
        <v>9</v>
      </c>
      <c r="D78" s="15" t="s">
        <v>38</v>
      </c>
      <c r="E78" s="15" t="s">
        <v>33</v>
      </c>
      <c r="F78" s="15" t="s">
        <v>12</v>
      </c>
      <c r="G78" s="15" t="s">
        <v>34</v>
      </c>
      <c r="H78" s="15" t="s">
        <v>14</v>
      </c>
      <c r="I78" s="15" t="s">
        <v>9</v>
      </c>
      <c r="J78" s="16" t="s">
        <v>39</v>
      </c>
      <c r="K78" s="17">
        <v>17196735</v>
      </c>
      <c r="L78" s="17">
        <v>17196735</v>
      </c>
      <c r="M78" s="17">
        <v>0</v>
      </c>
      <c r="N78" s="17">
        <v>0</v>
      </c>
      <c r="O78" s="17">
        <f t="shared" si="6"/>
        <v>17196735</v>
      </c>
      <c r="P78" s="17">
        <v>0</v>
      </c>
      <c r="Q78" s="17">
        <v>7900735</v>
      </c>
      <c r="R78" s="17">
        <v>0</v>
      </c>
      <c r="S78" s="17">
        <v>9296000</v>
      </c>
      <c r="T78" s="17">
        <v>9296000</v>
      </c>
      <c r="U78" s="17">
        <v>0</v>
      </c>
      <c r="V78" s="17">
        <v>0</v>
      </c>
      <c r="W78" s="17">
        <v>0</v>
      </c>
      <c r="X78" s="17">
        <f t="shared" si="7"/>
        <v>0</v>
      </c>
      <c r="Y78" s="18">
        <f t="shared" si="8"/>
        <v>0.54056772986267454</v>
      </c>
      <c r="Z78" s="18">
        <f t="shared" si="9"/>
        <v>0.54056772986267454</v>
      </c>
      <c r="AA78" s="18">
        <f t="shared" si="10"/>
        <v>0.45943227013732546</v>
      </c>
      <c r="AB78" s="18">
        <f t="shared" si="11"/>
        <v>1</v>
      </c>
    </row>
    <row r="79" spans="1:28" ht="47" outlineLevel="2" x14ac:dyDescent="0.35">
      <c r="A79" s="15" t="s">
        <v>251</v>
      </c>
      <c r="B79" s="15" t="s">
        <v>288</v>
      </c>
      <c r="C79" s="15" t="s">
        <v>9</v>
      </c>
      <c r="D79" s="15" t="s">
        <v>40</v>
      </c>
      <c r="E79" s="15" t="s">
        <v>33</v>
      </c>
      <c r="F79" s="15" t="s">
        <v>12</v>
      </c>
      <c r="G79" s="15" t="s">
        <v>34</v>
      </c>
      <c r="H79" s="15" t="s">
        <v>14</v>
      </c>
      <c r="I79" s="15" t="s">
        <v>9</v>
      </c>
      <c r="J79" s="16" t="s">
        <v>41</v>
      </c>
      <c r="K79" s="17">
        <v>30837104</v>
      </c>
      <c r="L79" s="17">
        <v>30837104</v>
      </c>
      <c r="M79" s="17">
        <v>1000000</v>
      </c>
      <c r="N79" s="17">
        <v>2200000</v>
      </c>
      <c r="O79" s="17">
        <f t="shared" si="6"/>
        <v>33037104</v>
      </c>
      <c r="P79" s="17">
        <v>0</v>
      </c>
      <c r="Q79" s="17">
        <v>8924261</v>
      </c>
      <c r="R79" s="17">
        <v>0</v>
      </c>
      <c r="S79" s="17">
        <v>21912843</v>
      </c>
      <c r="T79" s="17">
        <v>21912843</v>
      </c>
      <c r="U79" s="17">
        <v>0</v>
      </c>
      <c r="V79" s="17">
        <v>0</v>
      </c>
      <c r="W79" s="17">
        <v>0</v>
      </c>
      <c r="X79" s="17">
        <f t="shared" si="7"/>
        <v>2200000</v>
      </c>
      <c r="Y79" s="18">
        <f t="shared" si="8"/>
        <v>0.71059989939392498</v>
      </c>
      <c r="Z79" s="18">
        <f t="shared" si="9"/>
        <v>0.66327977779166114</v>
      </c>
      <c r="AA79" s="18">
        <f t="shared" si="10"/>
        <v>0.27012842893251177</v>
      </c>
      <c r="AB79" s="18">
        <f t="shared" si="11"/>
        <v>0.93340820672417291</v>
      </c>
    </row>
    <row r="80" spans="1:28" ht="47" outlineLevel="2" x14ac:dyDescent="0.35">
      <c r="A80" s="15" t="s">
        <v>251</v>
      </c>
      <c r="B80" s="15" t="s">
        <v>288</v>
      </c>
      <c r="C80" s="15" t="s">
        <v>9</v>
      </c>
      <c r="D80" s="15" t="s">
        <v>42</v>
      </c>
      <c r="E80" s="15" t="s">
        <v>33</v>
      </c>
      <c r="F80" s="15" t="s">
        <v>12</v>
      </c>
      <c r="G80" s="15" t="s">
        <v>34</v>
      </c>
      <c r="H80" s="15" t="s">
        <v>14</v>
      </c>
      <c r="I80" s="15" t="s">
        <v>9</v>
      </c>
      <c r="J80" s="16" t="s">
        <v>43</v>
      </c>
      <c r="K80" s="17">
        <v>15418552</v>
      </c>
      <c r="L80" s="17">
        <v>15418552</v>
      </c>
      <c r="M80" s="17">
        <v>500000</v>
      </c>
      <c r="N80" s="17">
        <v>1600000</v>
      </c>
      <c r="O80" s="17">
        <f t="shared" si="6"/>
        <v>17018552</v>
      </c>
      <c r="P80" s="17">
        <v>0</v>
      </c>
      <c r="Q80" s="17">
        <v>4462141</v>
      </c>
      <c r="R80" s="17">
        <v>0</v>
      </c>
      <c r="S80" s="17">
        <v>10956411</v>
      </c>
      <c r="T80" s="17">
        <v>10956411</v>
      </c>
      <c r="U80" s="17">
        <v>0</v>
      </c>
      <c r="V80" s="17">
        <v>0</v>
      </c>
      <c r="W80" s="17">
        <v>0</v>
      </c>
      <c r="X80" s="17">
        <f t="shared" si="7"/>
        <v>1600000</v>
      </c>
      <c r="Y80" s="18">
        <f t="shared" si="8"/>
        <v>0.71059921839612439</v>
      </c>
      <c r="Z80" s="18">
        <f t="shared" si="9"/>
        <v>0.64379219806714461</v>
      </c>
      <c r="AA80" s="18">
        <f t="shared" si="10"/>
        <v>0.26219275294396371</v>
      </c>
      <c r="AB80" s="18">
        <f t="shared" si="11"/>
        <v>0.90598495101110832</v>
      </c>
    </row>
    <row r="81" spans="1:28" ht="35.5" outlineLevel="2" x14ac:dyDescent="0.35">
      <c r="A81" s="15" t="s">
        <v>251</v>
      </c>
      <c r="B81" s="15" t="s">
        <v>288</v>
      </c>
      <c r="C81" s="15" t="s">
        <v>9</v>
      </c>
      <c r="D81" s="15" t="s">
        <v>44</v>
      </c>
      <c r="E81" s="15" t="s">
        <v>33</v>
      </c>
      <c r="F81" s="15" t="s">
        <v>12</v>
      </c>
      <c r="G81" s="15" t="s">
        <v>34</v>
      </c>
      <c r="H81" s="15" t="s">
        <v>14</v>
      </c>
      <c r="I81" s="15" t="s">
        <v>9</v>
      </c>
      <c r="J81" s="16" t="s">
        <v>45</v>
      </c>
      <c r="K81" s="17">
        <v>40052848</v>
      </c>
      <c r="L81" s="17">
        <v>40052848</v>
      </c>
      <c r="M81" s="17">
        <v>3497765.14</v>
      </c>
      <c r="N81" s="17">
        <v>0</v>
      </c>
      <c r="O81" s="17">
        <f t="shared" si="6"/>
        <v>40052848</v>
      </c>
      <c r="P81" s="17">
        <v>0</v>
      </c>
      <c r="Q81" s="17">
        <v>8827341.3800000008</v>
      </c>
      <c r="R81" s="17">
        <v>0</v>
      </c>
      <c r="S81" s="17">
        <v>31225506.620000001</v>
      </c>
      <c r="T81" s="17">
        <v>31225506.620000001</v>
      </c>
      <c r="U81" s="17">
        <v>0</v>
      </c>
      <c r="V81" s="17">
        <v>0</v>
      </c>
      <c r="W81" s="17">
        <v>0</v>
      </c>
      <c r="X81" s="17">
        <f t="shared" si="7"/>
        <v>-3.7252902984619141E-9</v>
      </c>
      <c r="Y81" s="18">
        <f t="shared" si="8"/>
        <v>0.77960764787562675</v>
      </c>
      <c r="Z81" s="18">
        <f t="shared" si="9"/>
        <v>0.77960764787562675</v>
      </c>
      <c r="AA81" s="18">
        <f t="shared" si="10"/>
        <v>0.2203923521243733</v>
      </c>
      <c r="AB81" s="18">
        <f t="shared" si="11"/>
        <v>1</v>
      </c>
    </row>
    <row r="82" spans="1:28" outlineLevel="2" x14ac:dyDescent="0.35">
      <c r="A82" s="15" t="s">
        <v>296</v>
      </c>
      <c r="B82" s="15" t="s">
        <v>8</v>
      </c>
      <c r="C82" s="15" t="s">
        <v>9</v>
      </c>
      <c r="D82" s="15" t="s">
        <v>10</v>
      </c>
      <c r="E82" s="15" t="s">
        <v>11</v>
      </c>
      <c r="F82" s="15" t="s">
        <v>12</v>
      </c>
      <c r="G82" s="15" t="s">
        <v>13</v>
      </c>
      <c r="H82" s="15" t="s">
        <v>14</v>
      </c>
      <c r="I82" s="15" t="s">
        <v>9</v>
      </c>
      <c r="J82" s="16" t="s">
        <v>15</v>
      </c>
      <c r="K82" s="17">
        <v>1195584411</v>
      </c>
      <c r="L82" s="17">
        <v>1196584411</v>
      </c>
      <c r="M82" s="17">
        <v>-94340665</v>
      </c>
      <c r="N82" s="17">
        <v>14180144</v>
      </c>
      <c r="O82" s="17">
        <f t="shared" si="6"/>
        <v>1210764555</v>
      </c>
      <c r="P82" s="17">
        <v>0</v>
      </c>
      <c r="Q82" s="17">
        <v>0</v>
      </c>
      <c r="R82" s="17">
        <v>0</v>
      </c>
      <c r="S82" s="17">
        <v>657147345.60000002</v>
      </c>
      <c r="T82" s="17">
        <v>657147345.60000002</v>
      </c>
      <c r="U82" s="17">
        <v>445096400.39999998</v>
      </c>
      <c r="V82" s="17">
        <v>539437065.39999998</v>
      </c>
      <c r="W82" s="17">
        <v>0</v>
      </c>
      <c r="X82" s="17">
        <f t="shared" si="7"/>
        <v>553617209.39999998</v>
      </c>
      <c r="Y82" s="18">
        <f t="shared" si="8"/>
        <v>0.54918594923931363</v>
      </c>
      <c r="Z82" s="18">
        <f t="shared" si="9"/>
        <v>0.54275403329758032</v>
      </c>
      <c r="AA82" s="18">
        <f t="shared" si="10"/>
        <v>0</v>
      </c>
      <c r="AB82" s="18">
        <f t="shared" si="11"/>
        <v>0.54275403329758032</v>
      </c>
    </row>
    <row r="83" spans="1:28" outlineLevel="2" x14ac:dyDescent="0.35">
      <c r="A83" s="15" t="s">
        <v>296</v>
      </c>
      <c r="B83" s="15" t="s">
        <v>8</v>
      </c>
      <c r="C83" s="15" t="s">
        <v>9</v>
      </c>
      <c r="D83" s="15" t="s">
        <v>16</v>
      </c>
      <c r="E83" s="15" t="s">
        <v>11</v>
      </c>
      <c r="F83" s="15" t="s">
        <v>12</v>
      </c>
      <c r="G83" s="15" t="s">
        <v>13</v>
      </c>
      <c r="H83" s="15" t="s">
        <v>14</v>
      </c>
      <c r="I83" s="15" t="s">
        <v>9</v>
      </c>
      <c r="J83" s="16" t="s">
        <v>17</v>
      </c>
      <c r="K83" s="17">
        <v>2511277</v>
      </c>
      <c r="L83" s="17">
        <v>2511277</v>
      </c>
      <c r="M83" s="17">
        <v>0</v>
      </c>
      <c r="N83" s="17">
        <v>0</v>
      </c>
      <c r="O83" s="17">
        <f t="shared" si="6"/>
        <v>2511277</v>
      </c>
      <c r="P83" s="17">
        <v>0</v>
      </c>
      <c r="Q83" s="17">
        <v>0</v>
      </c>
      <c r="R83" s="17">
        <v>0</v>
      </c>
      <c r="S83" s="17">
        <v>0</v>
      </c>
      <c r="T83" s="17">
        <v>0</v>
      </c>
      <c r="U83" s="17">
        <v>2511277</v>
      </c>
      <c r="V83" s="17">
        <v>2511277</v>
      </c>
      <c r="W83" s="17">
        <v>0</v>
      </c>
      <c r="X83" s="17">
        <f t="shared" si="7"/>
        <v>2511277</v>
      </c>
      <c r="Y83" s="18">
        <f t="shared" si="8"/>
        <v>0</v>
      </c>
      <c r="Z83" s="18">
        <f t="shared" si="9"/>
        <v>0</v>
      </c>
      <c r="AA83" s="18">
        <f t="shared" si="10"/>
        <v>0</v>
      </c>
      <c r="AB83" s="18">
        <f t="shared" si="11"/>
        <v>0</v>
      </c>
    </row>
    <row r="84" spans="1:28" outlineLevel="2" x14ac:dyDescent="0.35">
      <c r="A84" s="15" t="s">
        <v>296</v>
      </c>
      <c r="B84" s="15" t="s">
        <v>8</v>
      </c>
      <c r="C84" s="15" t="s">
        <v>9</v>
      </c>
      <c r="D84" s="15" t="s">
        <v>18</v>
      </c>
      <c r="E84" s="15" t="s">
        <v>11</v>
      </c>
      <c r="F84" s="15" t="s">
        <v>12</v>
      </c>
      <c r="G84" s="15" t="s">
        <v>13</v>
      </c>
      <c r="H84" s="15" t="s">
        <v>14</v>
      </c>
      <c r="I84" s="15" t="s">
        <v>9</v>
      </c>
      <c r="J84" s="16" t="s">
        <v>19</v>
      </c>
      <c r="K84" s="17">
        <v>17083456</v>
      </c>
      <c r="L84" s="17">
        <v>17083456</v>
      </c>
      <c r="M84" s="17">
        <v>0</v>
      </c>
      <c r="N84" s="17">
        <v>4540</v>
      </c>
      <c r="O84" s="17">
        <f t="shared" si="6"/>
        <v>17087996</v>
      </c>
      <c r="P84" s="17">
        <v>0</v>
      </c>
      <c r="Q84" s="17">
        <v>0</v>
      </c>
      <c r="R84" s="17">
        <v>0</v>
      </c>
      <c r="S84" s="17">
        <v>8268222.0899999999</v>
      </c>
      <c r="T84" s="17">
        <v>8268222.0899999999</v>
      </c>
      <c r="U84" s="17">
        <v>8815233.9100000001</v>
      </c>
      <c r="V84" s="17">
        <v>8815233.9100000001</v>
      </c>
      <c r="W84" s="17">
        <v>0</v>
      </c>
      <c r="X84" s="17">
        <f t="shared" si="7"/>
        <v>8819773.9100000001</v>
      </c>
      <c r="Y84" s="18">
        <f t="shared" si="8"/>
        <v>0.48399001291073657</v>
      </c>
      <c r="Z84" s="18">
        <f t="shared" si="9"/>
        <v>0.48386142471007132</v>
      </c>
      <c r="AA84" s="18">
        <f t="shared" si="10"/>
        <v>0</v>
      </c>
      <c r="AB84" s="18">
        <f t="shared" si="11"/>
        <v>0.48386142471007132</v>
      </c>
    </row>
    <row r="85" spans="1:28" outlineLevel="2" x14ac:dyDescent="0.35">
      <c r="A85" s="15" t="s">
        <v>296</v>
      </c>
      <c r="B85" s="15" t="s">
        <v>8</v>
      </c>
      <c r="C85" s="15" t="s">
        <v>9</v>
      </c>
      <c r="D85" s="15" t="s">
        <v>22</v>
      </c>
      <c r="E85" s="15" t="s">
        <v>11</v>
      </c>
      <c r="F85" s="15" t="s">
        <v>12</v>
      </c>
      <c r="G85" s="15" t="s">
        <v>13</v>
      </c>
      <c r="H85" s="15" t="s">
        <v>14</v>
      </c>
      <c r="I85" s="15" t="s">
        <v>9</v>
      </c>
      <c r="J85" s="16" t="s">
        <v>23</v>
      </c>
      <c r="K85" s="17">
        <v>195983469</v>
      </c>
      <c r="L85" s="17">
        <v>192983469</v>
      </c>
      <c r="M85" s="17">
        <v>0</v>
      </c>
      <c r="N85" s="17">
        <v>-10711200</v>
      </c>
      <c r="O85" s="17">
        <f t="shared" si="6"/>
        <v>182272269</v>
      </c>
      <c r="P85" s="17">
        <v>0</v>
      </c>
      <c r="Q85" s="17">
        <v>0</v>
      </c>
      <c r="R85" s="17">
        <v>0</v>
      </c>
      <c r="S85" s="17">
        <v>112979297.83</v>
      </c>
      <c r="T85" s="17">
        <v>112979297.83</v>
      </c>
      <c r="U85" s="17">
        <v>69292971.170000002</v>
      </c>
      <c r="V85" s="17">
        <v>80004171.170000002</v>
      </c>
      <c r="W85" s="17">
        <v>0</v>
      </c>
      <c r="X85" s="17">
        <f t="shared" si="7"/>
        <v>69292971.170000002</v>
      </c>
      <c r="Y85" s="18">
        <f t="shared" si="8"/>
        <v>0.5854351070349969</v>
      </c>
      <c r="Z85" s="18">
        <f t="shared" si="9"/>
        <v>0.61983810510418347</v>
      </c>
      <c r="AA85" s="18">
        <f t="shared" si="10"/>
        <v>0</v>
      </c>
      <c r="AB85" s="18">
        <f t="shared" si="11"/>
        <v>0.61983810510418347</v>
      </c>
    </row>
    <row r="86" spans="1:28" outlineLevel="2" x14ac:dyDescent="0.35">
      <c r="A86" s="15" t="s">
        <v>296</v>
      </c>
      <c r="B86" s="15" t="s">
        <v>8</v>
      </c>
      <c r="C86" s="15" t="s">
        <v>9</v>
      </c>
      <c r="D86" s="15" t="s">
        <v>24</v>
      </c>
      <c r="E86" s="15" t="s">
        <v>11</v>
      </c>
      <c r="F86" s="15" t="s">
        <v>12</v>
      </c>
      <c r="G86" s="15" t="s">
        <v>13</v>
      </c>
      <c r="H86" s="15" t="s">
        <v>14</v>
      </c>
      <c r="I86" s="15" t="s">
        <v>9</v>
      </c>
      <c r="J86" s="16" t="s">
        <v>25</v>
      </c>
      <c r="K86" s="17">
        <v>347642176</v>
      </c>
      <c r="L86" s="17">
        <v>347642176</v>
      </c>
      <c r="M86" s="17">
        <v>-51256527</v>
      </c>
      <c r="N86" s="17">
        <v>-8966536</v>
      </c>
      <c r="O86" s="17">
        <f t="shared" si="6"/>
        <v>338675640</v>
      </c>
      <c r="P86" s="17">
        <v>0</v>
      </c>
      <c r="Q86" s="17">
        <v>0</v>
      </c>
      <c r="R86" s="17">
        <v>0</v>
      </c>
      <c r="S86" s="17">
        <v>187647137.66999999</v>
      </c>
      <c r="T86" s="17">
        <v>187647137.66999999</v>
      </c>
      <c r="U86" s="17">
        <v>99771975.329999998</v>
      </c>
      <c r="V86" s="17">
        <v>159995038.33000001</v>
      </c>
      <c r="W86" s="17">
        <v>0</v>
      </c>
      <c r="X86" s="17">
        <f t="shared" si="7"/>
        <v>151028502.33000001</v>
      </c>
      <c r="Y86" s="18">
        <f t="shared" si="8"/>
        <v>0.53977092143733441</v>
      </c>
      <c r="Z86" s="18">
        <f t="shared" si="9"/>
        <v>0.55406151345871812</v>
      </c>
      <c r="AA86" s="18">
        <f t="shared" si="10"/>
        <v>0</v>
      </c>
      <c r="AB86" s="18">
        <f t="shared" si="11"/>
        <v>0.55406151345871812</v>
      </c>
    </row>
    <row r="87" spans="1:28" outlineLevel="2" x14ac:dyDescent="0.35">
      <c r="A87" s="15" t="s">
        <v>296</v>
      </c>
      <c r="B87" s="15" t="s">
        <v>8</v>
      </c>
      <c r="C87" s="15" t="s">
        <v>9</v>
      </c>
      <c r="D87" s="15" t="s">
        <v>26</v>
      </c>
      <c r="E87" s="15" t="s">
        <v>11</v>
      </c>
      <c r="F87" s="15" t="s">
        <v>12</v>
      </c>
      <c r="G87" s="15" t="s">
        <v>13</v>
      </c>
      <c r="H87" s="15" t="s">
        <v>14</v>
      </c>
      <c r="I87" s="15" t="s">
        <v>9</v>
      </c>
      <c r="J87" s="16" t="s">
        <v>27</v>
      </c>
      <c r="K87" s="17">
        <v>160961969</v>
      </c>
      <c r="L87" s="17">
        <v>160961969</v>
      </c>
      <c r="M87" s="17">
        <v>-7858576</v>
      </c>
      <c r="N87" s="17">
        <v>0</v>
      </c>
      <c r="O87" s="17">
        <f t="shared" si="6"/>
        <v>160961969</v>
      </c>
      <c r="P87" s="17">
        <v>0</v>
      </c>
      <c r="Q87" s="17">
        <v>0</v>
      </c>
      <c r="R87" s="17">
        <v>0</v>
      </c>
      <c r="S87" s="17">
        <v>48084.03</v>
      </c>
      <c r="T87" s="17">
        <v>48084.03</v>
      </c>
      <c r="U87" s="17">
        <v>153055308.97</v>
      </c>
      <c r="V87" s="17">
        <v>160913884.97</v>
      </c>
      <c r="W87" s="17">
        <v>0</v>
      </c>
      <c r="X87" s="17">
        <f t="shared" si="7"/>
        <v>160913884.97</v>
      </c>
      <c r="Y87" s="18">
        <f t="shared" si="8"/>
        <v>2.9872913644588927E-4</v>
      </c>
      <c r="Z87" s="18">
        <f t="shared" si="9"/>
        <v>2.9872913644588927E-4</v>
      </c>
      <c r="AA87" s="18">
        <f t="shared" si="10"/>
        <v>0</v>
      </c>
      <c r="AB87" s="18">
        <f t="shared" si="11"/>
        <v>2.9872913644588927E-4</v>
      </c>
    </row>
    <row r="88" spans="1:28" outlineLevel="2" x14ac:dyDescent="0.35">
      <c r="A88" s="15" t="s">
        <v>296</v>
      </c>
      <c r="B88" s="15" t="s">
        <v>8</v>
      </c>
      <c r="C88" s="15" t="s">
        <v>9</v>
      </c>
      <c r="D88" s="15" t="s">
        <v>28</v>
      </c>
      <c r="E88" s="15" t="s">
        <v>11</v>
      </c>
      <c r="F88" s="15" t="s">
        <v>12</v>
      </c>
      <c r="G88" s="15" t="s">
        <v>13</v>
      </c>
      <c r="H88" s="15" t="s">
        <v>14</v>
      </c>
      <c r="I88" s="15" t="s">
        <v>9</v>
      </c>
      <c r="J88" s="16" t="s">
        <v>29</v>
      </c>
      <c r="K88" s="17">
        <v>128804082</v>
      </c>
      <c r="L88" s="17">
        <v>128804082</v>
      </c>
      <c r="M88" s="17">
        <v>0</v>
      </c>
      <c r="N88" s="17">
        <v>-9593752</v>
      </c>
      <c r="O88" s="17">
        <f t="shared" si="6"/>
        <v>119210330</v>
      </c>
      <c r="P88" s="17">
        <v>0</v>
      </c>
      <c r="Q88" s="17">
        <v>0</v>
      </c>
      <c r="R88" s="17">
        <v>0</v>
      </c>
      <c r="S88" s="17">
        <v>108957656.23</v>
      </c>
      <c r="T88" s="17">
        <v>108957656.23</v>
      </c>
      <c r="U88" s="17">
        <v>10252673.77</v>
      </c>
      <c r="V88" s="17">
        <v>19846425.77</v>
      </c>
      <c r="W88" s="17">
        <v>0</v>
      </c>
      <c r="X88" s="17">
        <f t="shared" si="7"/>
        <v>10252673.769999996</v>
      </c>
      <c r="Y88" s="18">
        <f t="shared" si="8"/>
        <v>0.84591772666024667</v>
      </c>
      <c r="Z88" s="18">
        <f t="shared" si="9"/>
        <v>0.91399508943562191</v>
      </c>
      <c r="AA88" s="18">
        <f t="shared" si="10"/>
        <v>0</v>
      </c>
      <c r="AB88" s="18">
        <f t="shared" si="11"/>
        <v>0.91399508943562191</v>
      </c>
    </row>
    <row r="89" spans="1:28" outlineLevel="2" x14ac:dyDescent="0.35">
      <c r="A89" s="15" t="s">
        <v>296</v>
      </c>
      <c r="B89" s="15" t="s">
        <v>8</v>
      </c>
      <c r="C89" s="15" t="s">
        <v>9</v>
      </c>
      <c r="D89" s="15" t="s">
        <v>30</v>
      </c>
      <c r="E89" s="15" t="s">
        <v>11</v>
      </c>
      <c r="F89" s="15" t="s">
        <v>12</v>
      </c>
      <c r="G89" s="15" t="s">
        <v>13</v>
      </c>
      <c r="H89" s="15" t="s">
        <v>14</v>
      </c>
      <c r="I89" s="15" t="s">
        <v>9</v>
      </c>
      <c r="J89" s="16" t="s">
        <v>31</v>
      </c>
      <c r="K89" s="17">
        <v>68039209</v>
      </c>
      <c r="L89" s="17">
        <v>68039209</v>
      </c>
      <c r="M89" s="17">
        <v>0</v>
      </c>
      <c r="N89" s="17">
        <v>-113196</v>
      </c>
      <c r="O89" s="17">
        <f t="shared" si="6"/>
        <v>67926013</v>
      </c>
      <c r="P89" s="17">
        <v>0</v>
      </c>
      <c r="Q89" s="17">
        <v>0</v>
      </c>
      <c r="R89" s="17">
        <v>0</v>
      </c>
      <c r="S89" s="17">
        <v>34508951.18</v>
      </c>
      <c r="T89" s="17">
        <v>34508951.18</v>
      </c>
      <c r="U89" s="17">
        <v>33417061.82</v>
      </c>
      <c r="V89" s="17">
        <v>33530257.82</v>
      </c>
      <c r="W89" s="17">
        <v>0</v>
      </c>
      <c r="X89" s="17">
        <f t="shared" si="7"/>
        <v>33417061.82</v>
      </c>
      <c r="Y89" s="18">
        <f t="shared" si="8"/>
        <v>0.50719212770389499</v>
      </c>
      <c r="Z89" s="18">
        <f t="shared" si="9"/>
        <v>0.50803734321930538</v>
      </c>
      <c r="AA89" s="18">
        <f t="shared" si="10"/>
        <v>0</v>
      </c>
      <c r="AB89" s="18">
        <f t="shared" si="11"/>
        <v>0.50803734321930538</v>
      </c>
    </row>
    <row r="90" spans="1:28" ht="58.5" outlineLevel="2" x14ac:dyDescent="0.35">
      <c r="A90" s="15" t="s">
        <v>296</v>
      </c>
      <c r="B90" s="15" t="s">
        <v>8</v>
      </c>
      <c r="C90" s="15" t="s">
        <v>9</v>
      </c>
      <c r="D90" s="15" t="s">
        <v>32</v>
      </c>
      <c r="E90" s="15" t="s">
        <v>33</v>
      </c>
      <c r="F90" s="15" t="s">
        <v>12</v>
      </c>
      <c r="G90" s="15" t="s">
        <v>34</v>
      </c>
      <c r="H90" s="15" t="s">
        <v>14</v>
      </c>
      <c r="I90" s="15" t="s">
        <v>9</v>
      </c>
      <c r="J90" s="16" t="s">
        <v>35</v>
      </c>
      <c r="K90" s="17">
        <v>169413669</v>
      </c>
      <c r="L90" s="17">
        <v>169413669</v>
      </c>
      <c r="M90" s="17">
        <v>-8726518</v>
      </c>
      <c r="N90" s="17">
        <v>2500000</v>
      </c>
      <c r="O90" s="17">
        <f t="shared" si="6"/>
        <v>171913669</v>
      </c>
      <c r="P90" s="17">
        <v>0</v>
      </c>
      <c r="Q90" s="17">
        <v>59782802</v>
      </c>
      <c r="R90" s="17">
        <v>0</v>
      </c>
      <c r="S90" s="17">
        <v>100904349</v>
      </c>
      <c r="T90" s="17">
        <v>100904349</v>
      </c>
      <c r="U90" s="17">
        <v>0</v>
      </c>
      <c r="V90" s="17">
        <v>8726518</v>
      </c>
      <c r="W90" s="17">
        <v>0</v>
      </c>
      <c r="X90" s="17">
        <f t="shared" si="7"/>
        <v>11226518</v>
      </c>
      <c r="Y90" s="18">
        <f t="shared" si="8"/>
        <v>0.5956092539380633</v>
      </c>
      <c r="Z90" s="18">
        <f t="shared" si="9"/>
        <v>0.58694779529136798</v>
      </c>
      <c r="AA90" s="18">
        <f t="shared" si="10"/>
        <v>0.34774897393412041</v>
      </c>
      <c r="AB90" s="18">
        <f t="shared" si="11"/>
        <v>0.93469676922548839</v>
      </c>
    </row>
    <row r="91" spans="1:28" ht="35.5" outlineLevel="2" x14ac:dyDescent="0.35">
      <c r="A91" s="15" t="s">
        <v>296</v>
      </c>
      <c r="B91" s="15" t="s">
        <v>8</v>
      </c>
      <c r="C91" s="15" t="s">
        <v>9</v>
      </c>
      <c r="D91" s="15" t="s">
        <v>36</v>
      </c>
      <c r="E91" s="15" t="s">
        <v>33</v>
      </c>
      <c r="F91" s="15" t="s">
        <v>12</v>
      </c>
      <c r="G91" s="15" t="s">
        <v>34</v>
      </c>
      <c r="H91" s="15" t="s">
        <v>14</v>
      </c>
      <c r="I91" s="15" t="s">
        <v>9</v>
      </c>
      <c r="J91" s="16" t="s">
        <v>37</v>
      </c>
      <c r="K91" s="17">
        <v>9157502</v>
      </c>
      <c r="L91" s="17">
        <v>9157502</v>
      </c>
      <c r="M91" s="17">
        <v>-471704</v>
      </c>
      <c r="N91" s="17">
        <v>1900000</v>
      </c>
      <c r="O91" s="17">
        <f t="shared" si="6"/>
        <v>11057502</v>
      </c>
      <c r="P91" s="17">
        <v>0</v>
      </c>
      <c r="Q91" s="17">
        <v>3231964</v>
      </c>
      <c r="R91" s="17">
        <v>0</v>
      </c>
      <c r="S91" s="17">
        <v>5453834</v>
      </c>
      <c r="T91" s="17">
        <v>5453834</v>
      </c>
      <c r="U91" s="17">
        <v>0</v>
      </c>
      <c r="V91" s="17">
        <v>471704</v>
      </c>
      <c r="W91" s="17">
        <v>0</v>
      </c>
      <c r="X91" s="17">
        <f t="shared" si="7"/>
        <v>2371704</v>
      </c>
      <c r="Y91" s="18">
        <f t="shared" si="8"/>
        <v>0.59555913828902252</v>
      </c>
      <c r="Z91" s="18">
        <f t="shared" si="9"/>
        <v>0.49322478078683596</v>
      </c>
      <c r="AA91" s="18">
        <f t="shared" si="10"/>
        <v>0.2922869921253462</v>
      </c>
      <c r="AB91" s="18">
        <f t="shared" si="11"/>
        <v>0.7855117729121821</v>
      </c>
    </row>
    <row r="92" spans="1:28" ht="58.5" outlineLevel="2" x14ac:dyDescent="0.35">
      <c r="A92" s="15" t="s">
        <v>296</v>
      </c>
      <c r="B92" s="15" t="s">
        <v>8</v>
      </c>
      <c r="C92" s="15" t="s">
        <v>9</v>
      </c>
      <c r="D92" s="15" t="s">
        <v>38</v>
      </c>
      <c r="E92" s="15" t="s">
        <v>33</v>
      </c>
      <c r="F92" s="15" t="s">
        <v>12</v>
      </c>
      <c r="G92" s="15" t="s">
        <v>34</v>
      </c>
      <c r="H92" s="15" t="s">
        <v>14</v>
      </c>
      <c r="I92" s="15" t="s">
        <v>9</v>
      </c>
      <c r="J92" s="16" t="s">
        <v>39</v>
      </c>
      <c r="K92" s="17">
        <v>31593969</v>
      </c>
      <c r="L92" s="17">
        <v>31593969</v>
      </c>
      <c r="M92" s="17">
        <v>-1876016</v>
      </c>
      <c r="N92" s="17">
        <v>3500000</v>
      </c>
      <c r="O92" s="17">
        <f t="shared" si="6"/>
        <v>35093969</v>
      </c>
      <c r="P92" s="17">
        <v>0</v>
      </c>
      <c r="Q92" s="17">
        <v>12903639</v>
      </c>
      <c r="R92" s="17">
        <v>0</v>
      </c>
      <c r="S92" s="17">
        <v>16814314</v>
      </c>
      <c r="T92" s="17">
        <v>16814314</v>
      </c>
      <c r="U92" s="17">
        <v>0</v>
      </c>
      <c r="V92" s="17">
        <v>1876016</v>
      </c>
      <c r="W92" s="17">
        <v>0</v>
      </c>
      <c r="X92" s="17">
        <f t="shared" si="7"/>
        <v>5376016</v>
      </c>
      <c r="Y92" s="18">
        <f t="shared" si="8"/>
        <v>0.53220011705398584</v>
      </c>
      <c r="Z92" s="18">
        <f t="shared" si="9"/>
        <v>0.47912260935775031</v>
      </c>
      <c r="AA92" s="18">
        <f t="shared" si="10"/>
        <v>0.36768822016113367</v>
      </c>
      <c r="AB92" s="18">
        <f t="shared" si="11"/>
        <v>0.84681082951888398</v>
      </c>
    </row>
    <row r="93" spans="1:28" ht="47" outlineLevel="2" x14ac:dyDescent="0.35">
      <c r="A93" s="15" t="s">
        <v>296</v>
      </c>
      <c r="B93" s="15" t="s">
        <v>8</v>
      </c>
      <c r="C93" s="15" t="s">
        <v>9</v>
      </c>
      <c r="D93" s="15" t="s">
        <v>40</v>
      </c>
      <c r="E93" s="15" t="s">
        <v>33</v>
      </c>
      <c r="F93" s="15" t="s">
        <v>12</v>
      </c>
      <c r="G93" s="15" t="s">
        <v>34</v>
      </c>
      <c r="H93" s="15" t="s">
        <v>14</v>
      </c>
      <c r="I93" s="15" t="s">
        <v>9</v>
      </c>
      <c r="J93" s="16" t="s">
        <v>41</v>
      </c>
      <c r="K93" s="17">
        <v>54944975</v>
      </c>
      <c r="L93" s="17">
        <v>54944975</v>
      </c>
      <c r="M93" s="17">
        <v>-2830220</v>
      </c>
      <c r="N93" s="17">
        <v>1500000</v>
      </c>
      <c r="O93" s="17">
        <f t="shared" si="6"/>
        <v>56444975</v>
      </c>
      <c r="P93" s="17">
        <v>0</v>
      </c>
      <c r="Q93" s="17">
        <v>19391493</v>
      </c>
      <c r="R93" s="17">
        <v>0</v>
      </c>
      <c r="S93" s="17">
        <v>32723262</v>
      </c>
      <c r="T93" s="17">
        <v>32723262</v>
      </c>
      <c r="U93" s="17">
        <v>0</v>
      </c>
      <c r="V93" s="17">
        <v>2830220</v>
      </c>
      <c r="W93" s="17">
        <v>0</v>
      </c>
      <c r="X93" s="17">
        <f t="shared" si="7"/>
        <v>4330220</v>
      </c>
      <c r="Y93" s="18">
        <f t="shared" si="8"/>
        <v>0.59556423494596189</v>
      </c>
      <c r="Z93" s="18">
        <f t="shared" si="9"/>
        <v>0.57973738140551923</v>
      </c>
      <c r="AA93" s="18">
        <f t="shared" si="10"/>
        <v>0.34354684362957022</v>
      </c>
      <c r="AB93" s="18">
        <f t="shared" si="11"/>
        <v>0.92328422503508945</v>
      </c>
    </row>
    <row r="94" spans="1:28" ht="47" outlineLevel="2" x14ac:dyDescent="0.35">
      <c r="A94" s="15" t="s">
        <v>296</v>
      </c>
      <c r="B94" s="15" t="s">
        <v>8</v>
      </c>
      <c r="C94" s="15" t="s">
        <v>9</v>
      </c>
      <c r="D94" s="15" t="s">
        <v>42</v>
      </c>
      <c r="E94" s="15" t="s">
        <v>33</v>
      </c>
      <c r="F94" s="15" t="s">
        <v>12</v>
      </c>
      <c r="G94" s="15" t="s">
        <v>34</v>
      </c>
      <c r="H94" s="15" t="s">
        <v>14</v>
      </c>
      <c r="I94" s="15" t="s">
        <v>9</v>
      </c>
      <c r="J94" s="16" t="s">
        <v>43</v>
      </c>
      <c r="K94" s="17">
        <v>27472498</v>
      </c>
      <c r="L94" s="17">
        <v>27472498</v>
      </c>
      <c r="M94" s="17">
        <v>-1415112</v>
      </c>
      <c r="N94" s="17">
        <v>1500000</v>
      </c>
      <c r="O94" s="17">
        <f t="shared" si="6"/>
        <v>28972498</v>
      </c>
      <c r="P94" s="17">
        <v>0</v>
      </c>
      <c r="Q94" s="17">
        <v>9695788</v>
      </c>
      <c r="R94" s="17">
        <v>0</v>
      </c>
      <c r="S94" s="17">
        <v>16361598</v>
      </c>
      <c r="T94" s="17">
        <v>16361598</v>
      </c>
      <c r="U94" s="17">
        <v>0</v>
      </c>
      <c r="V94" s="17">
        <v>1415112</v>
      </c>
      <c r="W94" s="17">
        <v>0</v>
      </c>
      <c r="X94" s="17">
        <f t="shared" si="7"/>
        <v>2915112</v>
      </c>
      <c r="Y94" s="18">
        <f t="shared" si="8"/>
        <v>0.59556280611977841</v>
      </c>
      <c r="Z94" s="18">
        <f t="shared" si="9"/>
        <v>0.56472859192189784</v>
      </c>
      <c r="AA94" s="18">
        <f t="shared" si="10"/>
        <v>0.33465488547104222</v>
      </c>
      <c r="AB94" s="18">
        <f t="shared" si="11"/>
        <v>0.89938347739294011</v>
      </c>
    </row>
    <row r="95" spans="1:28" ht="35.5" outlineLevel="2" x14ac:dyDescent="0.35">
      <c r="A95" s="15" t="s">
        <v>296</v>
      </c>
      <c r="B95" s="15" t="s">
        <v>8</v>
      </c>
      <c r="C95" s="15" t="s">
        <v>9</v>
      </c>
      <c r="D95" s="15" t="s">
        <v>44</v>
      </c>
      <c r="E95" s="15" t="s">
        <v>33</v>
      </c>
      <c r="F95" s="15" t="s">
        <v>12</v>
      </c>
      <c r="G95" s="15" t="s">
        <v>34</v>
      </c>
      <c r="H95" s="15" t="s">
        <v>14</v>
      </c>
      <c r="I95" s="15" t="s">
        <v>9</v>
      </c>
      <c r="J95" s="16" t="s">
        <v>45</v>
      </c>
      <c r="K95" s="17">
        <v>74026596</v>
      </c>
      <c r="L95" s="17">
        <v>74026596</v>
      </c>
      <c r="M95" s="17">
        <v>362512.88999999966</v>
      </c>
      <c r="N95" s="17">
        <v>0</v>
      </c>
      <c r="O95" s="17">
        <f t="shared" si="6"/>
        <v>74026596</v>
      </c>
      <c r="P95" s="17">
        <v>0</v>
      </c>
      <c r="Q95" s="17">
        <v>24037670.23</v>
      </c>
      <c r="R95" s="17">
        <v>0</v>
      </c>
      <c r="S95" s="17">
        <v>45569449.770000003</v>
      </c>
      <c r="T95" s="17">
        <v>45569449.770000003</v>
      </c>
      <c r="U95" s="17">
        <v>0</v>
      </c>
      <c r="V95" s="17">
        <v>4419476</v>
      </c>
      <c r="W95" s="17">
        <v>0</v>
      </c>
      <c r="X95" s="17">
        <f t="shared" si="7"/>
        <v>4419475.9999999925</v>
      </c>
      <c r="Y95" s="18">
        <f t="shared" si="8"/>
        <v>0.61558213172465748</v>
      </c>
      <c r="Z95" s="18">
        <f t="shared" si="9"/>
        <v>0.61558213172465748</v>
      </c>
      <c r="AA95" s="18">
        <f t="shared" si="10"/>
        <v>0.32471667655770636</v>
      </c>
      <c r="AB95" s="18">
        <f t="shared" si="11"/>
        <v>0.94029880828236378</v>
      </c>
    </row>
    <row r="96" spans="1:28" outlineLevel="2" x14ac:dyDescent="0.35">
      <c r="A96" s="15" t="s">
        <v>301</v>
      </c>
      <c r="B96" s="15" t="s">
        <v>8</v>
      </c>
      <c r="C96" s="15" t="s">
        <v>9</v>
      </c>
      <c r="D96" s="15" t="s">
        <v>10</v>
      </c>
      <c r="E96" s="15" t="s">
        <v>11</v>
      </c>
      <c r="F96" s="15" t="s">
        <v>12</v>
      </c>
      <c r="G96" s="15" t="s">
        <v>13</v>
      </c>
      <c r="H96" s="15" t="s">
        <v>14</v>
      </c>
      <c r="I96" s="15" t="s">
        <v>9</v>
      </c>
      <c r="J96" s="16" t="s">
        <v>15</v>
      </c>
      <c r="K96" s="17">
        <v>2691783948</v>
      </c>
      <c r="L96" s="17">
        <v>2691783948</v>
      </c>
      <c r="M96" s="17">
        <v>-39666424</v>
      </c>
      <c r="N96" s="17">
        <v>16020199</v>
      </c>
      <c r="O96" s="17">
        <f t="shared" si="6"/>
        <v>2707804147</v>
      </c>
      <c r="P96" s="17">
        <v>0</v>
      </c>
      <c r="Q96" s="17">
        <v>0</v>
      </c>
      <c r="R96" s="17">
        <v>0</v>
      </c>
      <c r="S96" s="17">
        <v>1666875388.1500001</v>
      </c>
      <c r="T96" s="17">
        <v>1666875388.1500001</v>
      </c>
      <c r="U96" s="17">
        <v>985242135.85000002</v>
      </c>
      <c r="V96" s="17">
        <v>1024908559.85</v>
      </c>
      <c r="W96" s="17">
        <v>0</v>
      </c>
      <c r="X96" s="17">
        <f t="shared" si="7"/>
        <v>1040928758.8499999</v>
      </c>
      <c r="Y96" s="18">
        <f t="shared" si="8"/>
        <v>0.61924560824745656</v>
      </c>
      <c r="Z96" s="18">
        <f t="shared" si="9"/>
        <v>0.61558196149331779</v>
      </c>
      <c r="AA96" s="18">
        <f t="shared" si="10"/>
        <v>0</v>
      </c>
      <c r="AB96" s="18">
        <f t="shared" si="11"/>
        <v>0.61558196149331779</v>
      </c>
    </row>
    <row r="97" spans="1:28" outlineLevel="2" x14ac:dyDescent="0.35">
      <c r="A97" s="15" t="s">
        <v>301</v>
      </c>
      <c r="B97" s="15" t="s">
        <v>8</v>
      </c>
      <c r="C97" s="15" t="s">
        <v>9</v>
      </c>
      <c r="D97" s="15" t="s">
        <v>16</v>
      </c>
      <c r="E97" s="15" t="s">
        <v>11</v>
      </c>
      <c r="F97" s="15" t="s">
        <v>12</v>
      </c>
      <c r="G97" s="15" t="s">
        <v>13</v>
      </c>
      <c r="H97" s="15" t="s">
        <v>14</v>
      </c>
      <c r="I97" s="15" t="s">
        <v>9</v>
      </c>
      <c r="J97" s="16" t="s">
        <v>17</v>
      </c>
      <c r="K97" s="17">
        <v>572625</v>
      </c>
      <c r="L97" s="17">
        <v>1572625</v>
      </c>
      <c r="M97" s="17">
        <v>0</v>
      </c>
      <c r="N97" s="17">
        <v>0</v>
      </c>
      <c r="O97" s="17">
        <f t="shared" si="6"/>
        <v>1572625</v>
      </c>
      <c r="P97" s="17">
        <v>0</v>
      </c>
      <c r="Q97" s="17">
        <v>0</v>
      </c>
      <c r="R97" s="17">
        <v>0</v>
      </c>
      <c r="S97" s="17">
        <v>353625</v>
      </c>
      <c r="T97" s="17">
        <v>353625</v>
      </c>
      <c r="U97" s="17">
        <v>1219000</v>
      </c>
      <c r="V97" s="17">
        <v>1219000</v>
      </c>
      <c r="W97" s="17">
        <v>0</v>
      </c>
      <c r="X97" s="17">
        <f t="shared" si="7"/>
        <v>1219000</v>
      </c>
      <c r="Y97" s="18">
        <f t="shared" si="8"/>
        <v>0.22486288848263253</v>
      </c>
      <c r="Z97" s="18">
        <f t="shared" si="9"/>
        <v>0.22486288848263253</v>
      </c>
      <c r="AA97" s="18">
        <f t="shared" si="10"/>
        <v>0</v>
      </c>
      <c r="AB97" s="18">
        <f t="shared" si="11"/>
        <v>0.22486288848263253</v>
      </c>
    </row>
    <row r="98" spans="1:28" outlineLevel="2" x14ac:dyDescent="0.35">
      <c r="A98" s="15" t="s">
        <v>301</v>
      </c>
      <c r="B98" s="15" t="s">
        <v>8</v>
      </c>
      <c r="C98" s="15" t="s">
        <v>9</v>
      </c>
      <c r="D98" s="15" t="s">
        <v>18</v>
      </c>
      <c r="E98" s="15" t="s">
        <v>11</v>
      </c>
      <c r="F98" s="15" t="s">
        <v>12</v>
      </c>
      <c r="G98" s="15" t="s">
        <v>13</v>
      </c>
      <c r="H98" s="15" t="s">
        <v>14</v>
      </c>
      <c r="I98" s="15" t="s">
        <v>9</v>
      </c>
      <c r="J98" s="16" t="s">
        <v>19</v>
      </c>
      <c r="K98" s="17">
        <v>5136112</v>
      </c>
      <c r="L98" s="17">
        <v>5136112</v>
      </c>
      <c r="M98" s="17">
        <v>0</v>
      </c>
      <c r="N98" s="17">
        <v>10271</v>
      </c>
      <c r="O98" s="17">
        <f t="shared" si="6"/>
        <v>5146383</v>
      </c>
      <c r="P98" s="17">
        <v>0</v>
      </c>
      <c r="Q98" s="17">
        <v>0</v>
      </c>
      <c r="R98" s="17">
        <v>0</v>
      </c>
      <c r="S98" s="17">
        <v>2967208.82</v>
      </c>
      <c r="T98" s="17">
        <v>2967208.82</v>
      </c>
      <c r="U98" s="17">
        <v>2168903.1800000002</v>
      </c>
      <c r="V98" s="17">
        <v>2168903.1800000002</v>
      </c>
      <c r="W98" s="17">
        <v>0</v>
      </c>
      <c r="X98" s="17">
        <f t="shared" si="7"/>
        <v>2179174.1800000002</v>
      </c>
      <c r="Y98" s="18">
        <f t="shared" si="8"/>
        <v>0.57771497584164833</v>
      </c>
      <c r="Z98" s="18">
        <f t="shared" si="9"/>
        <v>0.57656198926508184</v>
      </c>
      <c r="AA98" s="18">
        <f t="shared" si="10"/>
        <v>0</v>
      </c>
      <c r="AB98" s="18">
        <f t="shared" si="11"/>
        <v>0.57656198926508184</v>
      </c>
    </row>
    <row r="99" spans="1:28" outlineLevel="2" x14ac:dyDescent="0.35">
      <c r="A99" s="15" t="s">
        <v>301</v>
      </c>
      <c r="B99" s="15" t="s">
        <v>8</v>
      </c>
      <c r="C99" s="15" t="s">
        <v>9</v>
      </c>
      <c r="D99" s="15" t="s">
        <v>22</v>
      </c>
      <c r="E99" s="15" t="s">
        <v>11</v>
      </c>
      <c r="F99" s="15" t="s">
        <v>12</v>
      </c>
      <c r="G99" s="15" t="s">
        <v>13</v>
      </c>
      <c r="H99" s="15" t="s">
        <v>14</v>
      </c>
      <c r="I99" s="15" t="s">
        <v>9</v>
      </c>
      <c r="J99" s="16" t="s">
        <v>23</v>
      </c>
      <c r="K99" s="17">
        <v>812274913</v>
      </c>
      <c r="L99" s="17">
        <v>812274913</v>
      </c>
      <c r="M99" s="17">
        <v>-10000000</v>
      </c>
      <c r="N99" s="17">
        <v>-14628787</v>
      </c>
      <c r="O99" s="17">
        <f t="shared" si="6"/>
        <v>797646126</v>
      </c>
      <c r="P99" s="17">
        <v>0</v>
      </c>
      <c r="Q99" s="17">
        <v>0</v>
      </c>
      <c r="R99" s="17">
        <v>0</v>
      </c>
      <c r="S99" s="17">
        <v>516300532.44999999</v>
      </c>
      <c r="T99" s="17">
        <v>516300532.44999999</v>
      </c>
      <c r="U99" s="17">
        <v>271345593.55000001</v>
      </c>
      <c r="V99" s="17">
        <v>295974380.55000001</v>
      </c>
      <c r="W99" s="17">
        <v>0</v>
      </c>
      <c r="X99" s="17">
        <f t="shared" si="7"/>
        <v>281345593.55000001</v>
      </c>
      <c r="Y99" s="18">
        <f t="shared" si="8"/>
        <v>0.63562289587786391</v>
      </c>
      <c r="Z99" s="18">
        <f t="shared" si="9"/>
        <v>0.6472801855618866</v>
      </c>
      <c r="AA99" s="18">
        <f t="shared" si="10"/>
        <v>0</v>
      </c>
      <c r="AB99" s="18">
        <f t="shared" si="11"/>
        <v>0.6472801855618866</v>
      </c>
    </row>
    <row r="100" spans="1:28" outlineLevel="2" x14ac:dyDescent="0.35">
      <c r="A100" s="15" t="s">
        <v>301</v>
      </c>
      <c r="B100" s="15" t="s">
        <v>8</v>
      </c>
      <c r="C100" s="15" t="s">
        <v>9</v>
      </c>
      <c r="D100" s="15" t="s">
        <v>24</v>
      </c>
      <c r="E100" s="15" t="s">
        <v>11</v>
      </c>
      <c r="F100" s="15" t="s">
        <v>12</v>
      </c>
      <c r="G100" s="15" t="s">
        <v>13</v>
      </c>
      <c r="H100" s="15" t="s">
        <v>14</v>
      </c>
      <c r="I100" s="15" t="s">
        <v>9</v>
      </c>
      <c r="J100" s="16" t="s">
        <v>25</v>
      </c>
      <c r="K100" s="17">
        <v>1125334379</v>
      </c>
      <c r="L100" s="17">
        <v>1125334379</v>
      </c>
      <c r="M100" s="17">
        <v>-4959162</v>
      </c>
      <c r="N100" s="17">
        <v>-9591039</v>
      </c>
      <c r="O100" s="17">
        <f t="shared" si="6"/>
        <v>1115743340</v>
      </c>
      <c r="P100" s="17">
        <v>0</v>
      </c>
      <c r="Q100" s="17">
        <v>0</v>
      </c>
      <c r="R100" s="17">
        <v>0</v>
      </c>
      <c r="S100" s="17">
        <v>732535940.44000006</v>
      </c>
      <c r="T100" s="17">
        <v>732535940.44000006</v>
      </c>
      <c r="U100" s="17">
        <v>378248237.56</v>
      </c>
      <c r="V100" s="17">
        <v>392798438.56</v>
      </c>
      <c r="W100" s="17">
        <v>0</v>
      </c>
      <c r="X100" s="17">
        <f t="shared" si="7"/>
        <v>383207399.55999994</v>
      </c>
      <c r="Y100" s="18">
        <f t="shared" si="8"/>
        <v>0.65094957917392482</v>
      </c>
      <c r="Z100" s="18">
        <f t="shared" si="9"/>
        <v>0.65654520549502005</v>
      </c>
      <c r="AA100" s="18">
        <f t="shared" si="10"/>
        <v>0</v>
      </c>
      <c r="AB100" s="18">
        <f t="shared" si="11"/>
        <v>0.65654520549502005</v>
      </c>
    </row>
    <row r="101" spans="1:28" outlineLevel="2" x14ac:dyDescent="0.35">
      <c r="A101" s="15" t="s">
        <v>301</v>
      </c>
      <c r="B101" s="15" t="s">
        <v>8</v>
      </c>
      <c r="C101" s="15" t="s">
        <v>9</v>
      </c>
      <c r="D101" s="15" t="s">
        <v>26</v>
      </c>
      <c r="E101" s="15" t="s">
        <v>11</v>
      </c>
      <c r="F101" s="15" t="s">
        <v>12</v>
      </c>
      <c r="G101" s="15" t="s">
        <v>13</v>
      </c>
      <c r="H101" s="15" t="s">
        <v>14</v>
      </c>
      <c r="I101" s="15" t="s">
        <v>9</v>
      </c>
      <c r="J101" s="16" t="s">
        <v>27</v>
      </c>
      <c r="K101" s="17">
        <v>456843410</v>
      </c>
      <c r="L101" s="17">
        <v>456843410</v>
      </c>
      <c r="M101" s="17">
        <v>-1326008</v>
      </c>
      <c r="N101" s="17">
        <v>0</v>
      </c>
      <c r="O101" s="17">
        <f t="shared" si="6"/>
        <v>456843410</v>
      </c>
      <c r="P101" s="17">
        <v>0</v>
      </c>
      <c r="Q101" s="17">
        <v>0</v>
      </c>
      <c r="R101" s="17">
        <v>0</v>
      </c>
      <c r="S101" s="17">
        <v>253010.65</v>
      </c>
      <c r="T101" s="17">
        <v>253010.65</v>
      </c>
      <c r="U101" s="17">
        <v>455264391.35000002</v>
      </c>
      <c r="V101" s="17">
        <v>456590399.35000002</v>
      </c>
      <c r="W101" s="17">
        <v>0</v>
      </c>
      <c r="X101" s="17">
        <f t="shared" si="7"/>
        <v>456590399.35000002</v>
      </c>
      <c r="Y101" s="18">
        <f t="shared" si="8"/>
        <v>5.538235738149315E-4</v>
      </c>
      <c r="Z101" s="18">
        <f t="shared" si="9"/>
        <v>5.538235738149315E-4</v>
      </c>
      <c r="AA101" s="18">
        <f t="shared" si="10"/>
        <v>0</v>
      </c>
      <c r="AB101" s="18">
        <f t="shared" si="11"/>
        <v>5.538235738149315E-4</v>
      </c>
    </row>
    <row r="102" spans="1:28" outlineLevel="2" x14ac:dyDescent="0.35">
      <c r="A102" s="15" t="s">
        <v>301</v>
      </c>
      <c r="B102" s="15" t="s">
        <v>8</v>
      </c>
      <c r="C102" s="15" t="s">
        <v>9</v>
      </c>
      <c r="D102" s="15" t="s">
        <v>28</v>
      </c>
      <c r="E102" s="15" t="s">
        <v>11</v>
      </c>
      <c r="F102" s="15" t="s">
        <v>12</v>
      </c>
      <c r="G102" s="15" t="s">
        <v>13</v>
      </c>
      <c r="H102" s="15" t="s">
        <v>14</v>
      </c>
      <c r="I102" s="15" t="s">
        <v>9</v>
      </c>
      <c r="J102" s="16" t="s">
        <v>29</v>
      </c>
      <c r="K102" s="17">
        <v>410728831</v>
      </c>
      <c r="L102" s="17">
        <v>409728831</v>
      </c>
      <c r="M102" s="17">
        <v>0</v>
      </c>
      <c r="N102" s="17">
        <v>-18820662</v>
      </c>
      <c r="O102" s="17">
        <f t="shared" si="6"/>
        <v>390908169</v>
      </c>
      <c r="P102" s="17">
        <v>0</v>
      </c>
      <c r="Q102" s="17">
        <v>266843.43</v>
      </c>
      <c r="R102" s="17">
        <v>0</v>
      </c>
      <c r="S102" s="17">
        <v>380975441.62</v>
      </c>
      <c r="T102" s="17">
        <v>380975441.62</v>
      </c>
      <c r="U102" s="17">
        <v>9665883.9499999993</v>
      </c>
      <c r="V102" s="17">
        <v>28486545.949999999</v>
      </c>
      <c r="W102" s="17">
        <v>0</v>
      </c>
      <c r="X102" s="17">
        <f t="shared" si="7"/>
        <v>9665883.9499999881</v>
      </c>
      <c r="Y102" s="18">
        <f t="shared" si="8"/>
        <v>0.92982336803142862</v>
      </c>
      <c r="Z102" s="18">
        <f t="shared" si="9"/>
        <v>0.97459063747526853</v>
      </c>
      <c r="AA102" s="18">
        <f t="shared" si="10"/>
        <v>6.8262433778916497E-4</v>
      </c>
      <c r="AB102" s="18">
        <f t="shared" si="11"/>
        <v>0.97527326181305773</v>
      </c>
    </row>
    <row r="103" spans="1:28" outlineLevel="2" x14ac:dyDescent="0.35">
      <c r="A103" s="15" t="s">
        <v>301</v>
      </c>
      <c r="B103" s="15" t="s">
        <v>8</v>
      </c>
      <c r="C103" s="15" t="s">
        <v>9</v>
      </c>
      <c r="D103" s="15" t="s">
        <v>30</v>
      </c>
      <c r="E103" s="15" t="s">
        <v>11</v>
      </c>
      <c r="F103" s="15" t="s">
        <v>12</v>
      </c>
      <c r="G103" s="15" t="s">
        <v>13</v>
      </c>
      <c r="H103" s="15" t="s">
        <v>14</v>
      </c>
      <c r="I103" s="15" t="s">
        <v>9</v>
      </c>
      <c r="J103" s="16" t="s">
        <v>31</v>
      </c>
      <c r="K103" s="17">
        <v>492811183</v>
      </c>
      <c r="L103" s="17">
        <v>492811183</v>
      </c>
      <c r="M103" s="17">
        <v>-17000000</v>
      </c>
      <c r="N103" s="17">
        <v>-10207267</v>
      </c>
      <c r="O103" s="17">
        <f t="shared" si="6"/>
        <v>482603916</v>
      </c>
      <c r="P103" s="17">
        <v>0</v>
      </c>
      <c r="Q103" s="17">
        <v>0</v>
      </c>
      <c r="R103" s="17">
        <v>0</v>
      </c>
      <c r="S103" s="17">
        <v>288016553.74000001</v>
      </c>
      <c r="T103" s="17">
        <v>288016553.74000001</v>
      </c>
      <c r="U103" s="17">
        <v>177587362.25999999</v>
      </c>
      <c r="V103" s="17">
        <v>204794629.25999999</v>
      </c>
      <c r="W103" s="17">
        <v>0</v>
      </c>
      <c r="X103" s="17">
        <f t="shared" si="7"/>
        <v>194587362.25999999</v>
      </c>
      <c r="Y103" s="18">
        <f t="shared" si="8"/>
        <v>0.58443591313551835</v>
      </c>
      <c r="Z103" s="18">
        <f t="shared" si="9"/>
        <v>0.59679696784723146</v>
      </c>
      <c r="AA103" s="18">
        <f t="shared" si="10"/>
        <v>0</v>
      </c>
      <c r="AB103" s="18">
        <f t="shared" si="11"/>
        <v>0.59679696784723146</v>
      </c>
    </row>
    <row r="104" spans="1:28" ht="58.5" outlineLevel="2" x14ac:dyDescent="0.35">
      <c r="A104" s="15" t="s">
        <v>301</v>
      </c>
      <c r="B104" s="15" t="s">
        <v>8</v>
      </c>
      <c r="C104" s="15" t="s">
        <v>9</v>
      </c>
      <c r="D104" s="15" t="s">
        <v>32</v>
      </c>
      <c r="E104" s="15" t="s">
        <v>33</v>
      </c>
      <c r="F104" s="15" t="s">
        <v>12</v>
      </c>
      <c r="G104" s="15" t="s">
        <v>34</v>
      </c>
      <c r="H104" s="15" t="s">
        <v>14</v>
      </c>
      <c r="I104" s="15" t="s">
        <v>9</v>
      </c>
      <c r="J104" s="16" t="s">
        <v>35</v>
      </c>
      <c r="K104" s="17">
        <v>475474793</v>
      </c>
      <c r="L104" s="17">
        <v>475474793</v>
      </c>
      <c r="M104" s="17">
        <v>-1472458</v>
      </c>
      <c r="N104" s="17">
        <v>20129302</v>
      </c>
      <c r="O104" s="17">
        <f t="shared" si="6"/>
        <v>495604095</v>
      </c>
      <c r="P104" s="17">
        <v>0</v>
      </c>
      <c r="Q104" s="17">
        <v>139025783</v>
      </c>
      <c r="R104" s="17">
        <v>0</v>
      </c>
      <c r="S104" s="17">
        <v>334976552</v>
      </c>
      <c r="T104" s="17">
        <v>334976552</v>
      </c>
      <c r="U104" s="17">
        <v>0</v>
      </c>
      <c r="V104" s="17">
        <v>1472458</v>
      </c>
      <c r="W104" s="17">
        <v>0</v>
      </c>
      <c r="X104" s="17">
        <f t="shared" si="7"/>
        <v>21601760</v>
      </c>
      <c r="Y104" s="18">
        <f t="shared" si="8"/>
        <v>0.70450959111096345</v>
      </c>
      <c r="Z104" s="18">
        <f t="shared" si="9"/>
        <v>0.67589544836186233</v>
      </c>
      <c r="AA104" s="18">
        <f t="shared" si="10"/>
        <v>0.28051782542272979</v>
      </c>
      <c r="AB104" s="18">
        <f t="shared" si="11"/>
        <v>0.95641327378459207</v>
      </c>
    </row>
    <row r="105" spans="1:28" ht="35.5" outlineLevel="2" x14ac:dyDescent="0.35">
      <c r="A105" s="15" t="s">
        <v>301</v>
      </c>
      <c r="B105" s="15" t="s">
        <v>8</v>
      </c>
      <c r="C105" s="15" t="s">
        <v>9</v>
      </c>
      <c r="D105" s="15" t="s">
        <v>36</v>
      </c>
      <c r="E105" s="15" t="s">
        <v>33</v>
      </c>
      <c r="F105" s="15" t="s">
        <v>12</v>
      </c>
      <c r="G105" s="15" t="s">
        <v>34</v>
      </c>
      <c r="H105" s="15" t="s">
        <v>14</v>
      </c>
      <c r="I105" s="15" t="s">
        <v>9</v>
      </c>
      <c r="J105" s="16" t="s">
        <v>37</v>
      </c>
      <c r="K105" s="17">
        <v>25701340</v>
      </c>
      <c r="L105" s="17">
        <v>25701340</v>
      </c>
      <c r="M105" s="17">
        <v>-79592</v>
      </c>
      <c r="N105" s="17">
        <v>2982665</v>
      </c>
      <c r="O105" s="17">
        <f t="shared" si="6"/>
        <v>28684005</v>
      </c>
      <c r="P105" s="17">
        <v>0</v>
      </c>
      <c r="Q105" s="17">
        <v>7515053</v>
      </c>
      <c r="R105" s="17">
        <v>0</v>
      </c>
      <c r="S105" s="17">
        <v>18106695</v>
      </c>
      <c r="T105" s="17">
        <v>18106695</v>
      </c>
      <c r="U105" s="17">
        <v>0</v>
      </c>
      <c r="V105" s="17">
        <v>79592</v>
      </c>
      <c r="W105" s="17">
        <v>0</v>
      </c>
      <c r="X105" s="17">
        <f t="shared" si="7"/>
        <v>3062257</v>
      </c>
      <c r="Y105" s="18">
        <f t="shared" si="8"/>
        <v>0.7045039285889374</v>
      </c>
      <c r="Z105" s="18">
        <f t="shared" si="9"/>
        <v>0.63124710095399861</v>
      </c>
      <c r="AA105" s="18">
        <f t="shared" si="10"/>
        <v>0.2619945506215049</v>
      </c>
      <c r="AB105" s="18">
        <f t="shared" si="11"/>
        <v>0.8932416515755035</v>
      </c>
    </row>
    <row r="106" spans="1:28" ht="58.5" outlineLevel="2" x14ac:dyDescent="0.35">
      <c r="A106" s="15" t="s">
        <v>301</v>
      </c>
      <c r="B106" s="15" t="s">
        <v>8</v>
      </c>
      <c r="C106" s="15" t="s">
        <v>9</v>
      </c>
      <c r="D106" s="15" t="s">
        <v>38</v>
      </c>
      <c r="E106" s="15" t="s">
        <v>33</v>
      </c>
      <c r="F106" s="15" t="s">
        <v>12</v>
      </c>
      <c r="G106" s="15" t="s">
        <v>34</v>
      </c>
      <c r="H106" s="15" t="s">
        <v>14</v>
      </c>
      <c r="I106" s="15" t="s">
        <v>9</v>
      </c>
      <c r="J106" s="16" t="s">
        <v>39</v>
      </c>
      <c r="K106" s="17">
        <v>90456757</v>
      </c>
      <c r="L106" s="17">
        <v>90456757</v>
      </c>
      <c r="M106" s="17">
        <v>-4749503</v>
      </c>
      <c r="N106" s="17">
        <v>0</v>
      </c>
      <c r="O106" s="17">
        <f t="shared" si="6"/>
        <v>90456757</v>
      </c>
      <c r="P106" s="17">
        <v>0</v>
      </c>
      <c r="Q106" s="17">
        <v>34480275</v>
      </c>
      <c r="R106" s="17">
        <v>0</v>
      </c>
      <c r="S106" s="17">
        <v>51226979</v>
      </c>
      <c r="T106" s="17">
        <v>51226979</v>
      </c>
      <c r="U106" s="17">
        <v>0</v>
      </c>
      <c r="V106" s="17">
        <v>4749503</v>
      </c>
      <c r="W106" s="17">
        <v>0</v>
      </c>
      <c r="X106" s="17">
        <f t="shared" si="7"/>
        <v>4749503</v>
      </c>
      <c r="Y106" s="18">
        <f t="shared" si="8"/>
        <v>0.56631456509103018</v>
      </c>
      <c r="Z106" s="18">
        <f t="shared" si="9"/>
        <v>0.56631456509103018</v>
      </c>
      <c r="AA106" s="18">
        <f t="shared" si="10"/>
        <v>0.38117965029411788</v>
      </c>
      <c r="AB106" s="18">
        <f t="shared" si="11"/>
        <v>0.947494215385148</v>
      </c>
    </row>
    <row r="107" spans="1:28" ht="47" outlineLevel="2" x14ac:dyDescent="0.35">
      <c r="A107" s="15" t="s">
        <v>301</v>
      </c>
      <c r="B107" s="15" t="s">
        <v>8</v>
      </c>
      <c r="C107" s="15" t="s">
        <v>9</v>
      </c>
      <c r="D107" s="15" t="s">
        <v>40</v>
      </c>
      <c r="E107" s="15" t="s">
        <v>33</v>
      </c>
      <c r="F107" s="15" t="s">
        <v>12</v>
      </c>
      <c r="G107" s="15" t="s">
        <v>34</v>
      </c>
      <c r="H107" s="15" t="s">
        <v>14</v>
      </c>
      <c r="I107" s="15" t="s">
        <v>9</v>
      </c>
      <c r="J107" s="16" t="s">
        <v>41</v>
      </c>
      <c r="K107" s="17">
        <v>154208041</v>
      </c>
      <c r="L107" s="17">
        <v>154208041</v>
      </c>
      <c r="M107" s="17">
        <v>-477555</v>
      </c>
      <c r="N107" s="17">
        <v>7495990</v>
      </c>
      <c r="O107" s="17">
        <f t="shared" si="6"/>
        <v>161704031</v>
      </c>
      <c r="P107" s="17">
        <v>0</v>
      </c>
      <c r="Q107" s="17">
        <v>45090540</v>
      </c>
      <c r="R107" s="17">
        <v>0</v>
      </c>
      <c r="S107" s="17">
        <v>108639946</v>
      </c>
      <c r="T107" s="17">
        <v>108639946</v>
      </c>
      <c r="U107" s="17">
        <v>0</v>
      </c>
      <c r="V107" s="17">
        <v>477555</v>
      </c>
      <c r="W107" s="17">
        <v>0</v>
      </c>
      <c r="X107" s="17">
        <f t="shared" si="7"/>
        <v>7973545</v>
      </c>
      <c r="Y107" s="18">
        <f t="shared" si="8"/>
        <v>0.70450247143727085</v>
      </c>
      <c r="Z107" s="18">
        <f t="shared" si="9"/>
        <v>0.6718443895811107</v>
      </c>
      <c r="AA107" s="18">
        <f t="shared" si="10"/>
        <v>0.27884610990309822</v>
      </c>
      <c r="AB107" s="18">
        <f t="shared" si="11"/>
        <v>0.95069049948420892</v>
      </c>
    </row>
    <row r="108" spans="1:28" ht="47" outlineLevel="2" x14ac:dyDescent="0.35">
      <c r="A108" s="15" t="s">
        <v>301</v>
      </c>
      <c r="B108" s="15" t="s">
        <v>8</v>
      </c>
      <c r="C108" s="15" t="s">
        <v>9</v>
      </c>
      <c r="D108" s="15" t="s">
        <v>42</v>
      </c>
      <c r="E108" s="15" t="s">
        <v>33</v>
      </c>
      <c r="F108" s="15" t="s">
        <v>12</v>
      </c>
      <c r="G108" s="15" t="s">
        <v>34</v>
      </c>
      <c r="H108" s="15" t="s">
        <v>14</v>
      </c>
      <c r="I108" s="15" t="s">
        <v>9</v>
      </c>
      <c r="J108" s="16" t="s">
        <v>43</v>
      </c>
      <c r="K108" s="17">
        <v>77104020</v>
      </c>
      <c r="L108" s="17">
        <v>77104020</v>
      </c>
      <c r="M108" s="17">
        <v>-238777</v>
      </c>
      <c r="N108" s="17">
        <v>4847995</v>
      </c>
      <c r="O108" s="17">
        <f t="shared" si="6"/>
        <v>81952015</v>
      </c>
      <c r="P108" s="17">
        <v>0</v>
      </c>
      <c r="Q108" s="17">
        <v>22545115</v>
      </c>
      <c r="R108" s="17">
        <v>0</v>
      </c>
      <c r="S108" s="17">
        <v>54320128</v>
      </c>
      <c r="T108" s="17">
        <v>54320128</v>
      </c>
      <c r="U108" s="17">
        <v>0</v>
      </c>
      <c r="V108" s="17">
        <v>238777</v>
      </c>
      <c r="W108" s="17">
        <v>0</v>
      </c>
      <c r="X108" s="17">
        <f t="shared" si="7"/>
        <v>5086772</v>
      </c>
      <c r="Y108" s="18">
        <f t="shared" si="8"/>
        <v>0.70450448627710982</v>
      </c>
      <c r="Z108" s="18">
        <f t="shared" si="9"/>
        <v>0.66282846126480233</v>
      </c>
      <c r="AA108" s="18">
        <f t="shared" si="10"/>
        <v>0.27510141147841211</v>
      </c>
      <c r="AB108" s="18">
        <f t="shared" si="11"/>
        <v>0.93792987274321438</v>
      </c>
    </row>
    <row r="109" spans="1:28" ht="35.5" outlineLevel="2" x14ac:dyDescent="0.35">
      <c r="A109" s="15" t="s">
        <v>301</v>
      </c>
      <c r="B109" s="15" t="s">
        <v>8</v>
      </c>
      <c r="C109" s="15" t="s">
        <v>9</v>
      </c>
      <c r="D109" s="15" t="s">
        <v>44</v>
      </c>
      <c r="E109" s="15" t="s">
        <v>33</v>
      </c>
      <c r="F109" s="15" t="s">
        <v>12</v>
      </c>
      <c r="G109" s="15" t="s">
        <v>34</v>
      </c>
      <c r="H109" s="15" t="s">
        <v>14</v>
      </c>
      <c r="I109" s="15" t="s">
        <v>9</v>
      </c>
      <c r="J109" s="16" t="s">
        <v>45</v>
      </c>
      <c r="K109" s="17">
        <v>195684855</v>
      </c>
      <c r="L109" s="17">
        <v>195684855</v>
      </c>
      <c r="M109" s="17">
        <v>16573060.559999999</v>
      </c>
      <c r="N109" s="17">
        <v>0</v>
      </c>
      <c r="O109" s="17">
        <f t="shared" si="6"/>
        <v>195684855</v>
      </c>
      <c r="P109" s="17">
        <v>0</v>
      </c>
      <c r="Q109" s="17">
        <v>35497552.200000003</v>
      </c>
      <c r="R109" s="17">
        <v>0</v>
      </c>
      <c r="S109" s="17">
        <v>159389169.80000001</v>
      </c>
      <c r="T109" s="17">
        <v>159389169.80000001</v>
      </c>
      <c r="U109" s="17">
        <v>0</v>
      </c>
      <c r="V109" s="17">
        <v>798133</v>
      </c>
      <c r="W109" s="17">
        <v>0</v>
      </c>
      <c r="X109" s="17">
        <f t="shared" si="7"/>
        <v>798133</v>
      </c>
      <c r="Y109" s="18">
        <f t="shared" si="8"/>
        <v>0.81451970209958258</v>
      </c>
      <c r="Z109" s="18">
        <f t="shared" si="9"/>
        <v>0.81451970209958258</v>
      </c>
      <c r="AA109" s="18">
        <f t="shared" si="10"/>
        <v>0.18140163274260546</v>
      </c>
      <c r="AB109" s="18">
        <f t="shared" si="11"/>
        <v>0.99592133484218803</v>
      </c>
    </row>
    <row r="110" spans="1:28" outlineLevel="2" x14ac:dyDescent="0.35">
      <c r="A110" s="15" t="s">
        <v>309</v>
      </c>
      <c r="B110" s="15" t="s">
        <v>8</v>
      </c>
      <c r="C110" s="15" t="s">
        <v>9</v>
      </c>
      <c r="D110" s="15" t="s">
        <v>10</v>
      </c>
      <c r="E110" s="15" t="s">
        <v>11</v>
      </c>
      <c r="F110" s="15" t="s">
        <v>12</v>
      </c>
      <c r="G110" s="15" t="s">
        <v>13</v>
      </c>
      <c r="H110" s="15" t="s">
        <v>14</v>
      </c>
      <c r="I110" s="15" t="s">
        <v>9</v>
      </c>
      <c r="J110" s="16" t="s">
        <v>15</v>
      </c>
      <c r="K110" s="17">
        <v>569821723</v>
      </c>
      <c r="L110" s="17">
        <v>569821723</v>
      </c>
      <c r="M110" s="17">
        <v>0</v>
      </c>
      <c r="N110" s="17">
        <v>6548758</v>
      </c>
      <c r="O110" s="17">
        <f t="shared" si="6"/>
        <v>576370481</v>
      </c>
      <c r="P110" s="17">
        <v>0</v>
      </c>
      <c r="Q110" s="17">
        <v>0</v>
      </c>
      <c r="R110" s="17">
        <v>0</v>
      </c>
      <c r="S110" s="17">
        <v>348416750.44999999</v>
      </c>
      <c r="T110" s="17">
        <v>348416750.44999999</v>
      </c>
      <c r="U110" s="17">
        <v>221404972.55000001</v>
      </c>
      <c r="V110" s="17">
        <v>221404972.55000001</v>
      </c>
      <c r="W110" s="17">
        <v>0</v>
      </c>
      <c r="X110" s="17">
        <f t="shared" si="7"/>
        <v>227953730.55000001</v>
      </c>
      <c r="Y110" s="18">
        <f t="shared" si="8"/>
        <v>0.61144869770084209</v>
      </c>
      <c r="Z110" s="18">
        <f t="shared" si="9"/>
        <v>0.60450137877550325</v>
      </c>
      <c r="AA110" s="18">
        <f t="shared" si="10"/>
        <v>0</v>
      </c>
      <c r="AB110" s="18">
        <f t="shared" si="11"/>
        <v>0.60450137877550325</v>
      </c>
    </row>
    <row r="111" spans="1:28" outlineLevel="2" x14ac:dyDescent="0.35">
      <c r="A111" s="15" t="s">
        <v>309</v>
      </c>
      <c r="B111" s="15" t="s">
        <v>8</v>
      </c>
      <c r="C111" s="15" t="s">
        <v>9</v>
      </c>
      <c r="D111" s="15" t="s">
        <v>18</v>
      </c>
      <c r="E111" s="15" t="s">
        <v>11</v>
      </c>
      <c r="F111" s="15" t="s">
        <v>12</v>
      </c>
      <c r="G111" s="15" t="s">
        <v>13</v>
      </c>
      <c r="H111" s="15" t="s">
        <v>14</v>
      </c>
      <c r="I111" s="15" t="s">
        <v>9</v>
      </c>
      <c r="J111" s="16" t="s">
        <v>19</v>
      </c>
      <c r="K111" s="17">
        <v>1474136</v>
      </c>
      <c r="L111" s="17">
        <v>1474136</v>
      </c>
      <c r="M111" s="17">
        <v>0</v>
      </c>
      <c r="N111" s="17">
        <v>0</v>
      </c>
      <c r="O111" s="17">
        <f t="shared" si="6"/>
        <v>1474136</v>
      </c>
      <c r="P111" s="17">
        <v>0</v>
      </c>
      <c r="Q111" s="17">
        <v>0</v>
      </c>
      <c r="R111" s="17">
        <v>0</v>
      </c>
      <c r="S111" s="17">
        <v>292912.03999999998</v>
      </c>
      <c r="T111" s="17">
        <v>292912.03999999998</v>
      </c>
      <c r="U111" s="17">
        <v>1181223.96</v>
      </c>
      <c r="V111" s="17">
        <v>1181223.96</v>
      </c>
      <c r="W111" s="17">
        <v>0</v>
      </c>
      <c r="X111" s="17">
        <f t="shared" si="7"/>
        <v>1181223.96</v>
      </c>
      <c r="Y111" s="18">
        <f t="shared" si="8"/>
        <v>0.19870082543266021</v>
      </c>
      <c r="Z111" s="18">
        <f t="shared" si="9"/>
        <v>0.19870082543266021</v>
      </c>
      <c r="AA111" s="18">
        <f t="shared" si="10"/>
        <v>0</v>
      </c>
      <c r="AB111" s="18">
        <f t="shared" si="11"/>
        <v>0.19870082543266021</v>
      </c>
    </row>
    <row r="112" spans="1:28" outlineLevel="2" x14ac:dyDescent="0.35">
      <c r="A112" s="15" t="s">
        <v>309</v>
      </c>
      <c r="B112" s="15" t="s">
        <v>8</v>
      </c>
      <c r="C112" s="15" t="s">
        <v>9</v>
      </c>
      <c r="D112" s="15" t="s">
        <v>22</v>
      </c>
      <c r="E112" s="15" t="s">
        <v>11</v>
      </c>
      <c r="F112" s="15" t="s">
        <v>12</v>
      </c>
      <c r="G112" s="15" t="s">
        <v>13</v>
      </c>
      <c r="H112" s="15" t="s">
        <v>14</v>
      </c>
      <c r="I112" s="15" t="s">
        <v>9</v>
      </c>
      <c r="J112" s="16" t="s">
        <v>23</v>
      </c>
      <c r="K112" s="17">
        <v>226972944</v>
      </c>
      <c r="L112" s="17">
        <v>226972944</v>
      </c>
      <c r="M112" s="17">
        <v>-2856760</v>
      </c>
      <c r="N112" s="17">
        <v>-9398230</v>
      </c>
      <c r="O112" s="17">
        <f t="shared" si="6"/>
        <v>217574714</v>
      </c>
      <c r="P112" s="17">
        <v>0</v>
      </c>
      <c r="Q112" s="17">
        <v>0</v>
      </c>
      <c r="R112" s="17">
        <v>0</v>
      </c>
      <c r="S112" s="17">
        <v>138174402.56</v>
      </c>
      <c r="T112" s="17">
        <v>138174402.56</v>
      </c>
      <c r="U112" s="17">
        <v>76543551.439999998</v>
      </c>
      <c r="V112" s="17">
        <v>88798541.439999998</v>
      </c>
      <c r="W112" s="17">
        <v>0</v>
      </c>
      <c r="X112" s="17">
        <f t="shared" si="7"/>
        <v>79400311.439999998</v>
      </c>
      <c r="Y112" s="18">
        <f t="shared" si="8"/>
        <v>0.60877036762584358</v>
      </c>
      <c r="Z112" s="18">
        <f t="shared" si="9"/>
        <v>0.63506645611401336</v>
      </c>
      <c r="AA112" s="18">
        <f t="shared" si="10"/>
        <v>0</v>
      </c>
      <c r="AB112" s="18">
        <f t="shared" si="11"/>
        <v>0.63506645611401336</v>
      </c>
    </row>
    <row r="113" spans="1:28" outlineLevel="2" x14ac:dyDescent="0.35">
      <c r="A113" s="15" t="s">
        <v>309</v>
      </c>
      <c r="B113" s="15" t="s">
        <v>8</v>
      </c>
      <c r="C113" s="15" t="s">
        <v>9</v>
      </c>
      <c r="D113" s="15" t="s">
        <v>24</v>
      </c>
      <c r="E113" s="15" t="s">
        <v>11</v>
      </c>
      <c r="F113" s="15" t="s">
        <v>12</v>
      </c>
      <c r="G113" s="15" t="s">
        <v>13</v>
      </c>
      <c r="H113" s="15" t="s">
        <v>14</v>
      </c>
      <c r="I113" s="15" t="s">
        <v>9</v>
      </c>
      <c r="J113" s="16" t="s">
        <v>25</v>
      </c>
      <c r="K113" s="17">
        <v>264344407</v>
      </c>
      <c r="L113" s="17">
        <v>264344407</v>
      </c>
      <c r="M113" s="17">
        <v>-12475370</v>
      </c>
      <c r="N113" s="17">
        <v>1469292</v>
      </c>
      <c r="O113" s="17">
        <f t="shared" si="6"/>
        <v>265813699</v>
      </c>
      <c r="P113" s="17">
        <v>0</v>
      </c>
      <c r="Q113" s="17">
        <v>0</v>
      </c>
      <c r="R113" s="17">
        <v>0</v>
      </c>
      <c r="S113" s="17">
        <v>165960675.43000001</v>
      </c>
      <c r="T113" s="17">
        <v>165960675.43000001</v>
      </c>
      <c r="U113" s="17">
        <v>85908361.569999993</v>
      </c>
      <c r="V113" s="17">
        <v>98383731.569999993</v>
      </c>
      <c r="W113" s="17">
        <v>0</v>
      </c>
      <c r="X113" s="17">
        <f t="shared" si="7"/>
        <v>99853023.569999993</v>
      </c>
      <c r="Y113" s="18">
        <f t="shared" si="8"/>
        <v>0.62781988585822435</v>
      </c>
      <c r="Z113" s="18">
        <f t="shared" si="9"/>
        <v>0.62434959542848845</v>
      </c>
      <c r="AA113" s="18">
        <f t="shared" si="10"/>
        <v>0</v>
      </c>
      <c r="AB113" s="18">
        <f t="shared" si="11"/>
        <v>0.62434959542848845</v>
      </c>
    </row>
    <row r="114" spans="1:28" outlineLevel="2" x14ac:dyDescent="0.35">
      <c r="A114" s="15" t="s">
        <v>309</v>
      </c>
      <c r="B114" s="15" t="s">
        <v>8</v>
      </c>
      <c r="C114" s="15" t="s">
        <v>9</v>
      </c>
      <c r="D114" s="15" t="s">
        <v>26</v>
      </c>
      <c r="E114" s="15" t="s">
        <v>11</v>
      </c>
      <c r="F114" s="15" t="s">
        <v>12</v>
      </c>
      <c r="G114" s="15" t="s">
        <v>13</v>
      </c>
      <c r="H114" s="15" t="s">
        <v>14</v>
      </c>
      <c r="I114" s="15" t="s">
        <v>9</v>
      </c>
      <c r="J114" s="16" t="s">
        <v>27</v>
      </c>
      <c r="K114" s="17">
        <v>108190784</v>
      </c>
      <c r="L114" s="17">
        <v>108190784</v>
      </c>
      <c r="M114" s="17">
        <v>0</v>
      </c>
      <c r="N114" s="17">
        <v>-5264281</v>
      </c>
      <c r="O114" s="17">
        <f t="shared" si="6"/>
        <v>102926503</v>
      </c>
      <c r="P114" s="17">
        <v>0</v>
      </c>
      <c r="Q114" s="17">
        <v>0</v>
      </c>
      <c r="R114" s="17">
        <v>0</v>
      </c>
      <c r="S114" s="17">
        <v>24790.86</v>
      </c>
      <c r="T114" s="17">
        <v>24790.86</v>
      </c>
      <c r="U114" s="17">
        <v>102901712.14</v>
      </c>
      <c r="V114" s="17">
        <v>108165993.14</v>
      </c>
      <c r="W114" s="17">
        <v>0</v>
      </c>
      <c r="X114" s="17">
        <f t="shared" si="7"/>
        <v>102901712.14</v>
      </c>
      <c r="Y114" s="18">
        <f t="shared" si="8"/>
        <v>2.2914021955881196E-4</v>
      </c>
      <c r="Z114" s="18">
        <f t="shared" si="9"/>
        <v>2.4085982985354122E-4</v>
      </c>
      <c r="AA114" s="18">
        <f t="shared" si="10"/>
        <v>0</v>
      </c>
      <c r="AB114" s="18">
        <f t="shared" si="11"/>
        <v>2.4085982985354122E-4</v>
      </c>
    </row>
    <row r="115" spans="1:28" outlineLevel="2" x14ac:dyDescent="0.35">
      <c r="A115" s="15" t="s">
        <v>309</v>
      </c>
      <c r="B115" s="15" t="s">
        <v>8</v>
      </c>
      <c r="C115" s="15" t="s">
        <v>9</v>
      </c>
      <c r="D115" s="15" t="s">
        <v>28</v>
      </c>
      <c r="E115" s="15" t="s">
        <v>11</v>
      </c>
      <c r="F115" s="15" t="s">
        <v>12</v>
      </c>
      <c r="G115" s="15" t="s">
        <v>13</v>
      </c>
      <c r="H115" s="15" t="s">
        <v>14</v>
      </c>
      <c r="I115" s="15" t="s">
        <v>9</v>
      </c>
      <c r="J115" s="16" t="s">
        <v>29</v>
      </c>
      <c r="K115" s="17">
        <v>96986131</v>
      </c>
      <c r="L115" s="17">
        <v>96986131</v>
      </c>
      <c r="M115" s="17">
        <v>0</v>
      </c>
      <c r="N115" s="17">
        <v>-4200000</v>
      </c>
      <c r="O115" s="17">
        <f t="shared" si="6"/>
        <v>92786131</v>
      </c>
      <c r="P115" s="17">
        <v>0</v>
      </c>
      <c r="Q115" s="17">
        <v>0</v>
      </c>
      <c r="R115" s="17">
        <v>0</v>
      </c>
      <c r="S115" s="17">
        <v>91423292.25</v>
      </c>
      <c r="T115" s="17">
        <v>91423292.25</v>
      </c>
      <c r="U115" s="17">
        <v>1362838.75</v>
      </c>
      <c r="V115" s="17">
        <v>5562838.75</v>
      </c>
      <c r="W115" s="17">
        <v>0</v>
      </c>
      <c r="X115" s="17">
        <f t="shared" si="7"/>
        <v>1362838.75</v>
      </c>
      <c r="Y115" s="18">
        <f t="shared" si="8"/>
        <v>0.94264294603111864</v>
      </c>
      <c r="Z115" s="18">
        <f t="shared" si="9"/>
        <v>0.98531204248617721</v>
      </c>
      <c r="AA115" s="18">
        <f t="shared" si="10"/>
        <v>0</v>
      </c>
      <c r="AB115" s="18">
        <f t="shared" si="11"/>
        <v>0.98531204248617721</v>
      </c>
    </row>
    <row r="116" spans="1:28" outlineLevel="2" x14ac:dyDescent="0.35">
      <c r="A116" s="15" t="s">
        <v>309</v>
      </c>
      <c r="B116" s="15" t="s">
        <v>8</v>
      </c>
      <c r="C116" s="15" t="s">
        <v>9</v>
      </c>
      <c r="D116" s="15" t="s">
        <v>30</v>
      </c>
      <c r="E116" s="15" t="s">
        <v>11</v>
      </c>
      <c r="F116" s="15" t="s">
        <v>12</v>
      </c>
      <c r="G116" s="15" t="s">
        <v>13</v>
      </c>
      <c r="H116" s="15" t="s">
        <v>14</v>
      </c>
      <c r="I116" s="15" t="s">
        <v>9</v>
      </c>
      <c r="J116" s="16" t="s">
        <v>31</v>
      </c>
      <c r="K116" s="17">
        <v>152388123</v>
      </c>
      <c r="L116" s="17">
        <v>152388123</v>
      </c>
      <c r="M116" s="17">
        <v>-3441177</v>
      </c>
      <c r="N116" s="17">
        <v>-859649</v>
      </c>
      <c r="O116" s="17">
        <f t="shared" si="6"/>
        <v>151528474</v>
      </c>
      <c r="P116" s="17">
        <v>0</v>
      </c>
      <c r="Q116" s="17">
        <v>0</v>
      </c>
      <c r="R116" s="17">
        <v>0</v>
      </c>
      <c r="S116" s="17">
        <v>89878216.620000005</v>
      </c>
      <c r="T116" s="17">
        <v>89878216.620000005</v>
      </c>
      <c r="U116" s="17">
        <v>58209080.380000003</v>
      </c>
      <c r="V116" s="17">
        <v>62509906.380000003</v>
      </c>
      <c r="W116" s="17">
        <v>0</v>
      </c>
      <c r="X116" s="17">
        <f t="shared" si="7"/>
        <v>61650257.379999995</v>
      </c>
      <c r="Y116" s="18">
        <f t="shared" si="8"/>
        <v>0.58979804233168487</v>
      </c>
      <c r="Z116" s="18">
        <f t="shared" si="9"/>
        <v>0.59314407548247339</v>
      </c>
      <c r="AA116" s="18">
        <f t="shared" si="10"/>
        <v>0</v>
      </c>
      <c r="AB116" s="18">
        <f t="shared" si="11"/>
        <v>0.59314407548247339</v>
      </c>
    </row>
    <row r="117" spans="1:28" ht="58.5" outlineLevel="2" x14ac:dyDescent="0.35">
      <c r="A117" s="15" t="s">
        <v>309</v>
      </c>
      <c r="B117" s="15" t="s">
        <v>8</v>
      </c>
      <c r="C117" s="15" t="s">
        <v>9</v>
      </c>
      <c r="D117" s="15" t="s">
        <v>32</v>
      </c>
      <c r="E117" s="15" t="s">
        <v>33</v>
      </c>
      <c r="F117" s="15" t="s">
        <v>12</v>
      </c>
      <c r="G117" s="15" t="s">
        <v>34</v>
      </c>
      <c r="H117" s="15" t="s">
        <v>14</v>
      </c>
      <c r="I117" s="15" t="s">
        <v>9</v>
      </c>
      <c r="J117" s="16" t="s">
        <v>35</v>
      </c>
      <c r="K117" s="17">
        <v>112602972</v>
      </c>
      <c r="L117" s="17">
        <v>112602972</v>
      </c>
      <c r="M117" s="17">
        <v>0</v>
      </c>
      <c r="N117" s="17">
        <v>6657053</v>
      </c>
      <c r="O117" s="17">
        <f t="shared" si="6"/>
        <v>119260025</v>
      </c>
      <c r="P117" s="17">
        <v>0</v>
      </c>
      <c r="Q117" s="17">
        <v>35819381</v>
      </c>
      <c r="R117" s="17">
        <v>0</v>
      </c>
      <c r="S117" s="17">
        <v>76783591</v>
      </c>
      <c r="T117" s="17">
        <v>76783591</v>
      </c>
      <c r="U117" s="17">
        <v>0</v>
      </c>
      <c r="V117" s="17">
        <v>0</v>
      </c>
      <c r="W117" s="17">
        <v>0</v>
      </c>
      <c r="X117" s="17">
        <f t="shared" si="7"/>
        <v>6657053</v>
      </c>
      <c r="Y117" s="18">
        <f t="shared" si="8"/>
        <v>0.68189666432605345</v>
      </c>
      <c r="Z117" s="18">
        <f t="shared" si="9"/>
        <v>0.64383343035522589</v>
      </c>
      <c r="AA117" s="18">
        <f t="shared" si="10"/>
        <v>0.30034691842467753</v>
      </c>
      <c r="AB117" s="18">
        <f t="shared" si="11"/>
        <v>0.94418034877990342</v>
      </c>
    </row>
    <row r="118" spans="1:28" ht="35.5" outlineLevel="2" x14ac:dyDescent="0.35">
      <c r="A118" s="15" t="s">
        <v>309</v>
      </c>
      <c r="B118" s="15" t="s">
        <v>8</v>
      </c>
      <c r="C118" s="15" t="s">
        <v>9</v>
      </c>
      <c r="D118" s="15" t="s">
        <v>36</v>
      </c>
      <c r="E118" s="15" t="s">
        <v>33</v>
      </c>
      <c r="F118" s="15" t="s">
        <v>12</v>
      </c>
      <c r="G118" s="15" t="s">
        <v>34</v>
      </c>
      <c r="H118" s="15" t="s">
        <v>14</v>
      </c>
      <c r="I118" s="15" t="s">
        <v>9</v>
      </c>
      <c r="J118" s="16" t="s">
        <v>37</v>
      </c>
      <c r="K118" s="17">
        <v>6086647</v>
      </c>
      <c r="L118" s="17">
        <v>6086647</v>
      </c>
      <c r="M118" s="17">
        <v>0</v>
      </c>
      <c r="N118" s="17">
        <v>2724706</v>
      </c>
      <c r="O118" s="17">
        <f t="shared" si="6"/>
        <v>8811353</v>
      </c>
      <c r="P118" s="17">
        <v>0</v>
      </c>
      <c r="Q118" s="17">
        <v>1936144</v>
      </c>
      <c r="R118" s="17">
        <v>0</v>
      </c>
      <c r="S118" s="17">
        <v>4150503</v>
      </c>
      <c r="T118" s="17">
        <v>4150503</v>
      </c>
      <c r="U118" s="17">
        <v>0</v>
      </c>
      <c r="V118" s="17">
        <v>0</v>
      </c>
      <c r="W118" s="17">
        <v>0</v>
      </c>
      <c r="X118" s="17">
        <f t="shared" si="7"/>
        <v>2724706</v>
      </c>
      <c r="Y118" s="18">
        <f t="shared" si="8"/>
        <v>0.68190302476880948</v>
      </c>
      <c r="Z118" s="18">
        <f t="shared" si="9"/>
        <v>0.47104037257388282</v>
      </c>
      <c r="AA118" s="18">
        <f t="shared" si="10"/>
        <v>0.21973288324732876</v>
      </c>
      <c r="AB118" s="18">
        <f t="shared" si="11"/>
        <v>0.69077325582121163</v>
      </c>
    </row>
    <row r="119" spans="1:28" ht="58.5" outlineLevel="2" x14ac:dyDescent="0.35">
      <c r="A119" s="15" t="s">
        <v>309</v>
      </c>
      <c r="B119" s="15" t="s">
        <v>8</v>
      </c>
      <c r="C119" s="15" t="s">
        <v>9</v>
      </c>
      <c r="D119" s="15" t="s">
        <v>38</v>
      </c>
      <c r="E119" s="15" t="s">
        <v>33</v>
      </c>
      <c r="F119" s="15" t="s">
        <v>12</v>
      </c>
      <c r="G119" s="15" t="s">
        <v>34</v>
      </c>
      <c r="H119" s="15" t="s">
        <v>14</v>
      </c>
      <c r="I119" s="15" t="s">
        <v>9</v>
      </c>
      <c r="J119" s="16" t="s">
        <v>39</v>
      </c>
      <c r="K119" s="17">
        <v>23366162</v>
      </c>
      <c r="L119" s="17">
        <v>23366162</v>
      </c>
      <c r="M119" s="17">
        <v>0</v>
      </c>
      <c r="N119" s="17">
        <v>-1700000</v>
      </c>
      <c r="O119" s="17">
        <f t="shared" si="6"/>
        <v>21666162</v>
      </c>
      <c r="P119" s="17">
        <v>0</v>
      </c>
      <c r="Q119" s="17">
        <v>9179744</v>
      </c>
      <c r="R119" s="17">
        <v>0</v>
      </c>
      <c r="S119" s="17">
        <v>12486418</v>
      </c>
      <c r="T119" s="17">
        <v>12486418</v>
      </c>
      <c r="U119" s="17">
        <v>0</v>
      </c>
      <c r="V119" s="17">
        <v>1700000</v>
      </c>
      <c r="W119" s="17">
        <v>0</v>
      </c>
      <c r="X119" s="17">
        <f t="shared" si="7"/>
        <v>0</v>
      </c>
      <c r="Y119" s="18">
        <f t="shared" si="8"/>
        <v>0.53438035737319634</v>
      </c>
      <c r="Z119" s="18">
        <f t="shared" si="9"/>
        <v>0.57630963896605225</v>
      </c>
      <c r="AA119" s="18">
        <f t="shared" si="10"/>
        <v>0.42369036103394775</v>
      </c>
      <c r="AB119" s="18">
        <f t="shared" si="11"/>
        <v>1</v>
      </c>
    </row>
    <row r="120" spans="1:28" ht="47" outlineLevel="2" x14ac:dyDescent="0.35">
      <c r="A120" s="15" t="s">
        <v>309</v>
      </c>
      <c r="B120" s="15" t="s">
        <v>8</v>
      </c>
      <c r="C120" s="15" t="s">
        <v>9</v>
      </c>
      <c r="D120" s="15" t="s">
        <v>40</v>
      </c>
      <c r="E120" s="15" t="s">
        <v>33</v>
      </c>
      <c r="F120" s="15" t="s">
        <v>12</v>
      </c>
      <c r="G120" s="15" t="s">
        <v>34</v>
      </c>
      <c r="H120" s="15" t="s">
        <v>14</v>
      </c>
      <c r="I120" s="15" t="s">
        <v>9</v>
      </c>
      <c r="J120" s="16" t="s">
        <v>41</v>
      </c>
      <c r="K120" s="17">
        <v>36519883</v>
      </c>
      <c r="L120" s="17">
        <v>36519883</v>
      </c>
      <c r="M120" s="17">
        <v>0</v>
      </c>
      <c r="N120" s="17">
        <v>2448234</v>
      </c>
      <c r="O120" s="17">
        <f t="shared" si="6"/>
        <v>38968117</v>
      </c>
      <c r="P120" s="17">
        <v>0</v>
      </c>
      <c r="Q120" s="17">
        <v>11617106</v>
      </c>
      <c r="R120" s="17">
        <v>0</v>
      </c>
      <c r="S120" s="17">
        <v>24902777</v>
      </c>
      <c r="T120" s="17">
        <v>24902777</v>
      </c>
      <c r="U120" s="17">
        <v>0</v>
      </c>
      <c r="V120" s="17">
        <v>0</v>
      </c>
      <c r="W120" s="17">
        <v>0</v>
      </c>
      <c r="X120" s="17">
        <f t="shared" si="7"/>
        <v>2448234</v>
      </c>
      <c r="Y120" s="18">
        <f t="shared" si="8"/>
        <v>0.68189640695179665</v>
      </c>
      <c r="Z120" s="18">
        <f t="shared" si="9"/>
        <v>0.63905517939191159</v>
      </c>
      <c r="AA120" s="18">
        <f t="shared" si="10"/>
        <v>0.29811822829417189</v>
      </c>
      <c r="AB120" s="18">
        <f t="shared" si="11"/>
        <v>0.93717340768608348</v>
      </c>
    </row>
    <row r="121" spans="1:28" ht="47" outlineLevel="2" x14ac:dyDescent="0.35">
      <c r="A121" s="15" t="s">
        <v>309</v>
      </c>
      <c r="B121" s="15" t="s">
        <v>8</v>
      </c>
      <c r="C121" s="15" t="s">
        <v>9</v>
      </c>
      <c r="D121" s="15" t="s">
        <v>42</v>
      </c>
      <c r="E121" s="15" t="s">
        <v>33</v>
      </c>
      <c r="F121" s="15" t="s">
        <v>12</v>
      </c>
      <c r="G121" s="15" t="s">
        <v>34</v>
      </c>
      <c r="H121" s="15" t="s">
        <v>14</v>
      </c>
      <c r="I121" s="15" t="s">
        <v>9</v>
      </c>
      <c r="J121" s="16" t="s">
        <v>43</v>
      </c>
      <c r="K121" s="17">
        <v>18259941</v>
      </c>
      <c r="L121" s="17">
        <v>18259941</v>
      </c>
      <c r="M121" s="17">
        <v>0</v>
      </c>
      <c r="N121" s="17">
        <v>2574117</v>
      </c>
      <c r="O121" s="17">
        <f t="shared" si="6"/>
        <v>20834058</v>
      </c>
      <c r="P121" s="17">
        <v>0</v>
      </c>
      <c r="Q121" s="17">
        <v>5808563</v>
      </c>
      <c r="R121" s="17">
        <v>0</v>
      </c>
      <c r="S121" s="17">
        <v>12451378</v>
      </c>
      <c r="T121" s="17">
        <v>12451378</v>
      </c>
      <c r="U121" s="17">
        <v>0</v>
      </c>
      <c r="V121" s="17">
        <v>0</v>
      </c>
      <c r="W121" s="17">
        <v>0</v>
      </c>
      <c r="X121" s="17">
        <f t="shared" si="7"/>
        <v>2574117</v>
      </c>
      <c r="Y121" s="18">
        <f t="shared" si="8"/>
        <v>0.68189585059447888</v>
      </c>
      <c r="Z121" s="18">
        <f t="shared" si="9"/>
        <v>0.59764535550395415</v>
      </c>
      <c r="AA121" s="18">
        <f t="shared" si="10"/>
        <v>0.27880132617467035</v>
      </c>
      <c r="AB121" s="18">
        <f t="shared" si="11"/>
        <v>0.8764466816786245</v>
      </c>
    </row>
    <row r="122" spans="1:28" ht="35.5" outlineLevel="2" x14ac:dyDescent="0.35">
      <c r="A122" s="15" t="s">
        <v>309</v>
      </c>
      <c r="B122" s="15" t="s">
        <v>8</v>
      </c>
      <c r="C122" s="15" t="s">
        <v>9</v>
      </c>
      <c r="D122" s="15" t="s">
        <v>44</v>
      </c>
      <c r="E122" s="15" t="s">
        <v>33</v>
      </c>
      <c r="F122" s="15" t="s">
        <v>12</v>
      </c>
      <c r="G122" s="15" t="s">
        <v>34</v>
      </c>
      <c r="H122" s="15" t="s">
        <v>14</v>
      </c>
      <c r="I122" s="15" t="s">
        <v>9</v>
      </c>
      <c r="J122" s="16" t="s">
        <v>45</v>
      </c>
      <c r="K122" s="17">
        <v>44320439</v>
      </c>
      <c r="L122" s="17">
        <v>44320439</v>
      </c>
      <c r="M122" s="17">
        <v>4033739.16</v>
      </c>
      <c r="N122" s="17">
        <v>0</v>
      </c>
      <c r="O122" s="17">
        <f t="shared" si="6"/>
        <v>44320439</v>
      </c>
      <c r="P122" s="17">
        <v>0</v>
      </c>
      <c r="Q122" s="17">
        <v>8423052.8599999994</v>
      </c>
      <c r="R122" s="17">
        <v>0</v>
      </c>
      <c r="S122" s="17">
        <v>35897386.140000001</v>
      </c>
      <c r="T122" s="17">
        <v>35897386.140000001</v>
      </c>
      <c r="U122" s="17">
        <v>0</v>
      </c>
      <c r="V122" s="17">
        <v>0</v>
      </c>
      <c r="W122" s="17">
        <v>0</v>
      </c>
      <c r="X122" s="17">
        <f t="shared" si="7"/>
        <v>0</v>
      </c>
      <c r="Y122" s="18">
        <f t="shared" si="8"/>
        <v>0.80995105080073782</v>
      </c>
      <c r="Z122" s="18">
        <f t="shared" si="9"/>
        <v>0.80995105080073782</v>
      </c>
      <c r="AA122" s="18">
        <f t="shared" si="10"/>
        <v>0.19004894919926221</v>
      </c>
      <c r="AB122" s="18">
        <f t="shared" si="11"/>
        <v>1</v>
      </c>
    </row>
    <row r="123" spans="1:28" outlineLevel="2" x14ac:dyDescent="0.35">
      <c r="A123" s="15" t="s">
        <v>311</v>
      </c>
      <c r="B123" s="15" t="s">
        <v>8</v>
      </c>
      <c r="C123" s="15" t="s">
        <v>9</v>
      </c>
      <c r="D123" s="15" t="s">
        <v>10</v>
      </c>
      <c r="E123" s="15" t="s">
        <v>11</v>
      </c>
      <c r="F123" s="15" t="s">
        <v>12</v>
      </c>
      <c r="G123" s="15" t="s">
        <v>13</v>
      </c>
      <c r="H123" s="15" t="s">
        <v>14</v>
      </c>
      <c r="I123" s="15" t="s">
        <v>9</v>
      </c>
      <c r="J123" s="16" t="s">
        <v>15</v>
      </c>
      <c r="K123" s="17">
        <v>10817751339</v>
      </c>
      <c r="L123" s="17">
        <v>10796547861</v>
      </c>
      <c r="M123" s="17">
        <v>-22046374</v>
      </c>
      <c r="N123" s="17">
        <v>930025432</v>
      </c>
      <c r="O123" s="17">
        <f t="shared" si="6"/>
        <v>11726573293</v>
      </c>
      <c r="P123" s="17">
        <v>0</v>
      </c>
      <c r="Q123" s="17">
        <v>0</v>
      </c>
      <c r="R123" s="17">
        <v>0</v>
      </c>
      <c r="S123" s="17">
        <v>7001493449.8000002</v>
      </c>
      <c r="T123" s="17">
        <v>7001493449.8000002</v>
      </c>
      <c r="U123" s="17">
        <v>3773008037.1999998</v>
      </c>
      <c r="V123" s="17">
        <v>3795054411.1999998</v>
      </c>
      <c r="W123" s="17">
        <v>0</v>
      </c>
      <c r="X123" s="17">
        <f t="shared" si="7"/>
        <v>4725079843.1999998</v>
      </c>
      <c r="Y123" s="18">
        <f t="shared" si="8"/>
        <v>0.6484937166898741</v>
      </c>
      <c r="Z123" s="18">
        <f t="shared" si="9"/>
        <v>0.5970621830317161</v>
      </c>
      <c r="AA123" s="18">
        <f t="shared" si="10"/>
        <v>0</v>
      </c>
      <c r="AB123" s="18">
        <f t="shared" si="11"/>
        <v>0.5970621830317161</v>
      </c>
    </row>
    <row r="124" spans="1:28" outlineLevel="2" x14ac:dyDescent="0.35">
      <c r="A124" s="15" t="s">
        <v>311</v>
      </c>
      <c r="B124" s="15" t="s">
        <v>8</v>
      </c>
      <c r="C124" s="15" t="s">
        <v>9</v>
      </c>
      <c r="D124" s="15" t="s">
        <v>16</v>
      </c>
      <c r="E124" s="15" t="s">
        <v>11</v>
      </c>
      <c r="F124" s="15" t="s">
        <v>12</v>
      </c>
      <c r="G124" s="15" t="s">
        <v>13</v>
      </c>
      <c r="H124" s="15" t="s">
        <v>14</v>
      </c>
      <c r="I124" s="15" t="s">
        <v>9</v>
      </c>
      <c r="J124" s="16" t="s">
        <v>17</v>
      </c>
      <c r="K124" s="17">
        <v>206741322</v>
      </c>
      <c r="L124" s="17">
        <v>331366338</v>
      </c>
      <c r="M124" s="17">
        <v>10929084</v>
      </c>
      <c r="N124" s="17">
        <v>130000000</v>
      </c>
      <c r="O124" s="17">
        <f t="shared" si="6"/>
        <v>461366338</v>
      </c>
      <c r="P124" s="17">
        <v>0</v>
      </c>
      <c r="Q124" s="17">
        <v>0</v>
      </c>
      <c r="R124" s="17">
        <v>0</v>
      </c>
      <c r="S124" s="17">
        <v>237645790.94999999</v>
      </c>
      <c r="T124" s="17">
        <v>237645790.94999999</v>
      </c>
      <c r="U124" s="17">
        <v>93720547.049999997</v>
      </c>
      <c r="V124" s="17">
        <v>93720547.049999997</v>
      </c>
      <c r="W124" s="17">
        <v>0</v>
      </c>
      <c r="X124" s="17">
        <f t="shared" si="7"/>
        <v>223720547.05000001</v>
      </c>
      <c r="Y124" s="18">
        <f t="shared" si="8"/>
        <v>0.71716937931697811</v>
      </c>
      <c r="Z124" s="18">
        <f t="shared" si="9"/>
        <v>0.51509130895891231</v>
      </c>
      <c r="AA124" s="18">
        <f t="shared" si="10"/>
        <v>0</v>
      </c>
      <c r="AB124" s="18">
        <f t="shared" si="11"/>
        <v>0.51509130895891231</v>
      </c>
    </row>
    <row r="125" spans="1:28" outlineLevel="2" x14ac:dyDescent="0.35">
      <c r="A125" s="15" t="s">
        <v>311</v>
      </c>
      <c r="B125" s="15" t="s">
        <v>8</v>
      </c>
      <c r="C125" s="15" t="s">
        <v>9</v>
      </c>
      <c r="D125" s="15" t="s">
        <v>18</v>
      </c>
      <c r="E125" s="15" t="s">
        <v>11</v>
      </c>
      <c r="F125" s="15" t="s">
        <v>12</v>
      </c>
      <c r="G125" s="15" t="s">
        <v>13</v>
      </c>
      <c r="H125" s="15" t="s">
        <v>14</v>
      </c>
      <c r="I125" s="15" t="s">
        <v>9</v>
      </c>
      <c r="J125" s="16" t="s">
        <v>19</v>
      </c>
      <c r="K125" s="17">
        <v>44141418</v>
      </c>
      <c r="L125" s="17">
        <v>44141418</v>
      </c>
      <c r="M125" s="17">
        <v>0</v>
      </c>
      <c r="N125" s="17">
        <v>216266</v>
      </c>
      <c r="O125" s="17">
        <f t="shared" si="6"/>
        <v>44357684</v>
      </c>
      <c r="P125" s="17">
        <v>0</v>
      </c>
      <c r="Q125" s="17">
        <v>0</v>
      </c>
      <c r="R125" s="17">
        <v>0</v>
      </c>
      <c r="S125" s="17">
        <v>20615045.280000001</v>
      </c>
      <c r="T125" s="17">
        <v>20615045.280000001</v>
      </c>
      <c r="U125" s="17">
        <v>23526372.719999999</v>
      </c>
      <c r="V125" s="17">
        <v>23526372.719999999</v>
      </c>
      <c r="W125" s="17">
        <v>0</v>
      </c>
      <c r="X125" s="17">
        <f t="shared" si="7"/>
        <v>23742638.719999999</v>
      </c>
      <c r="Y125" s="18">
        <f t="shared" si="8"/>
        <v>0.46702272410007312</v>
      </c>
      <c r="Z125" s="18">
        <f t="shared" si="9"/>
        <v>0.46474575363312476</v>
      </c>
      <c r="AA125" s="18">
        <f t="shared" si="10"/>
        <v>0</v>
      </c>
      <c r="AB125" s="18">
        <f t="shared" si="11"/>
        <v>0.46474575363312476</v>
      </c>
    </row>
    <row r="126" spans="1:28" outlineLevel="2" x14ac:dyDescent="0.35">
      <c r="A126" s="15" t="s">
        <v>311</v>
      </c>
      <c r="B126" s="15" t="s">
        <v>8</v>
      </c>
      <c r="C126" s="15" t="s">
        <v>9</v>
      </c>
      <c r="D126" s="15" t="s">
        <v>22</v>
      </c>
      <c r="E126" s="15" t="s">
        <v>11</v>
      </c>
      <c r="F126" s="15" t="s">
        <v>12</v>
      </c>
      <c r="G126" s="15" t="s">
        <v>13</v>
      </c>
      <c r="H126" s="15" t="s">
        <v>14</v>
      </c>
      <c r="I126" s="15" t="s">
        <v>9</v>
      </c>
      <c r="J126" s="16" t="s">
        <v>23</v>
      </c>
      <c r="K126" s="17">
        <v>3685918851</v>
      </c>
      <c r="L126" s="17">
        <v>3691918851</v>
      </c>
      <c r="M126" s="17">
        <v>0</v>
      </c>
      <c r="N126" s="17">
        <v>-19498873</v>
      </c>
      <c r="O126" s="17">
        <f t="shared" si="6"/>
        <v>3672419978</v>
      </c>
      <c r="P126" s="17">
        <v>0</v>
      </c>
      <c r="Q126" s="17">
        <v>0</v>
      </c>
      <c r="R126" s="17">
        <v>0</v>
      </c>
      <c r="S126" s="17">
        <v>2451315489.0100002</v>
      </c>
      <c r="T126" s="17">
        <v>2451315489.0100002</v>
      </c>
      <c r="U126" s="17">
        <v>1221104488.99</v>
      </c>
      <c r="V126" s="17">
        <v>1240603361.99</v>
      </c>
      <c r="W126" s="17">
        <v>0</v>
      </c>
      <c r="X126" s="17">
        <f t="shared" si="7"/>
        <v>1221104488.9899998</v>
      </c>
      <c r="Y126" s="18">
        <f t="shared" si="8"/>
        <v>0.66396786818486875</v>
      </c>
      <c r="Z126" s="18">
        <f t="shared" si="9"/>
        <v>0.66749323435087804</v>
      </c>
      <c r="AA126" s="18">
        <f t="shared" si="10"/>
        <v>0</v>
      </c>
      <c r="AB126" s="18">
        <f t="shared" si="11"/>
        <v>0.66749323435087804</v>
      </c>
    </row>
    <row r="127" spans="1:28" outlineLevel="2" x14ac:dyDescent="0.35">
      <c r="A127" s="15" t="s">
        <v>311</v>
      </c>
      <c r="B127" s="15" t="s">
        <v>8</v>
      </c>
      <c r="C127" s="15" t="s">
        <v>9</v>
      </c>
      <c r="D127" s="15" t="s">
        <v>24</v>
      </c>
      <c r="E127" s="15" t="s">
        <v>11</v>
      </c>
      <c r="F127" s="15" t="s">
        <v>12</v>
      </c>
      <c r="G127" s="15" t="s">
        <v>13</v>
      </c>
      <c r="H127" s="15" t="s">
        <v>14</v>
      </c>
      <c r="I127" s="15" t="s">
        <v>9</v>
      </c>
      <c r="J127" s="16" t="s">
        <v>25</v>
      </c>
      <c r="K127" s="17">
        <v>4437686544</v>
      </c>
      <c r="L127" s="17">
        <v>4386186544</v>
      </c>
      <c r="M127" s="17">
        <v>-16703526</v>
      </c>
      <c r="N127" s="17">
        <v>-158620443</v>
      </c>
      <c r="O127" s="17">
        <f t="shared" si="6"/>
        <v>4227566101</v>
      </c>
      <c r="P127" s="17">
        <v>0</v>
      </c>
      <c r="Q127" s="17">
        <v>0</v>
      </c>
      <c r="R127" s="17">
        <v>0</v>
      </c>
      <c r="S127" s="17">
        <v>2778682301.4699998</v>
      </c>
      <c r="T127" s="17">
        <v>2778682301.4699998</v>
      </c>
      <c r="U127" s="17">
        <v>1432180273.53</v>
      </c>
      <c r="V127" s="17">
        <v>1607504242.53</v>
      </c>
      <c r="W127" s="17">
        <v>0</v>
      </c>
      <c r="X127" s="17">
        <f t="shared" si="7"/>
        <v>1448883799.5300002</v>
      </c>
      <c r="Y127" s="18">
        <f t="shared" si="8"/>
        <v>0.63350755231125433</v>
      </c>
      <c r="Z127" s="18">
        <f t="shared" si="9"/>
        <v>0.65727707978657568</v>
      </c>
      <c r="AA127" s="18">
        <f t="shared" si="10"/>
        <v>0</v>
      </c>
      <c r="AB127" s="18">
        <f t="shared" si="11"/>
        <v>0.65727707978657568</v>
      </c>
    </row>
    <row r="128" spans="1:28" outlineLevel="2" x14ac:dyDescent="0.35">
      <c r="A128" s="15" t="s">
        <v>311</v>
      </c>
      <c r="B128" s="15" t="s">
        <v>8</v>
      </c>
      <c r="C128" s="15" t="s">
        <v>9</v>
      </c>
      <c r="D128" s="15" t="s">
        <v>26</v>
      </c>
      <c r="E128" s="15" t="s">
        <v>11</v>
      </c>
      <c r="F128" s="15" t="s">
        <v>12</v>
      </c>
      <c r="G128" s="15" t="s">
        <v>13</v>
      </c>
      <c r="H128" s="15" t="s">
        <v>14</v>
      </c>
      <c r="I128" s="15" t="s">
        <v>9</v>
      </c>
      <c r="J128" s="16" t="s">
        <v>27</v>
      </c>
      <c r="K128" s="17">
        <v>2007166709</v>
      </c>
      <c r="L128" s="17">
        <v>1995979930</v>
      </c>
      <c r="M128" s="17">
        <v>-1836463</v>
      </c>
      <c r="N128" s="17">
        <v>-1179690183</v>
      </c>
      <c r="O128" s="17">
        <f t="shared" si="6"/>
        <v>816289747</v>
      </c>
      <c r="P128" s="17">
        <v>0</v>
      </c>
      <c r="Q128" s="17">
        <v>0</v>
      </c>
      <c r="R128" s="17">
        <v>0</v>
      </c>
      <c r="S128" s="17">
        <v>2862566.37</v>
      </c>
      <c r="T128" s="17">
        <v>2862566.37</v>
      </c>
      <c r="U128" s="17">
        <v>811590717.63</v>
      </c>
      <c r="V128" s="17">
        <v>1993117363.6300001</v>
      </c>
      <c r="W128" s="17">
        <v>0</v>
      </c>
      <c r="X128" s="17">
        <f t="shared" si="7"/>
        <v>813427180.63</v>
      </c>
      <c r="Y128" s="18">
        <f t="shared" si="8"/>
        <v>1.434165908672238E-3</v>
      </c>
      <c r="Z128" s="18">
        <f t="shared" si="9"/>
        <v>3.5068018194769758E-3</v>
      </c>
      <c r="AA128" s="18">
        <f t="shared" si="10"/>
        <v>0</v>
      </c>
      <c r="AB128" s="18">
        <f t="shared" si="11"/>
        <v>3.5068018194769758E-3</v>
      </c>
    </row>
    <row r="129" spans="1:28" outlineLevel="2" x14ac:dyDescent="0.35">
      <c r="A129" s="15" t="s">
        <v>311</v>
      </c>
      <c r="B129" s="15" t="s">
        <v>8</v>
      </c>
      <c r="C129" s="15" t="s">
        <v>9</v>
      </c>
      <c r="D129" s="15" t="s">
        <v>28</v>
      </c>
      <c r="E129" s="15" t="s">
        <v>11</v>
      </c>
      <c r="F129" s="15" t="s">
        <v>12</v>
      </c>
      <c r="G129" s="15" t="s">
        <v>13</v>
      </c>
      <c r="H129" s="15" t="s">
        <v>14</v>
      </c>
      <c r="I129" s="15" t="s">
        <v>9</v>
      </c>
      <c r="J129" s="16" t="s">
        <v>29</v>
      </c>
      <c r="K129" s="17">
        <v>1786193799</v>
      </c>
      <c r="L129" s="17">
        <v>1797380578</v>
      </c>
      <c r="M129" s="17">
        <v>-17337029</v>
      </c>
      <c r="N129" s="17">
        <v>10000000</v>
      </c>
      <c r="O129" s="17">
        <f t="shared" si="6"/>
        <v>1807380578</v>
      </c>
      <c r="P129" s="17">
        <v>0</v>
      </c>
      <c r="Q129" s="17">
        <v>530104</v>
      </c>
      <c r="R129" s="17">
        <v>0</v>
      </c>
      <c r="S129" s="17">
        <v>1765621441.5799999</v>
      </c>
      <c r="T129" s="17">
        <v>1765621441.5799999</v>
      </c>
      <c r="U129" s="17">
        <v>13892003.42</v>
      </c>
      <c r="V129" s="17">
        <v>31229032.420000002</v>
      </c>
      <c r="W129" s="17">
        <v>0</v>
      </c>
      <c r="X129" s="17">
        <f t="shared" si="7"/>
        <v>41229032.420000076</v>
      </c>
      <c r="Y129" s="18">
        <f t="shared" si="8"/>
        <v>0.98233032179788016</v>
      </c>
      <c r="Z129" s="18">
        <f t="shared" si="9"/>
        <v>0.97689521679700153</v>
      </c>
      <c r="AA129" s="18">
        <f t="shared" si="10"/>
        <v>2.9329959968176666E-4</v>
      </c>
      <c r="AB129" s="18">
        <f t="shared" si="11"/>
        <v>0.97718851639668325</v>
      </c>
    </row>
    <row r="130" spans="1:28" outlineLevel="2" x14ac:dyDescent="0.35">
      <c r="A130" s="15" t="s">
        <v>311</v>
      </c>
      <c r="B130" s="15" t="s">
        <v>8</v>
      </c>
      <c r="C130" s="15" t="s">
        <v>9</v>
      </c>
      <c r="D130" s="15" t="s">
        <v>30</v>
      </c>
      <c r="E130" s="15" t="s">
        <v>11</v>
      </c>
      <c r="F130" s="15" t="s">
        <v>12</v>
      </c>
      <c r="G130" s="15" t="s">
        <v>13</v>
      </c>
      <c r="H130" s="15" t="s">
        <v>14</v>
      </c>
      <c r="I130" s="15" t="s">
        <v>9</v>
      </c>
      <c r="J130" s="16" t="s">
        <v>31</v>
      </c>
      <c r="K130" s="17">
        <v>3197608220</v>
      </c>
      <c r="L130" s="17">
        <v>3197608220</v>
      </c>
      <c r="M130" s="17">
        <v>-396672435</v>
      </c>
      <c r="N130" s="17">
        <v>44000000</v>
      </c>
      <c r="O130" s="17">
        <f t="shared" si="6"/>
        <v>3241608220</v>
      </c>
      <c r="P130" s="17">
        <v>0</v>
      </c>
      <c r="Q130" s="17">
        <v>0</v>
      </c>
      <c r="R130" s="17">
        <v>0</v>
      </c>
      <c r="S130" s="17">
        <v>1802483678.97</v>
      </c>
      <c r="T130" s="17">
        <v>1802483678.97</v>
      </c>
      <c r="U130" s="17">
        <v>998452106.02999997</v>
      </c>
      <c r="V130" s="17">
        <v>1395124541.03</v>
      </c>
      <c r="W130" s="17">
        <v>0</v>
      </c>
      <c r="X130" s="17">
        <f t="shared" si="7"/>
        <v>1439124541.03</v>
      </c>
      <c r="Y130" s="18">
        <f t="shared" si="8"/>
        <v>0.56369747478632637</v>
      </c>
      <c r="Z130" s="18">
        <f t="shared" si="9"/>
        <v>0.5560461217518754</v>
      </c>
      <c r="AA130" s="18">
        <f t="shared" si="10"/>
        <v>0</v>
      </c>
      <c r="AB130" s="18">
        <f t="shared" si="11"/>
        <v>0.5560461217518754</v>
      </c>
    </row>
    <row r="131" spans="1:28" ht="58.5" outlineLevel="2" x14ac:dyDescent="0.35">
      <c r="A131" s="15" t="s">
        <v>311</v>
      </c>
      <c r="B131" s="15" t="s">
        <v>8</v>
      </c>
      <c r="C131" s="15" t="s">
        <v>9</v>
      </c>
      <c r="D131" s="15" t="s">
        <v>32</v>
      </c>
      <c r="E131" s="15" t="s">
        <v>33</v>
      </c>
      <c r="F131" s="15" t="s">
        <v>12</v>
      </c>
      <c r="G131" s="15" t="s">
        <v>34</v>
      </c>
      <c r="H131" s="15" t="s">
        <v>14</v>
      </c>
      <c r="I131" s="15" t="s">
        <v>9</v>
      </c>
      <c r="J131" s="16" t="s">
        <v>35</v>
      </c>
      <c r="K131" s="17">
        <v>2089334423</v>
      </c>
      <c r="L131" s="17">
        <v>2089334423</v>
      </c>
      <c r="M131" s="17">
        <v>-2039291</v>
      </c>
      <c r="N131" s="17">
        <v>206488312</v>
      </c>
      <c r="O131" s="17">
        <f t="shared" si="6"/>
        <v>2295822735</v>
      </c>
      <c r="P131" s="17">
        <v>0</v>
      </c>
      <c r="Q131" s="17">
        <v>585549483</v>
      </c>
      <c r="R131" s="17">
        <v>0</v>
      </c>
      <c r="S131" s="17">
        <v>1501745649</v>
      </c>
      <c r="T131" s="17">
        <v>1501745649</v>
      </c>
      <c r="U131" s="17">
        <v>0</v>
      </c>
      <c r="V131" s="17">
        <v>2039291</v>
      </c>
      <c r="W131" s="17">
        <v>0</v>
      </c>
      <c r="X131" s="17">
        <f t="shared" si="7"/>
        <v>208527603</v>
      </c>
      <c r="Y131" s="18">
        <f t="shared" si="8"/>
        <v>0.71876748521842548</v>
      </c>
      <c r="Z131" s="18">
        <f t="shared" si="9"/>
        <v>0.65412090668228351</v>
      </c>
      <c r="AA131" s="18">
        <f t="shared" si="10"/>
        <v>0.25504995402007813</v>
      </c>
      <c r="AB131" s="18">
        <f t="shared" si="11"/>
        <v>0.90917086070236164</v>
      </c>
    </row>
    <row r="132" spans="1:28" ht="35.5" outlineLevel="2" x14ac:dyDescent="0.35">
      <c r="A132" s="15" t="s">
        <v>311</v>
      </c>
      <c r="B132" s="15" t="s">
        <v>8</v>
      </c>
      <c r="C132" s="15" t="s">
        <v>9</v>
      </c>
      <c r="D132" s="15" t="s">
        <v>36</v>
      </c>
      <c r="E132" s="15" t="s">
        <v>33</v>
      </c>
      <c r="F132" s="15" t="s">
        <v>12</v>
      </c>
      <c r="G132" s="15" t="s">
        <v>34</v>
      </c>
      <c r="H132" s="15" t="s">
        <v>14</v>
      </c>
      <c r="I132" s="15" t="s">
        <v>9</v>
      </c>
      <c r="J132" s="16" t="s">
        <v>37</v>
      </c>
      <c r="K132" s="17">
        <v>112936996</v>
      </c>
      <c r="L132" s="17">
        <v>112936996</v>
      </c>
      <c r="M132" s="17">
        <v>-110231</v>
      </c>
      <c r="N132" s="17">
        <v>14884158</v>
      </c>
      <c r="O132" s="17">
        <f t="shared" si="6"/>
        <v>127821154</v>
      </c>
      <c r="P132" s="17">
        <v>0</v>
      </c>
      <c r="Q132" s="17">
        <v>31641647</v>
      </c>
      <c r="R132" s="17">
        <v>0</v>
      </c>
      <c r="S132" s="17">
        <v>81185118</v>
      </c>
      <c r="T132" s="17">
        <v>81185118</v>
      </c>
      <c r="U132" s="17">
        <v>0</v>
      </c>
      <c r="V132" s="17">
        <v>110231</v>
      </c>
      <c r="W132" s="17">
        <v>0</v>
      </c>
      <c r="X132" s="17">
        <f t="shared" si="7"/>
        <v>14994389</v>
      </c>
      <c r="Y132" s="18">
        <f t="shared" si="8"/>
        <v>0.71885317367570145</v>
      </c>
      <c r="Z132" s="18">
        <f t="shared" si="9"/>
        <v>0.63514618245427512</v>
      </c>
      <c r="AA132" s="18">
        <f t="shared" si="10"/>
        <v>0.24754624731364888</v>
      </c>
      <c r="AB132" s="18">
        <f t="shared" si="11"/>
        <v>0.88269242976792395</v>
      </c>
    </row>
    <row r="133" spans="1:28" ht="58.5" outlineLevel="2" x14ac:dyDescent="0.35">
      <c r="A133" s="15" t="s">
        <v>311</v>
      </c>
      <c r="B133" s="15" t="s">
        <v>8</v>
      </c>
      <c r="C133" s="15" t="s">
        <v>9</v>
      </c>
      <c r="D133" s="15" t="s">
        <v>38</v>
      </c>
      <c r="E133" s="15" t="s">
        <v>33</v>
      </c>
      <c r="F133" s="15" t="s">
        <v>12</v>
      </c>
      <c r="G133" s="15" t="s">
        <v>34</v>
      </c>
      <c r="H133" s="15" t="s">
        <v>14</v>
      </c>
      <c r="I133" s="15" t="s">
        <v>9</v>
      </c>
      <c r="J133" s="16" t="s">
        <v>39</v>
      </c>
      <c r="K133" s="17">
        <v>236348215</v>
      </c>
      <c r="L133" s="17">
        <v>198348215</v>
      </c>
      <c r="M133" s="17">
        <v>-179827</v>
      </c>
      <c r="N133" s="17">
        <v>-4000000</v>
      </c>
      <c r="O133" s="17">
        <f t="shared" si="6"/>
        <v>194348215</v>
      </c>
      <c r="P133" s="17">
        <v>0</v>
      </c>
      <c r="Q133" s="17">
        <v>74220735</v>
      </c>
      <c r="R133" s="17">
        <v>0</v>
      </c>
      <c r="S133" s="17">
        <v>119947653</v>
      </c>
      <c r="T133" s="17">
        <v>119947653</v>
      </c>
      <c r="U133" s="17">
        <v>0</v>
      </c>
      <c r="V133" s="17">
        <v>4179827</v>
      </c>
      <c r="W133" s="17">
        <v>0</v>
      </c>
      <c r="X133" s="17">
        <f t="shared" si="7"/>
        <v>179827</v>
      </c>
      <c r="Y133" s="18">
        <f t="shared" si="8"/>
        <v>0.60473270707276094</v>
      </c>
      <c r="Z133" s="18">
        <f t="shared" si="9"/>
        <v>0.61717908240114272</v>
      </c>
      <c r="AA133" s="18">
        <f t="shared" si="10"/>
        <v>0.38189563511041252</v>
      </c>
      <c r="AB133" s="18">
        <f t="shared" si="11"/>
        <v>0.9990747175115553</v>
      </c>
    </row>
    <row r="134" spans="1:28" ht="47" outlineLevel="2" x14ac:dyDescent="0.35">
      <c r="A134" s="15" t="s">
        <v>311</v>
      </c>
      <c r="B134" s="15" t="s">
        <v>8</v>
      </c>
      <c r="C134" s="15" t="s">
        <v>9</v>
      </c>
      <c r="D134" s="15" t="s">
        <v>40</v>
      </c>
      <c r="E134" s="15" t="s">
        <v>33</v>
      </c>
      <c r="F134" s="15" t="s">
        <v>12</v>
      </c>
      <c r="G134" s="15" t="s">
        <v>34</v>
      </c>
      <c r="H134" s="15" t="s">
        <v>14</v>
      </c>
      <c r="I134" s="15" t="s">
        <v>9</v>
      </c>
      <c r="J134" s="16" t="s">
        <v>41</v>
      </c>
      <c r="K134" s="17">
        <v>677621977</v>
      </c>
      <c r="L134" s="17">
        <v>677621977</v>
      </c>
      <c r="M134" s="17">
        <v>-661392</v>
      </c>
      <c r="N134" s="17">
        <v>67804944</v>
      </c>
      <c r="O134" s="17">
        <f t="shared" si="6"/>
        <v>745426921</v>
      </c>
      <c r="P134" s="17">
        <v>0</v>
      </c>
      <c r="Q134" s="17">
        <v>190137920</v>
      </c>
      <c r="R134" s="17">
        <v>0</v>
      </c>
      <c r="S134" s="17">
        <v>486822665</v>
      </c>
      <c r="T134" s="17">
        <v>486822665</v>
      </c>
      <c r="U134" s="17">
        <v>0</v>
      </c>
      <c r="V134" s="17">
        <v>661392</v>
      </c>
      <c r="W134" s="17">
        <v>0</v>
      </c>
      <c r="X134" s="17">
        <f t="shared" si="7"/>
        <v>68466336</v>
      </c>
      <c r="Y134" s="18">
        <f t="shared" si="8"/>
        <v>0.71842809342649172</v>
      </c>
      <c r="Z134" s="18">
        <f t="shared" si="9"/>
        <v>0.65307899578797213</v>
      </c>
      <c r="AA134" s="18">
        <f t="shared" si="10"/>
        <v>0.25507251568661821</v>
      </c>
      <c r="AB134" s="18">
        <f t="shared" si="11"/>
        <v>0.90815151147459039</v>
      </c>
    </row>
    <row r="135" spans="1:28" ht="47" outlineLevel="2" x14ac:dyDescent="0.35">
      <c r="A135" s="15" t="s">
        <v>311</v>
      </c>
      <c r="B135" s="15" t="s">
        <v>8</v>
      </c>
      <c r="C135" s="15" t="s">
        <v>9</v>
      </c>
      <c r="D135" s="15" t="s">
        <v>42</v>
      </c>
      <c r="E135" s="15" t="s">
        <v>33</v>
      </c>
      <c r="F135" s="15" t="s">
        <v>12</v>
      </c>
      <c r="G135" s="15" t="s">
        <v>34</v>
      </c>
      <c r="H135" s="15" t="s">
        <v>14</v>
      </c>
      <c r="I135" s="15" t="s">
        <v>9</v>
      </c>
      <c r="J135" s="16" t="s">
        <v>43</v>
      </c>
      <c r="K135" s="17">
        <v>338810989</v>
      </c>
      <c r="L135" s="17">
        <v>338810989</v>
      </c>
      <c r="M135" s="17">
        <v>-330697</v>
      </c>
      <c r="N135" s="17">
        <v>35152472</v>
      </c>
      <c r="O135" s="17">
        <f t="shared" si="6"/>
        <v>373963461</v>
      </c>
      <c r="P135" s="17">
        <v>0</v>
      </c>
      <c r="Q135" s="17">
        <v>94877428</v>
      </c>
      <c r="R135" s="17">
        <v>0</v>
      </c>
      <c r="S135" s="17">
        <v>243602864</v>
      </c>
      <c r="T135" s="17">
        <v>243602864</v>
      </c>
      <c r="U135" s="17">
        <v>0</v>
      </c>
      <c r="V135" s="17">
        <v>330697</v>
      </c>
      <c r="W135" s="17">
        <v>0</v>
      </c>
      <c r="X135" s="17">
        <f t="shared" si="7"/>
        <v>35483169</v>
      </c>
      <c r="Y135" s="18">
        <f t="shared" si="8"/>
        <v>0.71899339723009992</v>
      </c>
      <c r="Z135" s="18">
        <f t="shared" si="9"/>
        <v>0.65140819733722599</v>
      </c>
      <c r="AA135" s="18">
        <f t="shared" si="10"/>
        <v>0.25370774927125833</v>
      </c>
      <c r="AB135" s="18">
        <f t="shared" si="11"/>
        <v>0.90511594660848438</v>
      </c>
    </row>
    <row r="136" spans="1:28" ht="35.5" outlineLevel="2" x14ac:dyDescent="0.35">
      <c r="A136" s="15" t="s">
        <v>311</v>
      </c>
      <c r="B136" s="15" t="s">
        <v>8</v>
      </c>
      <c r="C136" s="15" t="s">
        <v>9</v>
      </c>
      <c r="D136" s="15" t="s">
        <v>44</v>
      </c>
      <c r="E136" s="15" t="s">
        <v>33</v>
      </c>
      <c r="F136" s="15" t="s">
        <v>12</v>
      </c>
      <c r="G136" s="15" t="s">
        <v>34</v>
      </c>
      <c r="H136" s="15" t="s">
        <v>14</v>
      </c>
      <c r="I136" s="15" t="s">
        <v>9</v>
      </c>
      <c r="J136" s="16" t="s">
        <v>45</v>
      </c>
      <c r="K136" s="17">
        <v>1053485875</v>
      </c>
      <c r="L136" s="17">
        <v>1053485875</v>
      </c>
      <c r="M136" s="17">
        <v>90330301.620000005</v>
      </c>
      <c r="N136" s="17">
        <v>0</v>
      </c>
      <c r="O136" s="17">
        <f t="shared" si="6"/>
        <v>1053485875</v>
      </c>
      <c r="P136" s="17">
        <v>0</v>
      </c>
      <c r="Q136" s="17">
        <v>248985235.40000001</v>
      </c>
      <c r="R136" s="17">
        <v>0</v>
      </c>
      <c r="S136" s="17">
        <v>803172757.60000002</v>
      </c>
      <c r="T136" s="17">
        <v>803172757.60000002</v>
      </c>
      <c r="U136" s="17">
        <v>0</v>
      </c>
      <c r="V136" s="17">
        <v>1327882</v>
      </c>
      <c r="W136" s="17">
        <v>0</v>
      </c>
      <c r="X136" s="17">
        <f t="shared" si="7"/>
        <v>1327882</v>
      </c>
      <c r="Y136" s="18">
        <f t="shared" si="8"/>
        <v>0.76239537392943213</v>
      </c>
      <c r="Z136" s="18">
        <f t="shared" si="9"/>
        <v>0.76239537392943213</v>
      </c>
      <c r="AA136" s="18">
        <f t="shared" si="10"/>
        <v>0.23634416114027157</v>
      </c>
      <c r="AB136" s="18">
        <f t="shared" si="11"/>
        <v>0.9987395350697037</v>
      </c>
    </row>
    <row r="137" spans="1:28" outlineLevel="2" x14ac:dyDescent="0.35">
      <c r="A137" s="15" t="s">
        <v>322</v>
      </c>
      <c r="B137" s="15" t="s">
        <v>8</v>
      </c>
      <c r="C137" s="15" t="s">
        <v>9</v>
      </c>
      <c r="D137" s="15" t="s">
        <v>10</v>
      </c>
      <c r="E137" s="15" t="s">
        <v>11</v>
      </c>
      <c r="F137" s="15" t="s">
        <v>12</v>
      </c>
      <c r="G137" s="15" t="s">
        <v>13</v>
      </c>
      <c r="H137" s="15" t="s">
        <v>323</v>
      </c>
      <c r="I137" s="15" t="s">
        <v>9</v>
      </c>
      <c r="J137" s="16" t="s">
        <v>15</v>
      </c>
      <c r="K137" s="17">
        <v>481993990</v>
      </c>
      <c r="L137" s="17">
        <v>481993990</v>
      </c>
      <c r="M137" s="17">
        <v>-8598010</v>
      </c>
      <c r="N137" s="17">
        <v>24171800</v>
      </c>
      <c r="O137" s="17">
        <f t="shared" si="6"/>
        <v>506165790</v>
      </c>
      <c r="P137" s="17">
        <v>0</v>
      </c>
      <c r="Q137" s="17">
        <v>0</v>
      </c>
      <c r="R137" s="17">
        <v>0</v>
      </c>
      <c r="S137" s="17">
        <v>299659227.94999999</v>
      </c>
      <c r="T137" s="17">
        <v>299659227.94999999</v>
      </c>
      <c r="U137" s="17">
        <v>173736752.05000001</v>
      </c>
      <c r="V137" s="17">
        <v>182334762.05000001</v>
      </c>
      <c r="W137" s="17">
        <v>0</v>
      </c>
      <c r="X137" s="17">
        <f t="shared" si="7"/>
        <v>206506562.05000001</v>
      </c>
      <c r="Y137" s="18">
        <f t="shared" si="8"/>
        <v>0.62170739504449002</v>
      </c>
      <c r="Z137" s="18">
        <f t="shared" si="9"/>
        <v>0.59201793931984215</v>
      </c>
      <c r="AA137" s="18">
        <f t="shared" si="10"/>
        <v>0</v>
      </c>
      <c r="AB137" s="18">
        <f t="shared" si="11"/>
        <v>0.59201793931984215</v>
      </c>
    </row>
    <row r="138" spans="1:28" outlineLevel="2" x14ac:dyDescent="0.35">
      <c r="A138" s="15" t="s">
        <v>322</v>
      </c>
      <c r="B138" s="15" t="s">
        <v>8</v>
      </c>
      <c r="C138" s="15" t="s">
        <v>9</v>
      </c>
      <c r="D138" s="15" t="s">
        <v>16</v>
      </c>
      <c r="E138" s="15" t="s">
        <v>11</v>
      </c>
      <c r="F138" s="15" t="s">
        <v>12</v>
      </c>
      <c r="G138" s="15" t="s">
        <v>13</v>
      </c>
      <c r="H138" s="15" t="s">
        <v>323</v>
      </c>
      <c r="I138" s="15" t="s">
        <v>9</v>
      </c>
      <c r="J138" s="16" t="s">
        <v>17</v>
      </c>
      <c r="K138" s="17">
        <v>3960000</v>
      </c>
      <c r="L138" s="17">
        <v>4070000</v>
      </c>
      <c r="M138" s="17">
        <v>0</v>
      </c>
      <c r="N138" s="17">
        <v>0</v>
      </c>
      <c r="O138" s="17">
        <f t="shared" si="6"/>
        <v>4070000</v>
      </c>
      <c r="P138" s="17">
        <v>0</v>
      </c>
      <c r="Q138" s="17">
        <v>0</v>
      </c>
      <c r="R138" s="17">
        <v>0</v>
      </c>
      <c r="S138" s="17">
        <v>2708000</v>
      </c>
      <c r="T138" s="17">
        <v>2708000</v>
      </c>
      <c r="U138" s="17">
        <v>1362000</v>
      </c>
      <c r="V138" s="17">
        <v>1362000</v>
      </c>
      <c r="W138" s="17">
        <v>0</v>
      </c>
      <c r="X138" s="17">
        <f t="shared" si="7"/>
        <v>1362000</v>
      </c>
      <c r="Y138" s="18">
        <f t="shared" si="8"/>
        <v>0.66535626535626535</v>
      </c>
      <c r="Z138" s="18">
        <f t="shared" si="9"/>
        <v>0.66535626535626535</v>
      </c>
      <c r="AA138" s="18">
        <f t="shared" si="10"/>
        <v>0</v>
      </c>
      <c r="AB138" s="18">
        <f t="shared" si="11"/>
        <v>0.66535626535626535</v>
      </c>
    </row>
    <row r="139" spans="1:28" outlineLevel="2" x14ac:dyDescent="0.35">
      <c r="A139" s="15" t="s">
        <v>322</v>
      </c>
      <c r="B139" s="15" t="s">
        <v>8</v>
      </c>
      <c r="C139" s="15" t="s">
        <v>9</v>
      </c>
      <c r="D139" s="15" t="s">
        <v>18</v>
      </c>
      <c r="E139" s="15" t="s">
        <v>11</v>
      </c>
      <c r="F139" s="15" t="s">
        <v>12</v>
      </c>
      <c r="G139" s="15" t="s">
        <v>13</v>
      </c>
      <c r="H139" s="15" t="s">
        <v>323</v>
      </c>
      <c r="I139" s="15" t="s">
        <v>9</v>
      </c>
      <c r="J139" s="16" t="s">
        <v>19</v>
      </c>
      <c r="K139" s="17">
        <v>14524337</v>
      </c>
      <c r="L139" s="17">
        <v>14524337</v>
      </c>
      <c r="M139" s="17">
        <v>0</v>
      </c>
      <c r="N139" s="17">
        <v>5490</v>
      </c>
      <c r="O139" s="17">
        <f t="shared" ref="O139:O202" si="12">+L139+N139</f>
        <v>14529827</v>
      </c>
      <c r="P139" s="17">
        <v>0</v>
      </c>
      <c r="Q139" s="17">
        <v>0</v>
      </c>
      <c r="R139" s="17">
        <v>0</v>
      </c>
      <c r="S139" s="17">
        <v>6311499.5499999998</v>
      </c>
      <c r="T139" s="17">
        <v>6311499.5499999998</v>
      </c>
      <c r="U139" s="17">
        <v>8212837.4500000002</v>
      </c>
      <c r="V139" s="17">
        <v>8212837.4500000002</v>
      </c>
      <c r="W139" s="17">
        <v>0</v>
      </c>
      <c r="X139" s="17">
        <f t="shared" ref="X139:X202" si="13">+O139-P139-Q139-R139-S139-W139</f>
        <v>8218327.4500000002</v>
      </c>
      <c r="Y139" s="18">
        <f t="shared" ref="Y139:Y202" si="14">+IF(L139=0,0,S139/L139)</f>
        <v>0.43454648222497178</v>
      </c>
      <c r="Z139" s="18">
        <f t="shared" ref="Z139:Z202" si="15">+IF(O139=0,0,S139/O139)</f>
        <v>0.4343822916817936</v>
      </c>
      <c r="AA139" s="18">
        <f t="shared" ref="AA139:AA202" si="16">+IF(O139=0,0,(P139+Q139+R139)/O139)</f>
        <v>0</v>
      </c>
      <c r="AB139" s="18">
        <f t="shared" ref="AB139:AB202" si="17">+Z139+AA139</f>
        <v>0.4343822916817936</v>
      </c>
    </row>
    <row r="140" spans="1:28" outlineLevel="2" x14ac:dyDescent="0.35">
      <c r="A140" s="15" t="s">
        <v>322</v>
      </c>
      <c r="B140" s="15" t="s">
        <v>8</v>
      </c>
      <c r="C140" s="15" t="s">
        <v>9</v>
      </c>
      <c r="D140" s="15" t="s">
        <v>22</v>
      </c>
      <c r="E140" s="15" t="s">
        <v>11</v>
      </c>
      <c r="F140" s="15" t="s">
        <v>12</v>
      </c>
      <c r="G140" s="15" t="s">
        <v>13</v>
      </c>
      <c r="H140" s="15" t="s">
        <v>323</v>
      </c>
      <c r="I140" s="15" t="s">
        <v>9</v>
      </c>
      <c r="J140" s="16" t="s">
        <v>23</v>
      </c>
      <c r="K140" s="17">
        <v>137628918</v>
      </c>
      <c r="L140" s="17">
        <v>137628918</v>
      </c>
      <c r="M140" s="17">
        <v>22000000</v>
      </c>
      <c r="N140" s="17">
        <v>4851610</v>
      </c>
      <c r="O140" s="17">
        <f t="shared" si="12"/>
        <v>142480528</v>
      </c>
      <c r="P140" s="17">
        <v>0</v>
      </c>
      <c r="Q140" s="17">
        <v>0</v>
      </c>
      <c r="R140" s="17">
        <v>0</v>
      </c>
      <c r="S140" s="17">
        <v>103992432.31</v>
      </c>
      <c r="T140" s="17">
        <v>103992432.31</v>
      </c>
      <c r="U140" s="17">
        <v>33636485.689999998</v>
      </c>
      <c r="V140" s="17">
        <v>33636485.689999998</v>
      </c>
      <c r="W140" s="17">
        <v>0</v>
      </c>
      <c r="X140" s="17">
        <f t="shared" si="13"/>
        <v>38488095.689999998</v>
      </c>
      <c r="Y140" s="18">
        <f t="shared" si="14"/>
        <v>0.75560015889974519</v>
      </c>
      <c r="Z140" s="18">
        <f t="shared" si="15"/>
        <v>0.72987118850373722</v>
      </c>
      <c r="AA140" s="18">
        <f t="shared" si="16"/>
        <v>0</v>
      </c>
      <c r="AB140" s="18">
        <f t="shared" si="17"/>
        <v>0.72987118850373722</v>
      </c>
    </row>
    <row r="141" spans="1:28" outlineLevel="2" x14ac:dyDescent="0.35">
      <c r="A141" s="15" t="s">
        <v>322</v>
      </c>
      <c r="B141" s="15" t="s">
        <v>8</v>
      </c>
      <c r="C141" s="15" t="s">
        <v>9</v>
      </c>
      <c r="D141" s="15" t="s">
        <v>24</v>
      </c>
      <c r="E141" s="15" t="s">
        <v>11</v>
      </c>
      <c r="F141" s="15" t="s">
        <v>12</v>
      </c>
      <c r="G141" s="15" t="s">
        <v>13</v>
      </c>
      <c r="H141" s="15" t="s">
        <v>323</v>
      </c>
      <c r="I141" s="15" t="s">
        <v>9</v>
      </c>
      <c r="J141" s="16" t="s">
        <v>25</v>
      </c>
      <c r="K141" s="17">
        <v>228150589</v>
      </c>
      <c r="L141" s="17">
        <v>223431213</v>
      </c>
      <c r="M141" s="17">
        <v>-2500000</v>
      </c>
      <c r="N141" s="17">
        <v>-1751282</v>
      </c>
      <c r="O141" s="17">
        <f t="shared" si="12"/>
        <v>221679931</v>
      </c>
      <c r="P141" s="17">
        <v>0</v>
      </c>
      <c r="Q141" s="17">
        <v>0</v>
      </c>
      <c r="R141" s="17">
        <v>0</v>
      </c>
      <c r="S141" s="17">
        <v>136793239.08000001</v>
      </c>
      <c r="T141" s="17">
        <v>136793239.08000001</v>
      </c>
      <c r="U141" s="17">
        <v>82386691.920000002</v>
      </c>
      <c r="V141" s="17">
        <v>86637973.920000002</v>
      </c>
      <c r="W141" s="17">
        <v>0</v>
      </c>
      <c r="X141" s="17">
        <f t="shared" si="13"/>
        <v>84886691.919999987</v>
      </c>
      <c r="Y141" s="18">
        <f t="shared" si="14"/>
        <v>0.6122387165306219</v>
      </c>
      <c r="Z141" s="18">
        <f t="shared" si="15"/>
        <v>0.6170754315148177</v>
      </c>
      <c r="AA141" s="18">
        <f t="shared" si="16"/>
        <v>0</v>
      </c>
      <c r="AB141" s="18">
        <f t="shared" si="17"/>
        <v>0.6170754315148177</v>
      </c>
    </row>
    <row r="142" spans="1:28" outlineLevel="2" x14ac:dyDescent="0.35">
      <c r="A142" s="15" t="s">
        <v>322</v>
      </c>
      <c r="B142" s="15" t="s">
        <v>8</v>
      </c>
      <c r="C142" s="15" t="s">
        <v>9</v>
      </c>
      <c r="D142" s="15" t="s">
        <v>26</v>
      </c>
      <c r="E142" s="15" t="s">
        <v>11</v>
      </c>
      <c r="F142" s="15" t="s">
        <v>12</v>
      </c>
      <c r="G142" s="15" t="s">
        <v>13</v>
      </c>
      <c r="H142" s="15" t="s">
        <v>323</v>
      </c>
      <c r="I142" s="15" t="s">
        <v>9</v>
      </c>
      <c r="J142" s="16" t="s">
        <v>27</v>
      </c>
      <c r="K142" s="17">
        <v>106120219</v>
      </c>
      <c r="L142" s="17">
        <v>106120219</v>
      </c>
      <c r="M142" s="17">
        <v>-15716214</v>
      </c>
      <c r="N142" s="17">
        <v>-845444</v>
      </c>
      <c r="O142" s="17">
        <f t="shared" si="12"/>
        <v>105274775</v>
      </c>
      <c r="P142" s="17">
        <v>0</v>
      </c>
      <c r="Q142" s="17">
        <v>0</v>
      </c>
      <c r="R142" s="17">
        <v>0</v>
      </c>
      <c r="S142" s="17">
        <v>35612.68</v>
      </c>
      <c r="T142" s="17">
        <v>35612.68</v>
      </c>
      <c r="U142" s="17">
        <v>89522948.319999993</v>
      </c>
      <c r="V142" s="17">
        <v>106084606.31999999</v>
      </c>
      <c r="W142" s="17">
        <v>0</v>
      </c>
      <c r="X142" s="17">
        <f t="shared" si="13"/>
        <v>105239162.31999999</v>
      </c>
      <c r="Y142" s="18">
        <f t="shared" si="14"/>
        <v>3.3558807487949117E-4</v>
      </c>
      <c r="Z142" s="18">
        <f t="shared" si="15"/>
        <v>3.3828312622848159E-4</v>
      </c>
      <c r="AA142" s="18">
        <f t="shared" si="16"/>
        <v>0</v>
      </c>
      <c r="AB142" s="18">
        <f t="shared" si="17"/>
        <v>3.3828312622848159E-4</v>
      </c>
    </row>
    <row r="143" spans="1:28" outlineLevel="2" x14ac:dyDescent="0.35">
      <c r="A143" s="15" t="s">
        <v>322</v>
      </c>
      <c r="B143" s="15" t="s">
        <v>8</v>
      </c>
      <c r="C143" s="15" t="s">
        <v>9</v>
      </c>
      <c r="D143" s="15" t="s">
        <v>28</v>
      </c>
      <c r="E143" s="15" t="s">
        <v>11</v>
      </c>
      <c r="F143" s="15" t="s">
        <v>12</v>
      </c>
      <c r="G143" s="15" t="s">
        <v>13</v>
      </c>
      <c r="H143" s="15" t="s">
        <v>323</v>
      </c>
      <c r="I143" s="15" t="s">
        <v>9</v>
      </c>
      <c r="J143" s="16" t="s">
        <v>29</v>
      </c>
      <c r="K143" s="17">
        <v>94363976</v>
      </c>
      <c r="L143" s="17">
        <v>97273352</v>
      </c>
      <c r="M143" s="17">
        <v>-23656835</v>
      </c>
      <c r="N143" s="17">
        <v>0</v>
      </c>
      <c r="O143" s="17">
        <f t="shared" si="12"/>
        <v>97273352</v>
      </c>
      <c r="P143" s="17">
        <v>0</v>
      </c>
      <c r="Q143" s="17">
        <v>0</v>
      </c>
      <c r="R143" s="17">
        <v>0</v>
      </c>
      <c r="S143" s="17">
        <v>71398871</v>
      </c>
      <c r="T143" s="17">
        <v>71398871</v>
      </c>
      <c r="U143" s="17">
        <v>2217646</v>
      </c>
      <c r="V143" s="17">
        <v>25874481</v>
      </c>
      <c r="W143" s="17">
        <v>0</v>
      </c>
      <c r="X143" s="17">
        <f t="shared" si="13"/>
        <v>25874481</v>
      </c>
      <c r="Y143" s="18">
        <f t="shared" si="14"/>
        <v>0.73400237096795018</v>
      </c>
      <c r="Z143" s="18">
        <f t="shared" si="15"/>
        <v>0.73400237096795018</v>
      </c>
      <c r="AA143" s="18">
        <f t="shared" si="16"/>
        <v>0</v>
      </c>
      <c r="AB143" s="18">
        <f t="shared" si="17"/>
        <v>0.73400237096795018</v>
      </c>
    </row>
    <row r="144" spans="1:28" outlineLevel="2" x14ac:dyDescent="0.35">
      <c r="A144" s="15" t="s">
        <v>322</v>
      </c>
      <c r="B144" s="15" t="s">
        <v>8</v>
      </c>
      <c r="C144" s="15" t="s">
        <v>9</v>
      </c>
      <c r="D144" s="15" t="s">
        <v>30</v>
      </c>
      <c r="E144" s="15" t="s">
        <v>11</v>
      </c>
      <c r="F144" s="15" t="s">
        <v>12</v>
      </c>
      <c r="G144" s="15" t="s">
        <v>13</v>
      </c>
      <c r="H144" s="15" t="s">
        <v>323</v>
      </c>
      <c r="I144" s="15" t="s">
        <v>9</v>
      </c>
      <c r="J144" s="16" t="s">
        <v>31</v>
      </c>
      <c r="K144" s="17">
        <v>329537044</v>
      </c>
      <c r="L144" s="17">
        <v>329537044</v>
      </c>
      <c r="M144" s="17">
        <v>-200000000</v>
      </c>
      <c r="N144" s="17">
        <v>-26432174</v>
      </c>
      <c r="O144" s="17">
        <f t="shared" si="12"/>
        <v>303104870</v>
      </c>
      <c r="P144" s="17">
        <v>0</v>
      </c>
      <c r="Q144" s="17">
        <v>0</v>
      </c>
      <c r="R144" s="17">
        <v>0</v>
      </c>
      <c r="S144" s="17">
        <v>28778621.440000001</v>
      </c>
      <c r="T144" s="17">
        <v>28778621.440000001</v>
      </c>
      <c r="U144" s="17">
        <v>74326248.560000002</v>
      </c>
      <c r="V144" s="17">
        <v>300758422.56</v>
      </c>
      <c r="W144" s="17">
        <v>0</v>
      </c>
      <c r="X144" s="17">
        <f t="shared" si="13"/>
        <v>274326248.56</v>
      </c>
      <c r="Y144" s="18">
        <f t="shared" si="14"/>
        <v>8.7330459394422438E-2</v>
      </c>
      <c r="Z144" s="18">
        <f t="shared" si="15"/>
        <v>9.4946087273358556E-2</v>
      </c>
      <c r="AA144" s="18">
        <f t="shared" si="16"/>
        <v>0</v>
      </c>
      <c r="AB144" s="18">
        <f t="shared" si="17"/>
        <v>9.4946087273358556E-2</v>
      </c>
    </row>
    <row r="145" spans="1:28" ht="58.5" outlineLevel="2" x14ac:dyDescent="0.35">
      <c r="A145" s="15" t="s">
        <v>322</v>
      </c>
      <c r="B145" s="15" t="s">
        <v>8</v>
      </c>
      <c r="C145" s="15" t="s">
        <v>9</v>
      </c>
      <c r="D145" s="15" t="s">
        <v>32</v>
      </c>
      <c r="E145" s="15" t="s">
        <v>33</v>
      </c>
      <c r="F145" s="15" t="s">
        <v>12</v>
      </c>
      <c r="G145" s="15" t="s">
        <v>34</v>
      </c>
      <c r="H145" s="15" t="s">
        <v>323</v>
      </c>
      <c r="I145" s="15" t="s">
        <v>9</v>
      </c>
      <c r="J145" s="16" t="s">
        <v>35</v>
      </c>
      <c r="K145" s="17">
        <v>110571079</v>
      </c>
      <c r="L145" s="17">
        <v>109071079</v>
      </c>
      <c r="M145" s="17">
        <v>-795316</v>
      </c>
      <c r="N145" s="17">
        <v>0</v>
      </c>
      <c r="O145" s="17">
        <f t="shared" si="12"/>
        <v>109071079</v>
      </c>
      <c r="P145" s="17">
        <v>0</v>
      </c>
      <c r="Q145" s="17">
        <v>48186177</v>
      </c>
      <c r="R145" s="17">
        <v>0</v>
      </c>
      <c r="S145" s="17">
        <v>60089586</v>
      </c>
      <c r="T145" s="17">
        <v>60089586</v>
      </c>
      <c r="U145" s="17">
        <v>0</v>
      </c>
      <c r="V145" s="17">
        <v>795316</v>
      </c>
      <c r="W145" s="17">
        <v>0</v>
      </c>
      <c r="X145" s="17">
        <f t="shared" si="13"/>
        <v>795316</v>
      </c>
      <c r="Y145" s="18">
        <f t="shared" si="14"/>
        <v>0.5509213491873497</v>
      </c>
      <c r="Z145" s="18">
        <f t="shared" si="15"/>
        <v>0.5509213491873497</v>
      </c>
      <c r="AA145" s="18">
        <f t="shared" si="16"/>
        <v>0.44178692868711789</v>
      </c>
      <c r="AB145" s="18">
        <f t="shared" si="17"/>
        <v>0.99270827787446758</v>
      </c>
    </row>
    <row r="146" spans="1:28" ht="35.5" outlineLevel="2" x14ac:dyDescent="0.35">
      <c r="A146" s="15" t="s">
        <v>322</v>
      </c>
      <c r="B146" s="15" t="s">
        <v>8</v>
      </c>
      <c r="C146" s="15" t="s">
        <v>9</v>
      </c>
      <c r="D146" s="15" t="s">
        <v>36</v>
      </c>
      <c r="E146" s="15" t="s">
        <v>33</v>
      </c>
      <c r="F146" s="15" t="s">
        <v>12</v>
      </c>
      <c r="G146" s="15" t="s">
        <v>34</v>
      </c>
      <c r="H146" s="15" t="s">
        <v>323</v>
      </c>
      <c r="I146" s="15" t="s">
        <v>9</v>
      </c>
      <c r="J146" s="16" t="s">
        <v>37</v>
      </c>
      <c r="K146" s="17">
        <v>5976815</v>
      </c>
      <c r="L146" s="17">
        <v>5976815</v>
      </c>
      <c r="M146" s="17">
        <v>-42990</v>
      </c>
      <c r="N146" s="17">
        <v>0</v>
      </c>
      <c r="O146" s="17">
        <f t="shared" si="12"/>
        <v>5976815</v>
      </c>
      <c r="P146" s="17">
        <v>0</v>
      </c>
      <c r="Q146" s="17">
        <v>2685729</v>
      </c>
      <c r="R146" s="17">
        <v>0</v>
      </c>
      <c r="S146" s="17">
        <v>3248096</v>
      </c>
      <c r="T146" s="17">
        <v>3248096</v>
      </c>
      <c r="U146" s="17">
        <v>0</v>
      </c>
      <c r="V146" s="17">
        <v>42990</v>
      </c>
      <c r="W146" s="17">
        <v>0</v>
      </c>
      <c r="X146" s="17">
        <f t="shared" si="13"/>
        <v>42990</v>
      </c>
      <c r="Y146" s="18">
        <f t="shared" si="14"/>
        <v>0.54344931204997982</v>
      </c>
      <c r="Z146" s="18">
        <f t="shared" si="15"/>
        <v>0.54344931204997982</v>
      </c>
      <c r="AA146" s="18">
        <f t="shared" si="16"/>
        <v>0.44935789379460467</v>
      </c>
      <c r="AB146" s="18">
        <f t="shared" si="17"/>
        <v>0.99280720584458448</v>
      </c>
    </row>
    <row r="147" spans="1:28" ht="58.5" outlineLevel="2" x14ac:dyDescent="0.35">
      <c r="A147" s="15" t="s">
        <v>322</v>
      </c>
      <c r="B147" s="15" t="s">
        <v>8</v>
      </c>
      <c r="C147" s="15" t="s">
        <v>9</v>
      </c>
      <c r="D147" s="15" t="s">
        <v>38</v>
      </c>
      <c r="E147" s="15" t="s">
        <v>33</v>
      </c>
      <c r="F147" s="15" t="s">
        <v>12</v>
      </c>
      <c r="G147" s="15" t="s">
        <v>34</v>
      </c>
      <c r="H147" s="15" t="s">
        <v>323</v>
      </c>
      <c r="I147" s="15" t="s">
        <v>9</v>
      </c>
      <c r="J147" s="16" t="s">
        <v>39</v>
      </c>
      <c r="K147" s="17">
        <v>24297007</v>
      </c>
      <c r="L147" s="17">
        <v>24297007</v>
      </c>
      <c r="M147" s="17">
        <v>-139287</v>
      </c>
      <c r="N147" s="17">
        <v>0</v>
      </c>
      <c r="O147" s="17">
        <f t="shared" si="12"/>
        <v>24297007</v>
      </c>
      <c r="P147" s="17">
        <v>0</v>
      </c>
      <c r="Q147" s="17">
        <v>13557541</v>
      </c>
      <c r="R147" s="17">
        <v>0</v>
      </c>
      <c r="S147" s="17">
        <v>10600179</v>
      </c>
      <c r="T147" s="17">
        <v>10600179</v>
      </c>
      <c r="U147" s="17">
        <v>0</v>
      </c>
      <c r="V147" s="17">
        <v>139287</v>
      </c>
      <c r="W147" s="17">
        <v>0</v>
      </c>
      <c r="X147" s="17">
        <f t="shared" si="13"/>
        <v>139287</v>
      </c>
      <c r="Y147" s="18">
        <f t="shared" si="14"/>
        <v>0.43627509347138932</v>
      </c>
      <c r="Z147" s="18">
        <f t="shared" si="15"/>
        <v>0.43627509347138932</v>
      </c>
      <c r="AA147" s="18">
        <f t="shared" si="16"/>
        <v>0.55799222513291447</v>
      </c>
      <c r="AB147" s="18">
        <f t="shared" si="17"/>
        <v>0.99426731860430384</v>
      </c>
    </row>
    <row r="148" spans="1:28" ht="47" outlineLevel="2" x14ac:dyDescent="0.35">
      <c r="A148" s="15" t="s">
        <v>322</v>
      </c>
      <c r="B148" s="15" t="s">
        <v>8</v>
      </c>
      <c r="C148" s="15" t="s">
        <v>9</v>
      </c>
      <c r="D148" s="15" t="s">
        <v>40</v>
      </c>
      <c r="E148" s="15" t="s">
        <v>33</v>
      </c>
      <c r="F148" s="15" t="s">
        <v>12</v>
      </c>
      <c r="G148" s="15" t="s">
        <v>34</v>
      </c>
      <c r="H148" s="15" t="s">
        <v>323</v>
      </c>
      <c r="I148" s="15" t="s">
        <v>9</v>
      </c>
      <c r="J148" s="16" t="s">
        <v>41</v>
      </c>
      <c r="K148" s="17">
        <v>35860891</v>
      </c>
      <c r="L148" s="17">
        <v>35860891</v>
      </c>
      <c r="M148" s="17">
        <v>-257941</v>
      </c>
      <c r="N148" s="17">
        <v>0</v>
      </c>
      <c r="O148" s="17">
        <f t="shared" si="12"/>
        <v>35860891</v>
      </c>
      <c r="P148" s="17">
        <v>0</v>
      </c>
      <c r="Q148" s="17">
        <v>16114435</v>
      </c>
      <c r="R148" s="17">
        <v>0</v>
      </c>
      <c r="S148" s="17">
        <v>19488515</v>
      </c>
      <c r="T148" s="17">
        <v>19488515</v>
      </c>
      <c r="U148" s="17">
        <v>0</v>
      </c>
      <c r="V148" s="17">
        <v>257941</v>
      </c>
      <c r="W148" s="17">
        <v>0</v>
      </c>
      <c r="X148" s="17">
        <f t="shared" si="13"/>
        <v>257941</v>
      </c>
      <c r="Y148" s="18">
        <f t="shared" si="14"/>
        <v>0.54344759587819502</v>
      </c>
      <c r="Z148" s="18">
        <f t="shared" si="15"/>
        <v>0.54344759587819502</v>
      </c>
      <c r="AA148" s="18">
        <f t="shared" si="16"/>
        <v>0.44935958228143302</v>
      </c>
      <c r="AB148" s="18">
        <f t="shared" si="17"/>
        <v>0.99280717815962805</v>
      </c>
    </row>
    <row r="149" spans="1:28" ht="47" outlineLevel="2" x14ac:dyDescent="0.35">
      <c r="A149" s="15" t="s">
        <v>322</v>
      </c>
      <c r="B149" s="15" t="s">
        <v>8</v>
      </c>
      <c r="C149" s="15" t="s">
        <v>9</v>
      </c>
      <c r="D149" s="15" t="s">
        <v>42</v>
      </c>
      <c r="E149" s="15" t="s">
        <v>33</v>
      </c>
      <c r="F149" s="15" t="s">
        <v>12</v>
      </c>
      <c r="G149" s="15" t="s">
        <v>34</v>
      </c>
      <c r="H149" s="15" t="s">
        <v>323</v>
      </c>
      <c r="I149" s="15" t="s">
        <v>9</v>
      </c>
      <c r="J149" s="16" t="s">
        <v>43</v>
      </c>
      <c r="K149" s="17">
        <v>17930446</v>
      </c>
      <c r="L149" s="17">
        <v>17930446</v>
      </c>
      <c r="M149" s="17">
        <v>-128970</v>
      </c>
      <c r="N149" s="17">
        <v>0</v>
      </c>
      <c r="O149" s="17">
        <f t="shared" si="12"/>
        <v>17930446</v>
      </c>
      <c r="P149" s="17">
        <v>0</v>
      </c>
      <c r="Q149" s="17">
        <v>8057225</v>
      </c>
      <c r="R149" s="17">
        <v>0</v>
      </c>
      <c r="S149" s="17">
        <v>9744251</v>
      </c>
      <c r="T149" s="17">
        <v>9744251</v>
      </c>
      <c r="U149" s="17">
        <v>0</v>
      </c>
      <c r="V149" s="17">
        <v>128970</v>
      </c>
      <c r="W149" s="17">
        <v>0</v>
      </c>
      <c r="X149" s="17">
        <f t="shared" si="13"/>
        <v>128970</v>
      </c>
      <c r="Y149" s="18">
        <f t="shared" si="14"/>
        <v>0.54344721821197306</v>
      </c>
      <c r="Z149" s="18">
        <f t="shared" si="15"/>
        <v>0.54344721821197306</v>
      </c>
      <c r="AA149" s="18">
        <f t="shared" si="16"/>
        <v>0.44935998803376115</v>
      </c>
      <c r="AB149" s="18">
        <f t="shared" si="17"/>
        <v>0.99280720624573426</v>
      </c>
    </row>
    <row r="150" spans="1:28" ht="35.5" outlineLevel="2" x14ac:dyDescent="0.35">
      <c r="A150" s="15" t="s">
        <v>322</v>
      </c>
      <c r="B150" s="15" t="s">
        <v>8</v>
      </c>
      <c r="C150" s="15" t="s">
        <v>9</v>
      </c>
      <c r="D150" s="15" t="s">
        <v>44</v>
      </c>
      <c r="E150" s="15" t="s">
        <v>33</v>
      </c>
      <c r="F150" s="15" t="s">
        <v>12</v>
      </c>
      <c r="G150" s="15" t="s">
        <v>34</v>
      </c>
      <c r="H150" s="15" t="s">
        <v>323</v>
      </c>
      <c r="I150" s="15" t="s">
        <v>9</v>
      </c>
      <c r="J150" s="16" t="s">
        <v>45</v>
      </c>
      <c r="K150" s="17">
        <v>42350518</v>
      </c>
      <c r="L150" s="17">
        <v>42350518</v>
      </c>
      <c r="M150" s="17">
        <v>2995309.53</v>
      </c>
      <c r="N150" s="17">
        <v>0</v>
      </c>
      <c r="O150" s="17">
        <f t="shared" si="12"/>
        <v>42350518</v>
      </c>
      <c r="P150" s="17">
        <v>0</v>
      </c>
      <c r="Q150" s="17">
        <v>15114934.390000001</v>
      </c>
      <c r="R150" s="17">
        <v>0</v>
      </c>
      <c r="S150" s="17">
        <v>26792339.609999999</v>
      </c>
      <c r="T150" s="17">
        <v>26792339.609999999</v>
      </c>
      <c r="U150" s="17">
        <v>0</v>
      </c>
      <c r="V150" s="17">
        <v>443244</v>
      </c>
      <c r="W150" s="17">
        <v>0</v>
      </c>
      <c r="X150" s="17">
        <f t="shared" si="13"/>
        <v>443244</v>
      </c>
      <c r="Y150" s="18">
        <f t="shared" si="14"/>
        <v>0.6326331028583877</v>
      </c>
      <c r="Z150" s="18">
        <f t="shared" si="15"/>
        <v>0.6326331028583877</v>
      </c>
      <c r="AA150" s="18">
        <f t="shared" si="16"/>
        <v>0.3569008150030184</v>
      </c>
      <c r="AB150" s="18">
        <f t="shared" si="17"/>
        <v>0.9895339178614061</v>
      </c>
    </row>
    <row r="151" spans="1:28" outlineLevel="2" x14ac:dyDescent="0.35">
      <c r="A151" s="15" t="s">
        <v>351</v>
      </c>
      <c r="B151" s="15" t="s">
        <v>252</v>
      </c>
      <c r="C151" s="15" t="s">
        <v>9</v>
      </c>
      <c r="D151" s="15" t="s">
        <v>10</v>
      </c>
      <c r="E151" s="15" t="s">
        <v>11</v>
      </c>
      <c r="F151" s="15" t="s">
        <v>12</v>
      </c>
      <c r="G151" s="15" t="s">
        <v>13</v>
      </c>
      <c r="H151" s="15" t="s">
        <v>352</v>
      </c>
      <c r="I151" s="15" t="s">
        <v>9</v>
      </c>
      <c r="J151" s="16" t="s">
        <v>15</v>
      </c>
      <c r="K151" s="17">
        <v>0</v>
      </c>
      <c r="L151" s="17">
        <v>0</v>
      </c>
      <c r="M151" s="17">
        <v>7158191002</v>
      </c>
      <c r="N151" s="17">
        <v>246000000</v>
      </c>
      <c r="O151" s="17">
        <f t="shared" si="12"/>
        <v>246000000</v>
      </c>
      <c r="P151" s="17">
        <v>0</v>
      </c>
      <c r="Q151" s="17">
        <v>0</v>
      </c>
      <c r="R151" s="17">
        <v>0</v>
      </c>
      <c r="S151" s="17">
        <v>0</v>
      </c>
      <c r="T151" s="17">
        <v>0</v>
      </c>
      <c r="U151" s="17">
        <v>0</v>
      </c>
      <c r="V151" s="17">
        <v>0</v>
      </c>
      <c r="W151" s="17">
        <v>0</v>
      </c>
      <c r="X151" s="17">
        <f t="shared" si="13"/>
        <v>246000000</v>
      </c>
      <c r="Y151" s="18">
        <f t="shared" si="14"/>
        <v>0</v>
      </c>
      <c r="Z151" s="18">
        <f t="shared" si="15"/>
        <v>0</v>
      </c>
      <c r="AA151" s="18">
        <f t="shared" si="16"/>
        <v>0</v>
      </c>
      <c r="AB151" s="18">
        <f t="shared" si="17"/>
        <v>0</v>
      </c>
    </row>
    <row r="152" spans="1:28" outlineLevel="2" x14ac:dyDescent="0.35">
      <c r="A152" s="15" t="s">
        <v>351</v>
      </c>
      <c r="B152" s="15" t="s">
        <v>252</v>
      </c>
      <c r="C152" s="15" t="s">
        <v>9</v>
      </c>
      <c r="D152" s="15" t="s">
        <v>10</v>
      </c>
      <c r="E152" s="15" t="s">
        <v>11</v>
      </c>
      <c r="F152" s="15" t="s">
        <v>83</v>
      </c>
      <c r="G152" s="15" t="s">
        <v>13</v>
      </c>
      <c r="H152" s="15" t="s">
        <v>352</v>
      </c>
      <c r="I152" s="15" t="s">
        <v>9</v>
      </c>
      <c r="J152" s="16" t="s">
        <v>15</v>
      </c>
      <c r="K152" s="17">
        <v>264577654418</v>
      </c>
      <c r="L152" s="17">
        <v>264577654418</v>
      </c>
      <c r="M152" s="17">
        <v>0</v>
      </c>
      <c r="N152" s="17">
        <v>7579530559</v>
      </c>
      <c r="O152" s="17">
        <f t="shared" si="12"/>
        <v>272157184977</v>
      </c>
      <c r="P152" s="17">
        <v>0</v>
      </c>
      <c r="Q152" s="17">
        <v>0</v>
      </c>
      <c r="R152" s="17">
        <v>0</v>
      </c>
      <c r="S152" s="17">
        <v>181775049667.34</v>
      </c>
      <c r="T152" s="17">
        <v>181775049667.34</v>
      </c>
      <c r="U152" s="17">
        <v>82802604750.660004</v>
      </c>
      <c r="V152" s="17">
        <v>82802604750.660004</v>
      </c>
      <c r="W152" s="17">
        <v>0</v>
      </c>
      <c r="X152" s="17">
        <f t="shared" si="13"/>
        <v>90382135309.660004</v>
      </c>
      <c r="Y152" s="18">
        <f t="shared" si="14"/>
        <v>0.68703855609876219</v>
      </c>
      <c r="Z152" s="18">
        <f t="shared" si="15"/>
        <v>0.66790465106663199</v>
      </c>
      <c r="AA152" s="18">
        <f t="shared" si="16"/>
        <v>0</v>
      </c>
      <c r="AB152" s="18">
        <f t="shared" si="17"/>
        <v>0.66790465106663199</v>
      </c>
    </row>
    <row r="153" spans="1:28" outlineLevel="2" x14ac:dyDescent="0.35">
      <c r="A153" s="15" t="s">
        <v>351</v>
      </c>
      <c r="B153" s="15" t="s">
        <v>252</v>
      </c>
      <c r="C153" s="15" t="s">
        <v>9</v>
      </c>
      <c r="D153" s="15" t="s">
        <v>16</v>
      </c>
      <c r="E153" s="15" t="s">
        <v>11</v>
      </c>
      <c r="F153" s="15" t="s">
        <v>83</v>
      </c>
      <c r="G153" s="15" t="s">
        <v>13</v>
      </c>
      <c r="H153" s="15" t="s">
        <v>352</v>
      </c>
      <c r="I153" s="15" t="s">
        <v>9</v>
      </c>
      <c r="J153" s="16" t="s">
        <v>17</v>
      </c>
      <c r="K153" s="17">
        <v>22005592908</v>
      </c>
      <c r="L153" s="17">
        <v>24887802787</v>
      </c>
      <c r="M153" s="17">
        <v>0</v>
      </c>
      <c r="N153" s="17">
        <v>8315997959</v>
      </c>
      <c r="O153" s="17">
        <f t="shared" si="12"/>
        <v>33203800746</v>
      </c>
      <c r="P153" s="17">
        <v>0</v>
      </c>
      <c r="Q153" s="17">
        <v>0</v>
      </c>
      <c r="R153" s="17">
        <v>0</v>
      </c>
      <c r="S153" s="17">
        <v>20237777842.66</v>
      </c>
      <c r="T153" s="17">
        <v>20237777842.66</v>
      </c>
      <c r="U153" s="17">
        <v>4650024944.3400002</v>
      </c>
      <c r="V153" s="17">
        <v>4650024944.3400002</v>
      </c>
      <c r="W153" s="17">
        <v>0</v>
      </c>
      <c r="X153" s="17">
        <f t="shared" si="13"/>
        <v>12966022903.34</v>
      </c>
      <c r="Y153" s="18">
        <f t="shared" si="14"/>
        <v>0.81316048732237167</v>
      </c>
      <c r="Z153" s="18">
        <f t="shared" si="15"/>
        <v>0.60950184581197397</v>
      </c>
      <c r="AA153" s="18">
        <f t="shared" si="16"/>
        <v>0</v>
      </c>
      <c r="AB153" s="18">
        <f t="shared" si="17"/>
        <v>0.60950184581197397</v>
      </c>
    </row>
    <row r="154" spans="1:28" outlineLevel="2" x14ac:dyDescent="0.35">
      <c r="A154" s="15" t="s">
        <v>351</v>
      </c>
      <c r="B154" s="15" t="s">
        <v>252</v>
      </c>
      <c r="C154" s="15" t="s">
        <v>9</v>
      </c>
      <c r="D154" s="15" t="s">
        <v>353</v>
      </c>
      <c r="E154" s="15" t="s">
        <v>11</v>
      </c>
      <c r="F154" s="15" t="s">
        <v>83</v>
      </c>
      <c r="G154" s="15" t="s">
        <v>13</v>
      </c>
      <c r="H154" s="15" t="s">
        <v>352</v>
      </c>
      <c r="I154" s="15" t="s">
        <v>9</v>
      </c>
      <c r="J154" s="16" t="s">
        <v>354</v>
      </c>
      <c r="K154" s="17">
        <v>380779143</v>
      </c>
      <c r="L154" s="17">
        <v>337779143</v>
      </c>
      <c r="M154" s="17">
        <v>0</v>
      </c>
      <c r="N154" s="17">
        <v>-6033328</v>
      </c>
      <c r="O154" s="17">
        <f t="shared" si="12"/>
        <v>331745815</v>
      </c>
      <c r="P154" s="17">
        <v>0</v>
      </c>
      <c r="Q154" s="17">
        <v>0</v>
      </c>
      <c r="R154" s="17">
        <v>0</v>
      </c>
      <c r="S154" s="17">
        <v>212347889.88</v>
      </c>
      <c r="T154" s="17">
        <v>212347889.88</v>
      </c>
      <c r="U154" s="17">
        <v>119397925.12</v>
      </c>
      <c r="V154" s="17">
        <v>125431253.12</v>
      </c>
      <c r="W154" s="17">
        <v>0</v>
      </c>
      <c r="X154" s="17">
        <f t="shared" si="13"/>
        <v>119397925.12</v>
      </c>
      <c r="Y154" s="18">
        <f t="shared" si="14"/>
        <v>0.62865897519314862</v>
      </c>
      <c r="Z154" s="18">
        <f t="shared" si="15"/>
        <v>0.64009214367934075</v>
      </c>
      <c r="AA154" s="18">
        <f t="shared" si="16"/>
        <v>0</v>
      </c>
      <c r="AB154" s="18">
        <f t="shared" si="17"/>
        <v>0.64009214367934075</v>
      </c>
    </row>
    <row r="155" spans="1:28" outlineLevel="2" x14ac:dyDescent="0.35">
      <c r="A155" s="15" t="s">
        <v>351</v>
      </c>
      <c r="B155" s="15" t="s">
        <v>252</v>
      </c>
      <c r="C155" s="15" t="s">
        <v>9</v>
      </c>
      <c r="D155" s="15" t="s">
        <v>355</v>
      </c>
      <c r="E155" s="15" t="s">
        <v>11</v>
      </c>
      <c r="F155" s="15" t="s">
        <v>83</v>
      </c>
      <c r="G155" s="15" t="s">
        <v>13</v>
      </c>
      <c r="H155" s="15" t="s">
        <v>352</v>
      </c>
      <c r="I155" s="15" t="s">
        <v>9</v>
      </c>
      <c r="J155" s="16" t="s">
        <v>356</v>
      </c>
      <c r="K155" s="17">
        <v>199091593</v>
      </c>
      <c r="L155" s="17">
        <v>199091593</v>
      </c>
      <c r="M155" s="17">
        <v>0</v>
      </c>
      <c r="N155" s="17">
        <v>67458875</v>
      </c>
      <c r="O155" s="17">
        <f t="shared" si="12"/>
        <v>266550468</v>
      </c>
      <c r="P155" s="17">
        <v>0</v>
      </c>
      <c r="Q155" s="17">
        <v>128034368.92</v>
      </c>
      <c r="R155" s="17">
        <v>0</v>
      </c>
      <c r="S155" s="17">
        <v>71057224.079999998</v>
      </c>
      <c r="T155" s="17">
        <v>69568263.959999993</v>
      </c>
      <c r="U155" s="17">
        <v>0</v>
      </c>
      <c r="V155" s="17">
        <v>0</v>
      </c>
      <c r="W155" s="17">
        <v>0</v>
      </c>
      <c r="X155" s="17">
        <f t="shared" si="13"/>
        <v>67458874.999999985</v>
      </c>
      <c r="Y155" s="18">
        <f t="shared" si="14"/>
        <v>0.3569072054187642</v>
      </c>
      <c r="Z155" s="18">
        <f t="shared" si="15"/>
        <v>0.26658075152957522</v>
      </c>
      <c r="AA155" s="18">
        <f t="shared" si="16"/>
        <v>0.48033818841391041</v>
      </c>
      <c r="AB155" s="18">
        <f t="shared" si="17"/>
        <v>0.74691893994348568</v>
      </c>
    </row>
    <row r="156" spans="1:28" outlineLevel="2" x14ac:dyDescent="0.35">
      <c r="A156" s="15" t="s">
        <v>351</v>
      </c>
      <c r="B156" s="15" t="s">
        <v>252</v>
      </c>
      <c r="C156" s="15" t="s">
        <v>9</v>
      </c>
      <c r="D156" s="15" t="s">
        <v>22</v>
      </c>
      <c r="E156" s="15" t="s">
        <v>11</v>
      </c>
      <c r="F156" s="15" t="s">
        <v>83</v>
      </c>
      <c r="G156" s="15" t="s">
        <v>13</v>
      </c>
      <c r="H156" s="15" t="s">
        <v>352</v>
      </c>
      <c r="I156" s="15" t="s">
        <v>9</v>
      </c>
      <c r="J156" s="16" t="s">
        <v>23</v>
      </c>
      <c r="K156" s="17">
        <v>76569357725</v>
      </c>
      <c r="L156" s="17">
        <v>72869357725</v>
      </c>
      <c r="M156" s="17">
        <v>0</v>
      </c>
      <c r="N156" s="17">
        <v>-2013110988</v>
      </c>
      <c r="O156" s="17">
        <f t="shared" si="12"/>
        <v>70856246737</v>
      </c>
      <c r="P156" s="17">
        <v>0</v>
      </c>
      <c r="Q156" s="17">
        <v>0</v>
      </c>
      <c r="R156" s="17">
        <v>0</v>
      </c>
      <c r="S156" s="17">
        <v>46500982164.669998</v>
      </c>
      <c r="T156" s="17">
        <v>46500982164.669998</v>
      </c>
      <c r="U156" s="17">
        <v>24355264572.330002</v>
      </c>
      <c r="V156" s="17">
        <v>26368375560.330002</v>
      </c>
      <c r="W156" s="17">
        <v>0</v>
      </c>
      <c r="X156" s="17">
        <f t="shared" si="13"/>
        <v>24355264572.330002</v>
      </c>
      <c r="Y156" s="18">
        <f t="shared" si="14"/>
        <v>0.63814178711659553</v>
      </c>
      <c r="Z156" s="18">
        <f t="shared" si="15"/>
        <v>0.65627216097501717</v>
      </c>
      <c r="AA156" s="18">
        <f t="shared" si="16"/>
        <v>0</v>
      </c>
      <c r="AB156" s="18">
        <f t="shared" si="17"/>
        <v>0.65627216097501717</v>
      </c>
    </row>
    <row r="157" spans="1:28" outlineLevel="2" x14ac:dyDescent="0.35">
      <c r="A157" s="15" t="s">
        <v>351</v>
      </c>
      <c r="B157" s="15" t="s">
        <v>252</v>
      </c>
      <c r="C157" s="15" t="s">
        <v>9</v>
      </c>
      <c r="D157" s="15" t="s">
        <v>24</v>
      </c>
      <c r="E157" s="15" t="s">
        <v>11</v>
      </c>
      <c r="F157" s="15" t="s">
        <v>83</v>
      </c>
      <c r="G157" s="15" t="s">
        <v>13</v>
      </c>
      <c r="H157" s="15" t="s">
        <v>352</v>
      </c>
      <c r="I157" s="15" t="s">
        <v>9</v>
      </c>
      <c r="J157" s="16" t="s">
        <v>25</v>
      </c>
      <c r="K157" s="17">
        <v>9522381673</v>
      </c>
      <c r="L157" s="17">
        <v>9192381673</v>
      </c>
      <c r="M157" s="17">
        <v>0</v>
      </c>
      <c r="N157" s="17">
        <v>-273697405</v>
      </c>
      <c r="O157" s="17">
        <f t="shared" si="12"/>
        <v>8918684268</v>
      </c>
      <c r="P157" s="17">
        <v>0</v>
      </c>
      <c r="Q157" s="17">
        <v>0</v>
      </c>
      <c r="R157" s="17">
        <v>0</v>
      </c>
      <c r="S157" s="17">
        <v>5872495081.6300001</v>
      </c>
      <c r="T157" s="17">
        <v>5872495081.6300001</v>
      </c>
      <c r="U157" s="17">
        <v>3046189186.3699999</v>
      </c>
      <c r="V157" s="17">
        <v>3319886591.3699999</v>
      </c>
      <c r="W157" s="17">
        <v>0</v>
      </c>
      <c r="X157" s="17">
        <f t="shared" si="13"/>
        <v>3046189186.3699999</v>
      </c>
      <c r="Y157" s="18">
        <f t="shared" si="14"/>
        <v>0.63884369584857204</v>
      </c>
      <c r="Z157" s="18">
        <f t="shared" si="15"/>
        <v>0.65844859007963263</v>
      </c>
      <c r="AA157" s="18">
        <f t="shared" si="16"/>
        <v>0</v>
      </c>
      <c r="AB157" s="18">
        <f t="shared" si="17"/>
        <v>0.65844859007963263</v>
      </c>
    </row>
    <row r="158" spans="1:28" outlineLevel="2" x14ac:dyDescent="0.35">
      <c r="A158" s="15" t="s">
        <v>351</v>
      </c>
      <c r="B158" s="15" t="s">
        <v>252</v>
      </c>
      <c r="C158" s="15" t="s">
        <v>9</v>
      </c>
      <c r="D158" s="15" t="s">
        <v>26</v>
      </c>
      <c r="E158" s="15" t="s">
        <v>11</v>
      </c>
      <c r="F158" s="15" t="s">
        <v>83</v>
      </c>
      <c r="G158" s="15" t="s">
        <v>13</v>
      </c>
      <c r="H158" s="15" t="s">
        <v>352</v>
      </c>
      <c r="I158" s="15" t="s">
        <v>9</v>
      </c>
      <c r="J158" s="16" t="s">
        <v>27</v>
      </c>
      <c r="K158" s="17">
        <v>26694159835</v>
      </c>
      <c r="L158" s="17">
        <v>24762475789</v>
      </c>
      <c r="M158" s="17">
        <v>0</v>
      </c>
      <c r="N158" s="17">
        <v>-14620176226</v>
      </c>
      <c r="O158" s="17">
        <f t="shared" si="12"/>
        <v>10142299563</v>
      </c>
      <c r="P158" s="17">
        <v>0</v>
      </c>
      <c r="Q158" s="17">
        <v>0</v>
      </c>
      <c r="R158" s="17">
        <v>0</v>
      </c>
      <c r="S158" s="17">
        <v>193664123.53</v>
      </c>
      <c r="T158" s="17">
        <v>193664123.53</v>
      </c>
      <c r="U158" s="17">
        <v>9948635439.4699993</v>
      </c>
      <c r="V158" s="17">
        <v>24568811665.470001</v>
      </c>
      <c r="W158" s="17">
        <v>0</v>
      </c>
      <c r="X158" s="17">
        <f t="shared" si="13"/>
        <v>9948635439.4699993</v>
      </c>
      <c r="Y158" s="18">
        <f t="shared" si="14"/>
        <v>7.8208707877275175E-3</v>
      </c>
      <c r="Z158" s="18">
        <f t="shared" si="15"/>
        <v>1.9094695668081401E-2</v>
      </c>
      <c r="AA158" s="18">
        <f t="shared" si="16"/>
        <v>0</v>
      </c>
      <c r="AB158" s="18">
        <f t="shared" si="17"/>
        <v>1.9094695668081401E-2</v>
      </c>
    </row>
    <row r="159" spans="1:28" outlineLevel="2" x14ac:dyDescent="0.35">
      <c r="A159" s="15" t="s">
        <v>351</v>
      </c>
      <c r="B159" s="15" t="s">
        <v>252</v>
      </c>
      <c r="C159" s="15" t="s">
        <v>9</v>
      </c>
      <c r="D159" s="15" t="s">
        <v>28</v>
      </c>
      <c r="E159" s="15" t="s">
        <v>11</v>
      </c>
      <c r="F159" s="15" t="s">
        <v>83</v>
      </c>
      <c r="G159" s="15" t="s">
        <v>13</v>
      </c>
      <c r="H159" s="15" t="s">
        <v>352</v>
      </c>
      <c r="I159" s="15" t="s">
        <v>9</v>
      </c>
      <c r="J159" s="16" t="s">
        <v>29</v>
      </c>
      <c r="K159" s="17">
        <v>41474878144</v>
      </c>
      <c r="L159" s="17">
        <v>42505116578</v>
      </c>
      <c r="M159" s="17">
        <v>0</v>
      </c>
      <c r="N159" s="17">
        <v>141367756</v>
      </c>
      <c r="O159" s="17">
        <f t="shared" si="12"/>
        <v>42646484334</v>
      </c>
      <c r="P159" s="17">
        <v>0</v>
      </c>
      <c r="Q159" s="17">
        <v>20004406.489999998</v>
      </c>
      <c r="R159" s="17">
        <v>0</v>
      </c>
      <c r="S159" s="17">
        <v>41862378628.610001</v>
      </c>
      <c r="T159" s="17">
        <v>41862378628.610001</v>
      </c>
      <c r="U159" s="17">
        <v>622733542.89999998</v>
      </c>
      <c r="V159" s="17">
        <v>622733542.89999998</v>
      </c>
      <c r="W159" s="17">
        <v>0</v>
      </c>
      <c r="X159" s="17">
        <f t="shared" si="13"/>
        <v>764101298.90000153</v>
      </c>
      <c r="Y159" s="18">
        <f t="shared" si="14"/>
        <v>0.9848785746014711</v>
      </c>
      <c r="Z159" s="18">
        <f t="shared" si="15"/>
        <v>0.98161382543871567</v>
      </c>
      <c r="AA159" s="18">
        <f t="shared" si="16"/>
        <v>4.6907516064698075E-4</v>
      </c>
      <c r="AB159" s="18">
        <f t="shared" si="17"/>
        <v>0.98208290059936265</v>
      </c>
    </row>
    <row r="160" spans="1:28" outlineLevel="2" x14ac:dyDescent="0.35">
      <c r="A160" s="15" t="s">
        <v>351</v>
      </c>
      <c r="B160" s="15" t="s">
        <v>252</v>
      </c>
      <c r="C160" s="15" t="s">
        <v>9</v>
      </c>
      <c r="D160" s="15" t="s">
        <v>30</v>
      </c>
      <c r="E160" s="15" t="s">
        <v>11</v>
      </c>
      <c r="F160" s="15" t="s">
        <v>83</v>
      </c>
      <c r="G160" s="15" t="s">
        <v>13</v>
      </c>
      <c r="H160" s="15" t="s">
        <v>352</v>
      </c>
      <c r="I160" s="15" t="s">
        <v>9</v>
      </c>
      <c r="J160" s="16" t="s">
        <v>31</v>
      </c>
      <c r="K160" s="17">
        <v>144678833572</v>
      </c>
      <c r="L160" s="17">
        <v>143111223693</v>
      </c>
      <c r="M160" s="17">
        <v>0</v>
      </c>
      <c r="N160" s="17">
        <v>-1997311685</v>
      </c>
      <c r="O160" s="17">
        <f t="shared" si="12"/>
        <v>141113912008</v>
      </c>
      <c r="P160" s="17">
        <v>0</v>
      </c>
      <c r="Q160" s="17">
        <v>0</v>
      </c>
      <c r="R160" s="17">
        <v>0</v>
      </c>
      <c r="S160" s="17">
        <v>88562725528.910004</v>
      </c>
      <c r="T160" s="17">
        <v>88562725528.910004</v>
      </c>
      <c r="U160" s="17">
        <v>52551186479.089996</v>
      </c>
      <c r="V160" s="17">
        <v>54548498164.089996</v>
      </c>
      <c r="W160" s="17">
        <v>0</v>
      </c>
      <c r="X160" s="17">
        <f t="shared" si="13"/>
        <v>52551186479.089996</v>
      </c>
      <c r="Y160" s="18">
        <f t="shared" si="14"/>
        <v>0.61883843379673287</v>
      </c>
      <c r="Z160" s="18">
        <f t="shared" si="15"/>
        <v>0.62759740885001636</v>
      </c>
      <c r="AA160" s="18">
        <f t="shared" si="16"/>
        <v>0</v>
      </c>
      <c r="AB160" s="18">
        <f t="shared" si="17"/>
        <v>0.62759740885001636</v>
      </c>
    </row>
    <row r="161" spans="1:28" ht="58.5" outlineLevel="2" x14ac:dyDescent="0.35">
      <c r="A161" s="15" t="s">
        <v>351</v>
      </c>
      <c r="B161" s="15" t="s">
        <v>252</v>
      </c>
      <c r="C161" s="15" t="s">
        <v>9</v>
      </c>
      <c r="D161" s="15" t="s">
        <v>32</v>
      </c>
      <c r="E161" s="15" t="s">
        <v>33</v>
      </c>
      <c r="F161" s="15" t="s">
        <v>12</v>
      </c>
      <c r="G161" s="15" t="s">
        <v>34</v>
      </c>
      <c r="H161" s="15" t="s">
        <v>352</v>
      </c>
      <c r="I161" s="15" t="s">
        <v>9</v>
      </c>
      <c r="J161" s="16" t="s">
        <v>35</v>
      </c>
      <c r="K161" s="17">
        <v>48492877340</v>
      </c>
      <c r="L161" s="17">
        <v>49075377340</v>
      </c>
      <c r="M161" s="17">
        <v>0</v>
      </c>
      <c r="N161" s="17">
        <v>140000000</v>
      </c>
      <c r="O161" s="17">
        <f t="shared" si="12"/>
        <v>49215377340</v>
      </c>
      <c r="P161" s="17">
        <v>0</v>
      </c>
      <c r="Q161" s="17">
        <v>13356612538</v>
      </c>
      <c r="R161" s="17">
        <v>0</v>
      </c>
      <c r="S161" s="17">
        <v>35718764802</v>
      </c>
      <c r="T161" s="17">
        <v>35718764802</v>
      </c>
      <c r="U161" s="17">
        <v>0</v>
      </c>
      <c r="V161" s="17">
        <v>0</v>
      </c>
      <c r="W161" s="17">
        <v>0</v>
      </c>
      <c r="X161" s="17">
        <f t="shared" si="13"/>
        <v>140000000</v>
      </c>
      <c r="Y161" s="18">
        <f t="shared" si="14"/>
        <v>0.72783474601807308</v>
      </c>
      <c r="Z161" s="18">
        <f t="shared" si="15"/>
        <v>0.72576431864455959</v>
      </c>
      <c r="AA161" s="18">
        <f t="shared" si="16"/>
        <v>0.27139104198525282</v>
      </c>
      <c r="AB161" s="18">
        <f t="shared" si="17"/>
        <v>0.99715536062981247</v>
      </c>
    </row>
    <row r="162" spans="1:28" ht="35.5" outlineLevel="2" x14ac:dyDescent="0.35">
      <c r="A162" s="15" t="s">
        <v>351</v>
      </c>
      <c r="B162" s="15" t="s">
        <v>252</v>
      </c>
      <c r="C162" s="15" t="s">
        <v>9</v>
      </c>
      <c r="D162" s="15" t="s">
        <v>36</v>
      </c>
      <c r="E162" s="15" t="s">
        <v>33</v>
      </c>
      <c r="F162" s="15" t="s">
        <v>12</v>
      </c>
      <c r="G162" s="15" t="s">
        <v>34</v>
      </c>
      <c r="H162" s="15" t="s">
        <v>352</v>
      </c>
      <c r="I162" s="15" t="s">
        <v>9</v>
      </c>
      <c r="J162" s="16" t="s">
        <v>37</v>
      </c>
      <c r="K162" s="17">
        <v>2621236614</v>
      </c>
      <c r="L162" s="17">
        <v>2621236614</v>
      </c>
      <c r="M162" s="17">
        <v>0</v>
      </c>
      <c r="N162" s="17">
        <v>0</v>
      </c>
      <c r="O162" s="17">
        <f t="shared" si="12"/>
        <v>2621236614</v>
      </c>
      <c r="P162" s="17">
        <v>0</v>
      </c>
      <c r="Q162" s="17">
        <v>690476466</v>
      </c>
      <c r="R162" s="17">
        <v>0</v>
      </c>
      <c r="S162" s="17">
        <v>1930760148</v>
      </c>
      <c r="T162" s="17">
        <v>1930760148</v>
      </c>
      <c r="U162" s="17">
        <v>0</v>
      </c>
      <c r="V162" s="17">
        <v>0</v>
      </c>
      <c r="W162" s="17">
        <v>0</v>
      </c>
      <c r="X162" s="17">
        <f t="shared" si="13"/>
        <v>0</v>
      </c>
      <c r="Y162" s="18">
        <f t="shared" si="14"/>
        <v>0.73658369400451229</v>
      </c>
      <c r="Z162" s="18">
        <f t="shared" si="15"/>
        <v>0.73658369400451229</v>
      </c>
      <c r="AA162" s="18">
        <f t="shared" si="16"/>
        <v>0.26341630599548765</v>
      </c>
      <c r="AB162" s="18">
        <f t="shared" si="17"/>
        <v>1</v>
      </c>
    </row>
    <row r="163" spans="1:28" ht="58.5" outlineLevel="2" x14ac:dyDescent="0.35">
      <c r="A163" s="15" t="s">
        <v>351</v>
      </c>
      <c r="B163" s="15" t="s">
        <v>252</v>
      </c>
      <c r="C163" s="15" t="s">
        <v>9</v>
      </c>
      <c r="D163" s="15" t="s">
        <v>38</v>
      </c>
      <c r="E163" s="15" t="s">
        <v>33</v>
      </c>
      <c r="F163" s="15" t="s">
        <v>12</v>
      </c>
      <c r="G163" s="15" t="s">
        <v>34</v>
      </c>
      <c r="H163" s="15" t="s">
        <v>352</v>
      </c>
      <c r="I163" s="15" t="s">
        <v>9</v>
      </c>
      <c r="J163" s="16" t="s">
        <v>39</v>
      </c>
      <c r="K163" s="17">
        <v>3355329977</v>
      </c>
      <c r="L163" s="17">
        <v>2435329977</v>
      </c>
      <c r="M163" s="17">
        <v>0</v>
      </c>
      <c r="N163" s="17">
        <v>-312653504</v>
      </c>
      <c r="O163" s="17">
        <f t="shared" si="12"/>
        <v>2122676473</v>
      </c>
      <c r="P163" s="17">
        <v>0</v>
      </c>
      <c r="Q163" s="17">
        <v>786553375</v>
      </c>
      <c r="R163" s="17">
        <v>0</v>
      </c>
      <c r="S163" s="17">
        <v>1336123098</v>
      </c>
      <c r="T163" s="17">
        <v>1336123098</v>
      </c>
      <c r="U163" s="17">
        <v>0</v>
      </c>
      <c r="V163" s="17">
        <v>312653504</v>
      </c>
      <c r="W163" s="17">
        <v>0</v>
      </c>
      <c r="X163" s="17">
        <f t="shared" si="13"/>
        <v>0</v>
      </c>
      <c r="Y163" s="18">
        <f t="shared" si="14"/>
        <v>0.5486415026377347</v>
      </c>
      <c r="Z163" s="18">
        <f t="shared" si="15"/>
        <v>0.62945206911896645</v>
      </c>
      <c r="AA163" s="18">
        <f t="shared" si="16"/>
        <v>0.37054793088103349</v>
      </c>
      <c r="AB163" s="18">
        <f t="shared" si="17"/>
        <v>1</v>
      </c>
    </row>
    <row r="164" spans="1:28" ht="47" outlineLevel="2" x14ac:dyDescent="0.35">
      <c r="A164" s="15" t="s">
        <v>351</v>
      </c>
      <c r="B164" s="15" t="s">
        <v>252</v>
      </c>
      <c r="C164" s="15" t="s">
        <v>9</v>
      </c>
      <c r="D164" s="15" t="s">
        <v>40</v>
      </c>
      <c r="E164" s="15" t="s">
        <v>33</v>
      </c>
      <c r="F164" s="15" t="s">
        <v>12</v>
      </c>
      <c r="G164" s="15" t="s">
        <v>34</v>
      </c>
      <c r="H164" s="15" t="s">
        <v>352</v>
      </c>
      <c r="I164" s="15" t="s">
        <v>9</v>
      </c>
      <c r="J164" s="16" t="s">
        <v>41</v>
      </c>
      <c r="K164" s="17">
        <v>15727419678</v>
      </c>
      <c r="L164" s="17">
        <v>15727419678</v>
      </c>
      <c r="M164" s="17">
        <v>0</v>
      </c>
      <c r="N164" s="17">
        <v>0</v>
      </c>
      <c r="O164" s="17">
        <f t="shared" si="12"/>
        <v>15727419678</v>
      </c>
      <c r="P164" s="17">
        <v>0</v>
      </c>
      <c r="Q164" s="17">
        <v>4149999015</v>
      </c>
      <c r="R164" s="17">
        <v>0</v>
      </c>
      <c r="S164" s="17">
        <v>11577420663</v>
      </c>
      <c r="T164" s="17">
        <v>11577420663</v>
      </c>
      <c r="U164" s="17">
        <v>0</v>
      </c>
      <c r="V164" s="17">
        <v>0</v>
      </c>
      <c r="W164" s="17">
        <v>0</v>
      </c>
      <c r="X164" s="17">
        <f t="shared" si="13"/>
        <v>0</v>
      </c>
      <c r="Y164" s="18">
        <f t="shared" si="14"/>
        <v>0.73612969578187404</v>
      </c>
      <c r="Z164" s="18">
        <f t="shared" si="15"/>
        <v>0.73612969578187404</v>
      </c>
      <c r="AA164" s="18">
        <f t="shared" si="16"/>
        <v>0.26387030421812591</v>
      </c>
      <c r="AB164" s="18">
        <f t="shared" si="17"/>
        <v>1</v>
      </c>
    </row>
    <row r="165" spans="1:28" ht="47" outlineLevel="2" x14ac:dyDescent="0.35">
      <c r="A165" s="15" t="s">
        <v>351</v>
      </c>
      <c r="B165" s="15" t="s">
        <v>252</v>
      </c>
      <c r="C165" s="15" t="s">
        <v>9</v>
      </c>
      <c r="D165" s="15" t="s">
        <v>42</v>
      </c>
      <c r="E165" s="15" t="s">
        <v>33</v>
      </c>
      <c r="F165" s="15" t="s">
        <v>12</v>
      </c>
      <c r="G165" s="15" t="s">
        <v>34</v>
      </c>
      <c r="H165" s="15" t="s">
        <v>352</v>
      </c>
      <c r="I165" s="15" t="s">
        <v>9</v>
      </c>
      <c r="J165" s="16" t="s">
        <v>43</v>
      </c>
      <c r="K165" s="17">
        <v>7863709839</v>
      </c>
      <c r="L165" s="17">
        <v>7863709839</v>
      </c>
      <c r="M165" s="17">
        <v>0</v>
      </c>
      <c r="N165" s="17">
        <v>0</v>
      </c>
      <c r="O165" s="17">
        <f t="shared" si="12"/>
        <v>7863709839</v>
      </c>
      <c r="P165" s="17">
        <v>0</v>
      </c>
      <c r="Q165" s="17">
        <v>2070249084</v>
      </c>
      <c r="R165" s="17">
        <v>0</v>
      </c>
      <c r="S165" s="17">
        <v>5793460755</v>
      </c>
      <c r="T165" s="17">
        <v>5793460755</v>
      </c>
      <c r="U165" s="17">
        <v>0</v>
      </c>
      <c r="V165" s="17">
        <v>0</v>
      </c>
      <c r="W165" s="17">
        <v>0</v>
      </c>
      <c r="X165" s="17">
        <f t="shared" si="13"/>
        <v>0</v>
      </c>
      <c r="Y165" s="18">
        <f t="shared" si="14"/>
        <v>0.73673379023566998</v>
      </c>
      <c r="Z165" s="18">
        <f t="shared" si="15"/>
        <v>0.73673379023566998</v>
      </c>
      <c r="AA165" s="18">
        <f t="shared" si="16"/>
        <v>0.26326620976433002</v>
      </c>
      <c r="AB165" s="18">
        <f t="shared" si="17"/>
        <v>1</v>
      </c>
    </row>
    <row r="166" spans="1:28" ht="35.5" outlineLevel="2" x14ac:dyDescent="0.35">
      <c r="A166" s="15" t="s">
        <v>351</v>
      </c>
      <c r="B166" s="15" t="s">
        <v>252</v>
      </c>
      <c r="C166" s="15" t="s">
        <v>9</v>
      </c>
      <c r="D166" s="15" t="s">
        <v>44</v>
      </c>
      <c r="E166" s="15" t="s">
        <v>33</v>
      </c>
      <c r="F166" s="15" t="s">
        <v>12</v>
      </c>
      <c r="G166" s="15" t="s">
        <v>34</v>
      </c>
      <c r="H166" s="15" t="s">
        <v>352</v>
      </c>
      <c r="I166" s="15" t="s">
        <v>9</v>
      </c>
      <c r="J166" s="16" t="s">
        <v>45</v>
      </c>
      <c r="K166" s="17">
        <v>26561742245</v>
      </c>
      <c r="L166" s="17">
        <v>26561742245</v>
      </c>
      <c r="M166" s="17">
        <v>2476199143.48</v>
      </c>
      <c r="N166" s="17">
        <v>0</v>
      </c>
      <c r="O166" s="17">
        <f t="shared" si="12"/>
        <v>26561742245</v>
      </c>
      <c r="P166" s="17">
        <v>0</v>
      </c>
      <c r="Q166" s="17">
        <v>0</v>
      </c>
      <c r="R166" s="17">
        <v>0</v>
      </c>
      <c r="S166" s="17">
        <v>26561742245</v>
      </c>
      <c r="T166" s="17">
        <v>26561742245</v>
      </c>
      <c r="U166" s="17">
        <v>0</v>
      </c>
      <c r="V166" s="17">
        <v>0</v>
      </c>
      <c r="W166" s="17">
        <v>0</v>
      </c>
      <c r="X166" s="17">
        <f t="shared" si="13"/>
        <v>0</v>
      </c>
      <c r="Y166" s="18">
        <f t="shared" si="14"/>
        <v>1</v>
      </c>
      <c r="Z166" s="18">
        <f t="shared" si="15"/>
        <v>1</v>
      </c>
      <c r="AA166" s="18">
        <f t="shared" si="16"/>
        <v>0</v>
      </c>
      <c r="AB166" s="18">
        <f t="shared" si="17"/>
        <v>1</v>
      </c>
    </row>
    <row r="167" spans="1:28" outlineLevel="2" x14ac:dyDescent="0.35">
      <c r="A167" s="23" t="s">
        <v>351</v>
      </c>
      <c r="B167" s="23" t="s">
        <v>252</v>
      </c>
      <c r="C167" s="23" t="s">
        <v>9</v>
      </c>
      <c r="D167" s="23" t="s">
        <v>26</v>
      </c>
      <c r="E167" s="23" t="s">
        <v>11</v>
      </c>
      <c r="F167" s="23" t="s">
        <v>12</v>
      </c>
      <c r="G167" s="23" t="s">
        <v>13</v>
      </c>
      <c r="H167" s="23" t="s">
        <v>352</v>
      </c>
      <c r="I167" s="23" t="s">
        <v>9</v>
      </c>
      <c r="J167" s="24" t="s">
        <v>27</v>
      </c>
      <c r="K167" s="25">
        <v>0</v>
      </c>
      <c r="L167" s="25">
        <v>0</v>
      </c>
      <c r="M167" s="25">
        <v>155000000</v>
      </c>
      <c r="N167" s="25">
        <v>0</v>
      </c>
      <c r="O167" s="25">
        <f t="shared" si="12"/>
        <v>0</v>
      </c>
      <c r="P167" s="25">
        <v>0</v>
      </c>
      <c r="Q167" s="25">
        <v>0</v>
      </c>
      <c r="R167" s="25">
        <v>0</v>
      </c>
      <c r="S167" s="25">
        <v>0</v>
      </c>
      <c r="T167" s="25">
        <v>0</v>
      </c>
      <c r="U167" s="25">
        <v>0</v>
      </c>
      <c r="V167" s="25">
        <v>0</v>
      </c>
      <c r="W167" s="25">
        <v>0</v>
      </c>
      <c r="X167" s="25">
        <f t="shared" si="13"/>
        <v>0</v>
      </c>
      <c r="Y167" s="26">
        <f t="shared" si="14"/>
        <v>0</v>
      </c>
      <c r="Z167" s="26">
        <f t="shared" si="15"/>
        <v>0</v>
      </c>
      <c r="AA167" s="26">
        <f t="shared" si="16"/>
        <v>0</v>
      </c>
      <c r="AB167" s="26">
        <f t="shared" si="17"/>
        <v>0</v>
      </c>
    </row>
    <row r="168" spans="1:28" outlineLevel="2" x14ac:dyDescent="0.35">
      <c r="A168" s="23" t="s">
        <v>351</v>
      </c>
      <c r="B168" s="23" t="s">
        <v>252</v>
      </c>
      <c r="C168" s="23" t="s">
        <v>9</v>
      </c>
      <c r="D168" s="23" t="s">
        <v>28</v>
      </c>
      <c r="E168" s="23" t="s">
        <v>11</v>
      </c>
      <c r="F168" s="23" t="s">
        <v>12</v>
      </c>
      <c r="G168" s="23" t="s">
        <v>13</v>
      </c>
      <c r="H168" s="23" t="s">
        <v>352</v>
      </c>
      <c r="I168" s="23" t="s">
        <v>9</v>
      </c>
      <c r="J168" s="24" t="s">
        <v>29</v>
      </c>
      <c r="K168" s="25">
        <v>0</v>
      </c>
      <c r="L168" s="25">
        <v>0</v>
      </c>
      <c r="M168" s="25">
        <v>150000000</v>
      </c>
      <c r="N168" s="25">
        <v>0</v>
      </c>
      <c r="O168" s="25">
        <f t="shared" si="12"/>
        <v>0</v>
      </c>
      <c r="P168" s="25">
        <v>0</v>
      </c>
      <c r="Q168" s="25">
        <v>0</v>
      </c>
      <c r="R168" s="25">
        <v>0</v>
      </c>
      <c r="S168" s="25">
        <v>0</v>
      </c>
      <c r="T168" s="25">
        <v>0</v>
      </c>
      <c r="U168" s="25">
        <v>0</v>
      </c>
      <c r="V168" s="25">
        <v>0</v>
      </c>
      <c r="W168" s="25">
        <v>0</v>
      </c>
      <c r="X168" s="25">
        <f t="shared" si="13"/>
        <v>0</v>
      </c>
      <c r="Y168" s="26">
        <f t="shared" si="14"/>
        <v>0</v>
      </c>
      <c r="Z168" s="26">
        <f t="shared" si="15"/>
        <v>0</v>
      </c>
      <c r="AA168" s="26">
        <f t="shared" si="16"/>
        <v>0</v>
      </c>
      <c r="AB168" s="26">
        <f t="shared" si="17"/>
        <v>0</v>
      </c>
    </row>
    <row r="169" spans="1:28" outlineLevel="2" x14ac:dyDescent="0.35">
      <c r="A169" s="23" t="s">
        <v>351</v>
      </c>
      <c r="B169" s="23" t="s">
        <v>252</v>
      </c>
      <c r="C169" s="23" t="s">
        <v>9</v>
      </c>
      <c r="D169" s="23" t="s">
        <v>30</v>
      </c>
      <c r="E169" s="23" t="s">
        <v>11</v>
      </c>
      <c r="F169" s="23" t="s">
        <v>12</v>
      </c>
      <c r="G169" s="23" t="s">
        <v>13</v>
      </c>
      <c r="H169" s="23" t="s">
        <v>352</v>
      </c>
      <c r="I169" s="23" t="s">
        <v>9</v>
      </c>
      <c r="J169" s="24" t="s">
        <v>31</v>
      </c>
      <c r="K169" s="25">
        <v>0</v>
      </c>
      <c r="L169" s="25">
        <v>0</v>
      </c>
      <c r="M169" s="25">
        <v>880000000</v>
      </c>
      <c r="N169" s="25">
        <v>0</v>
      </c>
      <c r="O169" s="25">
        <f t="shared" si="12"/>
        <v>0</v>
      </c>
      <c r="P169" s="25">
        <v>0</v>
      </c>
      <c r="Q169" s="25">
        <v>0</v>
      </c>
      <c r="R169" s="25">
        <v>0</v>
      </c>
      <c r="S169" s="25">
        <v>0</v>
      </c>
      <c r="T169" s="25">
        <v>0</v>
      </c>
      <c r="U169" s="25">
        <v>0</v>
      </c>
      <c r="V169" s="25">
        <v>0</v>
      </c>
      <c r="W169" s="25">
        <v>0</v>
      </c>
      <c r="X169" s="25">
        <f t="shared" si="13"/>
        <v>0</v>
      </c>
      <c r="Y169" s="26">
        <f t="shared" si="14"/>
        <v>0</v>
      </c>
      <c r="Z169" s="26">
        <f t="shared" si="15"/>
        <v>0</v>
      </c>
      <c r="AA169" s="26">
        <f t="shared" si="16"/>
        <v>0</v>
      </c>
      <c r="AB169" s="26">
        <f t="shared" si="17"/>
        <v>0</v>
      </c>
    </row>
    <row r="170" spans="1:28" outlineLevel="2" x14ac:dyDescent="0.35">
      <c r="A170" s="15" t="s">
        <v>351</v>
      </c>
      <c r="B170" s="15" t="s">
        <v>254</v>
      </c>
      <c r="C170" s="15" t="s">
        <v>9</v>
      </c>
      <c r="D170" s="15" t="s">
        <v>10</v>
      </c>
      <c r="E170" s="15" t="s">
        <v>11</v>
      </c>
      <c r="F170" s="15" t="s">
        <v>83</v>
      </c>
      <c r="G170" s="15" t="s">
        <v>13</v>
      </c>
      <c r="H170" s="15" t="s">
        <v>363</v>
      </c>
      <c r="I170" s="15" t="s">
        <v>9</v>
      </c>
      <c r="J170" s="16" t="s">
        <v>15</v>
      </c>
      <c r="K170" s="17">
        <v>140409710506</v>
      </c>
      <c r="L170" s="17">
        <v>140409710506</v>
      </c>
      <c r="M170" s="17">
        <v>-14996904</v>
      </c>
      <c r="N170" s="17">
        <v>8153184888</v>
      </c>
      <c r="O170" s="17">
        <f t="shared" si="12"/>
        <v>148562895394</v>
      </c>
      <c r="P170" s="17">
        <v>0</v>
      </c>
      <c r="Q170" s="17">
        <v>0</v>
      </c>
      <c r="R170" s="17">
        <v>0</v>
      </c>
      <c r="S170" s="17">
        <v>98641017198.830002</v>
      </c>
      <c r="T170" s="17">
        <v>98641017198.830002</v>
      </c>
      <c r="U170" s="17">
        <v>41761194855.169998</v>
      </c>
      <c r="V170" s="17">
        <v>41768693307.169998</v>
      </c>
      <c r="W170" s="17">
        <v>0</v>
      </c>
      <c r="X170" s="17">
        <f t="shared" si="13"/>
        <v>49921878195.169998</v>
      </c>
      <c r="Y170" s="18">
        <f t="shared" si="14"/>
        <v>0.70252275888436411</v>
      </c>
      <c r="Z170" s="18">
        <f t="shared" si="15"/>
        <v>0.66396805835822326</v>
      </c>
      <c r="AA170" s="18">
        <f t="shared" si="16"/>
        <v>0</v>
      </c>
      <c r="AB170" s="18">
        <f t="shared" si="17"/>
        <v>0.66396805835822326</v>
      </c>
    </row>
    <row r="171" spans="1:28" outlineLevel="2" x14ac:dyDescent="0.35">
      <c r="A171" s="15" t="s">
        <v>351</v>
      </c>
      <c r="B171" s="15" t="s">
        <v>254</v>
      </c>
      <c r="C171" s="15" t="s">
        <v>9</v>
      </c>
      <c r="D171" s="15" t="s">
        <v>16</v>
      </c>
      <c r="E171" s="15" t="s">
        <v>11</v>
      </c>
      <c r="F171" s="15" t="s">
        <v>83</v>
      </c>
      <c r="G171" s="15" t="s">
        <v>13</v>
      </c>
      <c r="H171" s="15" t="s">
        <v>363</v>
      </c>
      <c r="I171" s="15" t="s">
        <v>9</v>
      </c>
      <c r="J171" s="16" t="s">
        <v>17</v>
      </c>
      <c r="K171" s="17">
        <v>9256144195</v>
      </c>
      <c r="L171" s="17">
        <v>9256144195</v>
      </c>
      <c r="M171" s="17">
        <v>0</v>
      </c>
      <c r="N171" s="17">
        <v>4403476735</v>
      </c>
      <c r="O171" s="17">
        <f t="shared" si="12"/>
        <v>13659620930</v>
      </c>
      <c r="P171" s="17">
        <v>0</v>
      </c>
      <c r="Q171" s="17">
        <v>0</v>
      </c>
      <c r="R171" s="17">
        <v>0</v>
      </c>
      <c r="S171" s="17">
        <v>7854193525.0100002</v>
      </c>
      <c r="T171" s="17">
        <v>7854193525.0100002</v>
      </c>
      <c r="U171" s="17">
        <v>1401950669.99</v>
      </c>
      <c r="V171" s="17">
        <v>1401950669.99</v>
      </c>
      <c r="W171" s="17">
        <v>0</v>
      </c>
      <c r="X171" s="17">
        <f t="shared" si="13"/>
        <v>5805427404.9899998</v>
      </c>
      <c r="Y171" s="18">
        <f t="shared" si="14"/>
        <v>0.8485383718690005</v>
      </c>
      <c r="Z171" s="18">
        <f t="shared" si="15"/>
        <v>0.57499352033702444</v>
      </c>
      <c r="AA171" s="18">
        <f t="shared" si="16"/>
        <v>0</v>
      </c>
      <c r="AB171" s="18">
        <f t="shared" si="17"/>
        <v>0.57499352033702444</v>
      </c>
    </row>
    <row r="172" spans="1:28" outlineLevel="2" x14ac:dyDescent="0.35">
      <c r="A172" s="15" t="s">
        <v>351</v>
      </c>
      <c r="B172" s="15" t="s">
        <v>254</v>
      </c>
      <c r="C172" s="15" t="s">
        <v>9</v>
      </c>
      <c r="D172" s="15" t="s">
        <v>353</v>
      </c>
      <c r="E172" s="15" t="s">
        <v>11</v>
      </c>
      <c r="F172" s="15" t="s">
        <v>83</v>
      </c>
      <c r="G172" s="15" t="s">
        <v>13</v>
      </c>
      <c r="H172" s="15" t="s">
        <v>363</v>
      </c>
      <c r="I172" s="15" t="s">
        <v>9</v>
      </c>
      <c r="J172" s="16" t="s">
        <v>354</v>
      </c>
      <c r="K172" s="17">
        <v>126669420</v>
      </c>
      <c r="L172" s="17">
        <v>116169420</v>
      </c>
      <c r="M172" s="17">
        <v>0</v>
      </c>
      <c r="N172" s="17">
        <v>-2000000</v>
      </c>
      <c r="O172" s="17">
        <f t="shared" si="12"/>
        <v>114169420</v>
      </c>
      <c r="P172" s="17">
        <v>0</v>
      </c>
      <c r="Q172" s="17">
        <v>0</v>
      </c>
      <c r="R172" s="17">
        <v>0</v>
      </c>
      <c r="S172" s="17">
        <v>71062535.170000002</v>
      </c>
      <c r="T172" s="17">
        <v>71062535.170000002</v>
      </c>
      <c r="U172" s="17">
        <v>43106884.829999998</v>
      </c>
      <c r="V172" s="17">
        <v>45106884.829999998</v>
      </c>
      <c r="W172" s="17">
        <v>0</v>
      </c>
      <c r="X172" s="17">
        <f t="shared" si="13"/>
        <v>43106884.829999998</v>
      </c>
      <c r="Y172" s="18">
        <f t="shared" si="14"/>
        <v>0.6117146420288575</v>
      </c>
      <c r="Z172" s="18">
        <f t="shared" si="15"/>
        <v>0.62243055250696733</v>
      </c>
      <c r="AA172" s="18">
        <f t="shared" si="16"/>
        <v>0</v>
      </c>
      <c r="AB172" s="18">
        <f t="shared" si="17"/>
        <v>0.62243055250696733</v>
      </c>
    </row>
    <row r="173" spans="1:28" outlineLevel="2" x14ac:dyDescent="0.35">
      <c r="A173" s="15" t="s">
        <v>351</v>
      </c>
      <c r="B173" s="15" t="s">
        <v>254</v>
      </c>
      <c r="C173" s="15" t="s">
        <v>9</v>
      </c>
      <c r="D173" s="15" t="s">
        <v>355</v>
      </c>
      <c r="E173" s="15" t="s">
        <v>11</v>
      </c>
      <c r="F173" s="15" t="s">
        <v>83</v>
      </c>
      <c r="G173" s="15" t="s">
        <v>13</v>
      </c>
      <c r="H173" s="15" t="s">
        <v>363</v>
      </c>
      <c r="I173" s="15" t="s">
        <v>9</v>
      </c>
      <c r="J173" s="16" t="s">
        <v>356</v>
      </c>
      <c r="K173" s="17">
        <v>103145405</v>
      </c>
      <c r="L173" s="17">
        <v>103145405</v>
      </c>
      <c r="M173" s="17">
        <v>0</v>
      </c>
      <c r="N173" s="17">
        <v>12257275</v>
      </c>
      <c r="O173" s="17">
        <f t="shared" si="12"/>
        <v>115402680</v>
      </c>
      <c r="P173" s="17">
        <v>0</v>
      </c>
      <c r="Q173" s="17">
        <v>63593989.859999999</v>
      </c>
      <c r="R173" s="17">
        <v>0</v>
      </c>
      <c r="S173" s="17">
        <v>39551415.140000001</v>
      </c>
      <c r="T173" s="17">
        <v>39551415.140000001</v>
      </c>
      <c r="U173" s="17">
        <v>0</v>
      </c>
      <c r="V173" s="17">
        <v>0</v>
      </c>
      <c r="W173" s="17">
        <v>0</v>
      </c>
      <c r="X173" s="17">
        <f t="shared" si="13"/>
        <v>12257275</v>
      </c>
      <c r="Y173" s="18">
        <f t="shared" si="14"/>
        <v>0.38345300151761486</v>
      </c>
      <c r="Z173" s="18">
        <f t="shared" si="15"/>
        <v>0.34272527414441328</v>
      </c>
      <c r="AA173" s="18">
        <f t="shared" si="16"/>
        <v>0.55106163790996876</v>
      </c>
      <c r="AB173" s="18">
        <f t="shared" si="17"/>
        <v>0.89378691205438199</v>
      </c>
    </row>
    <row r="174" spans="1:28" outlineLevel="2" x14ac:dyDescent="0.35">
      <c r="A174" s="15" t="s">
        <v>351</v>
      </c>
      <c r="B174" s="15" t="s">
        <v>254</v>
      </c>
      <c r="C174" s="15" t="s">
        <v>9</v>
      </c>
      <c r="D174" s="15" t="s">
        <v>22</v>
      </c>
      <c r="E174" s="15" t="s">
        <v>11</v>
      </c>
      <c r="F174" s="15" t="s">
        <v>83</v>
      </c>
      <c r="G174" s="15" t="s">
        <v>13</v>
      </c>
      <c r="H174" s="15" t="s">
        <v>363</v>
      </c>
      <c r="I174" s="15" t="s">
        <v>9</v>
      </c>
      <c r="J174" s="16" t="s">
        <v>23</v>
      </c>
      <c r="K174" s="17">
        <v>41571674734</v>
      </c>
      <c r="L174" s="17">
        <v>41571674734</v>
      </c>
      <c r="M174" s="17">
        <v>0</v>
      </c>
      <c r="N174" s="17">
        <v>-497375069</v>
      </c>
      <c r="O174" s="17">
        <f t="shared" si="12"/>
        <v>41074299665</v>
      </c>
      <c r="P174" s="17">
        <v>0</v>
      </c>
      <c r="Q174" s="17">
        <v>0</v>
      </c>
      <c r="R174" s="17">
        <v>0</v>
      </c>
      <c r="S174" s="17">
        <v>27212776110.610001</v>
      </c>
      <c r="T174" s="17">
        <v>27212776110.610001</v>
      </c>
      <c r="U174" s="17">
        <v>13861523554.389999</v>
      </c>
      <c r="V174" s="17">
        <v>14358898623.389999</v>
      </c>
      <c r="W174" s="17">
        <v>0</v>
      </c>
      <c r="X174" s="17">
        <f t="shared" si="13"/>
        <v>13861523554.389999</v>
      </c>
      <c r="Y174" s="18">
        <f t="shared" si="14"/>
        <v>0.65459898560097307</v>
      </c>
      <c r="Z174" s="18">
        <f t="shared" si="15"/>
        <v>0.66252562630540468</v>
      </c>
      <c r="AA174" s="18">
        <f t="shared" si="16"/>
        <v>0</v>
      </c>
      <c r="AB174" s="18">
        <f t="shared" si="17"/>
        <v>0.66252562630540468</v>
      </c>
    </row>
    <row r="175" spans="1:28" outlineLevel="2" x14ac:dyDescent="0.35">
      <c r="A175" s="15" t="s">
        <v>351</v>
      </c>
      <c r="B175" s="15" t="s">
        <v>254</v>
      </c>
      <c r="C175" s="15" t="s">
        <v>9</v>
      </c>
      <c r="D175" s="15" t="s">
        <v>24</v>
      </c>
      <c r="E175" s="15" t="s">
        <v>11</v>
      </c>
      <c r="F175" s="15" t="s">
        <v>83</v>
      </c>
      <c r="G175" s="15" t="s">
        <v>13</v>
      </c>
      <c r="H175" s="15" t="s">
        <v>363</v>
      </c>
      <c r="I175" s="15" t="s">
        <v>9</v>
      </c>
      <c r="J175" s="16" t="s">
        <v>25</v>
      </c>
      <c r="K175" s="17">
        <v>7361175621</v>
      </c>
      <c r="L175" s="17">
        <v>7281175621</v>
      </c>
      <c r="M175" s="17">
        <v>0</v>
      </c>
      <c r="N175" s="17">
        <v>-245837927</v>
      </c>
      <c r="O175" s="17">
        <f t="shared" si="12"/>
        <v>7035337694</v>
      </c>
      <c r="P175" s="17">
        <v>0</v>
      </c>
      <c r="Q175" s="17">
        <v>0</v>
      </c>
      <c r="R175" s="17">
        <v>0</v>
      </c>
      <c r="S175" s="17">
        <v>4666622698.3199997</v>
      </c>
      <c r="T175" s="17">
        <v>4666622698.3199997</v>
      </c>
      <c r="U175" s="17">
        <v>2368714995.6799998</v>
      </c>
      <c r="V175" s="17">
        <v>2614552922.6799998</v>
      </c>
      <c r="W175" s="17">
        <v>0</v>
      </c>
      <c r="X175" s="17">
        <f t="shared" si="13"/>
        <v>2368714995.6800003</v>
      </c>
      <c r="Y175" s="18">
        <f t="shared" si="14"/>
        <v>0.64091610218283457</v>
      </c>
      <c r="Z175" s="18">
        <f t="shared" si="15"/>
        <v>0.6633118268508803</v>
      </c>
      <c r="AA175" s="18">
        <f t="shared" si="16"/>
        <v>0</v>
      </c>
      <c r="AB175" s="18">
        <f t="shared" si="17"/>
        <v>0.6633118268508803</v>
      </c>
    </row>
    <row r="176" spans="1:28" outlineLevel="2" x14ac:dyDescent="0.35">
      <c r="A176" s="15" t="s">
        <v>351</v>
      </c>
      <c r="B176" s="15" t="s">
        <v>254</v>
      </c>
      <c r="C176" s="15" t="s">
        <v>9</v>
      </c>
      <c r="D176" s="15" t="s">
        <v>26</v>
      </c>
      <c r="E176" s="15" t="s">
        <v>11</v>
      </c>
      <c r="F176" s="15" t="s">
        <v>83</v>
      </c>
      <c r="G176" s="15" t="s">
        <v>13</v>
      </c>
      <c r="H176" s="15" t="s">
        <v>363</v>
      </c>
      <c r="I176" s="15" t="s">
        <v>9</v>
      </c>
      <c r="J176" s="16" t="s">
        <v>27</v>
      </c>
      <c r="K176" s="17">
        <v>22332131440</v>
      </c>
      <c r="L176" s="17">
        <v>22332131440</v>
      </c>
      <c r="M176" s="17">
        <v>-1249242.1000000001</v>
      </c>
      <c r="N176" s="17">
        <v>-19235502644</v>
      </c>
      <c r="O176" s="17">
        <f t="shared" si="12"/>
        <v>3096628796</v>
      </c>
      <c r="P176" s="17">
        <v>0</v>
      </c>
      <c r="Q176" s="17">
        <v>0</v>
      </c>
      <c r="R176" s="17">
        <v>0</v>
      </c>
      <c r="S176" s="17">
        <v>148350149.46000001</v>
      </c>
      <c r="T176" s="17">
        <v>148350149.46000001</v>
      </c>
      <c r="U176" s="17">
        <v>2947654025.4899998</v>
      </c>
      <c r="V176" s="17">
        <v>22183781290.540001</v>
      </c>
      <c r="W176" s="17">
        <v>0</v>
      </c>
      <c r="X176" s="17">
        <f t="shared" si="13"/>
        <v>2948278646.54</v>
      </c>
      <c r="Y176" s="18">
        <f t="shared" si="14"/>
        <v>6.6429015008519941E-3</v>
      </c>
      <c r="Z176" s="18">
        <f t="shared" si="15"/>
        <v>4.7906985057953329E-2</v>
      </c>
      <c r="AA176" s="18">
        <f t="shared" si="16"/>
        <v>0</v>
      </c>
      <c r="AB176" s="18">
        <f t="shared" si="17"/>
        <v>4.7906985057953329E-2</v>
      </c>
    </row>
    <row r="177" spans="1:28" outlineLevel="2" x14ac:dyDescent="0.35">
      <c r="A177" s="15" t="s">
        <v>351</v>
      </c>
      <c r="B177" s="15" t="s">
        <v>254</v>
      </c>
      <c r="C177" s="15" t="s">
        <v>9</v>
      </c>
      <c r="D177" s="15" t="s">
        <v>28</v>
      </c>
      <c r="E177" s="15" t="s">
        <v>11</v>
      </c>
      <c r="F177" s="15" t="s">
        <v>83</v>
      </c>
      <c r="G177" s="15" t="s">
        <v>13</v>
      </c>
      <c r="H177" s="15" t="s">
        <v>363</v>
      </c>
      <c r="I177" s="15" t="s">
        <v>9</v>
      </c>
      <c r="J177" s="16" t="s">
        <v>29</v>
      </c>
      <c r="K177" s="17">
        <v>19863067069</v>
      </c>
      <c r="L177" s="17">
        <v>20912374727</v>
      </c>
      <c r="M177" s="17">
        <v>0</v>
      </c>
      <c r="N177" s="17">
        <v>62953443</v>
      </c>
      <c r="O177" s="17">
        <f t="shared" si="12"/>
        <v>20975328170</v>
      </c>
      <c r="P177" s="17">
        <v>0</v>
      </c>
      <c r="Q177" s="17">
        <v>9429316.7100000009</v>
      </c>
      <c r="R177" s="17">
        <v>0</v>
      </c>
      <c r="S177" s="17">
        <v>20552596519.650002</v>
      </c>
      <c r="T177" s="17">
        <v>20552596519.650002</v>
      </c>
      <c r="U177" s="17">
        <v>350348890.63999999</v>
      </c>
      <c r="V177" s="17">
        <v>350348890.63999999</v>
      </c>
      <c r="W177" s="17">
        <v>0</v>
      </c>
      <c r="X177" s="17">
        <f t="shared" si="13"/>
        <v>413302333.63999939</v>
      </c>
      <c r="Y177" s="18">
        <f t="shared" si="14"/>
        <v>0.98279591810845435</v>
      </c>
      <c r="Z177" s="18">
        <f t="shared" si="15"/>
        <v>0.97984624379061624</v>
      </c>
      <c r="AA177" s="18">
        <f t="shared" si="16"/>
        <v>4.4954322686051215E-4</v>
      </c>
      <c r="AB177" s="18">
        <f t="shared" si="17"/>
        <v>0.98029578701747677</v>
      </c>
    </row>
    <row r="178" spans="1:28" outlineLevel="2" x14ac:dyDescent="0.35">
      <c r="A178" s="15" t="s">
        <v>351</v>
      </c>
      <c r="B178" s="15" t="s">
        <v>254</v>
      </c>
      <c r="C178" s="15" t="s">
        <v>9</v>
      </c>
      <c r="D178" s="15" t="s">
        <v>30</v>
      </c>
      <c r="E178" s="15" t="s">
        <v>11</v>
      </c>
      <c r="F178" s="15" t="s">
        <v>83</v>
      </c>
      <c r="G178" s="15" t="s">
        <v>13</v>
      </c>
      <c r="H178" s="15" t="s">
        <v>363</v>
      </c>
      <c r="I178" s="15" t="s">
        <v>9</v>
      </c>
      <c r="J178" s="16" t="s">
        <v>31</v>
      </c>
      <c r="K178" s="17">
        <v>49002407378</v>
      </c>
      <c r="L178" s="17">
        <v>49139407378</v>
      </c>
      <c r="M178" s="17">
        <v>0</v>
      </c>
      <c r="N178" s="17">
        <v>2904466551</v>
      </c>
      <c r="O178" s="17">
        <f t="shared" si="12"/>
        <v>52043873929</v>
      </c>
      <c r="P178" s="17">
        <v>0</v>
      </c>
      <c r="Q178" s="17">
        <v>0</v>
      </c>
      <c r="R178" s="17">
        <v>0</v>
      </c>
      <c r="S178" s="17">
        <v>32038285682</v>
      </c>
      <c r="T178" s="17">
        <v>32038285682</v>
      </c>
      <c r="U178" s="17">
        <v>17101121696</v>
      </c>
      <c r="V178" s="17">
        <v>17101121696</v>
      </c>
      <c r="W178" s="17">
        <v>0</v>
      </c>
      <c r="X178" s="17">
        <f t="shared" si="13"/>
        <v>20005588247</v>
      </c>
      <c r="Y178" s="18">
        <f t="shared" si="14"/>
        <v>0.65198762849435032</v>
      </c>
      <c r="Z178" s="18">
        <f t="shared" si="15"/>
        <v>0.61560147743243909</v>
      </c>
      <c r="AA178" s="18">
        <f t="shared" si="16"/>
        <v>0</v>
      </c>
      <c r="AB178" s="18">
        <f t="shared" si="17"/>
        <v>0.61560147743243909</v>
      </c>
    </row>
    <row r="179" spans="1:28" ht="58.5" outlineLevel="2" x14ac:dyDescent="0.35">
      <c r="A179" s="15" t="s">
        <v>351</v>
      </c>
      <c r="B179" s="15" t="s">
        <v>254</v>
      </c>
      <c r="C179" s="15" t="s">
        <v>9</v>
      </c>
      <c r="D179" s="15" t="s">
        <v>32</v>
      </c>
      <c r="E179" s="15" t="s">
        <v>33</v>
      </c>
      <c r="F179" s="15" t="s">
        <v>12</v>
      </c>
      <c r="G179" s="15" t="s">
        <v>34</v>
      </c>
      <c r="H179" s="15" t="s">
        <v>363</v>
      </c>
      <c r="I179" s="15" t="s">
        <v>9</v>
      </c>
      <c r="J179" s="16" t="s">
        <v>35</v>
      </c>
      <c r="K179" s="17">
        <v>23241783037</v>
      </c>
      <c r="L179" s="17">
        <v>23824283037</v>
      </c>
      <c r="M179" s="17">
        <v>-1388121.1</v>
      </c>
      <c r="N179" s="17">
        <v>0</v>
      </c>
      <c r="O179" s="17">
        <f t="shared" si="12"/>
        <v>23824283037</v>
      </c>
      <c r="P179" s="17">
        <v>0</v>
      </c>
      <c r="Q179" s="17">
        <v>6078213335.4499998</v>
      </c>
      <c r="R179" s="17">
        <v>0</v>
      </c>
      <c r="S179" s="17">
        <v>17745375641</v>
      </c>
      <c r="T179" s="17">
        <v>17745375641</v>
      </c>
      <c r="U179" s="17">
        <v>0</v>
      </c>
      <c r="V179" s="17">
        <v>694060.55</v>
      </c>
      <c r="W179" s="17">
        <v>0</v>
      </c>
      <c r="X179" s="17">
        <f t="shared" si="13"/>
        <v>694060.54999923706</v>
      </c>
      <c r="Y179" s="18">
        <f t="shared" si="14"/>
        <v>0.74484405736117099</v>
      </c>
      <c r="Z179" s="18">
        <f t="shared" si="15"/>
        <v>0.74484405736117099</v>
      </c>
      <c r="AA179" s="18">
        <f t="shared" si="16"/>
        <v>0.25512681015459343</v>
      </c>
      <c r="AB179" s="18">
        <f t="shared" si="17"/>
        <v>0.99997086751576436</v>
      </c>
    </row>
    <row r="180" spans="1:28" ht="35.5" outlineLevel="2" x14ac:dyDescent="0.35">
      <c r="A180" s="15" t="s">
        <v>351</v>
      </c>
      <c r="B180" s="15" t="s">
        <v>254</v>
      </c>
      <c r="C180" s="15" t="s">
        <v>9</v>
      </c>
      <c r="D180" s="15" t="s">
        <v>36</v>
      </c>
      <c r="E180" s="15" t="s">
        <v>33</v>
      </c>
      <c r="F180" s="15" t="s">
        <v>12</v>
      </c>
      <c r="G180" s="15" t="s">
        <v>34</v>
      </c>
      <c r="H180" s="15" t="s">
        <v>363</v>
      </c>
      <c r="I180" s="15" t="s">
        <v>9</v>
      </c>
      <c r="J180" s="16" t="s">
        <v>37</v>
      </c>
      <c r="K180" s="17">
        <v>1256312597</v>
      </c>
      <c r="L180" s="17">
        <v>1256312597</v>
      </c>
      <c r="M180" s="17">
        <v>-75041.62</v>
      </c>
      <c r="N180" s="17">
        <v>7000000</v>
      </c>
      <c r="O180" s="17">
        <f t="shared" si="12"/>
        <v>1263312597</v>
      </c>
      <c r="P180" s="17">
        <v>0</v>
      </c>
      <c r="Q180" s="17">
        <v>296956449.19</v>
      </c>
      <c r="R180" s="17">
        <v>0</v>
      </c>
      <c r="S180" s="17">
        <v>959318627</v>
      </c>
      <c r="T180" s="17">
        <v>959318627</v>
      </c>
      <c r="U180" s="17">
        <v>0</v>
      </c>
      <c r="V180" s="17">
        <v>37520.81</v>
      </c>
      <c r="W180" s="17">
        <v>0</v>
      </c>
      <c r="X180" s="17">
        <f t="shared" si="13"/>
        <v>7037520.8099999428</v>
      </c>
      <c r="Y180" s="18">
        <f t="shared" si="14"/>
        <v>0.76359866906596019</v>
      </c>
      <c r="Z180" s="18">
        <f t="shared" si="15"/>
        <v>0.7593675779677197</v>
      </c>
      <c r="AA180" s="18">
        <f t="shared" si="16"/>
        <v>0.23506173364785976</v>
      </c>
      <c r="AB180" s="18">
        <f t="shared" si="17"/>
        <v>0.99442931161557946</v>
      </c>
    </row>
    <row r="181" spans="1:28" ht="58.5" outlineLevel="2" x14ac:dyDescent="0.35">
      <c r="A181" s="15" t="s">
        <v>351</v>
      </c>
      <c r="B181" s="15" t="s">
        <v>254</v>
      </c>
      <c r="C181" s="15" t="s">
        <v>9</v>
      </c>
      <c r="D181" s="15" t="s">
        <v>38</v>
      </c>
      <c r="E181" s="15" t="s">
        <v>33</v>
      </c>
      <c r="F181" s="15" t="s">
        <v>12</v>
      </c>
      <c r="G181" s="15" t="s">
        <v>34</v>
      </c>
      <c r="H181" s="15" t="s">
        <v>363</v>
      </c>
      <c r="I181" s="15" t="s">
        <v>9</v>
      </c>
      <c r="J181" s="16" t="s">
        <v>39</v>
      </c>
      <c r="K181" s="17">
        <v>1362003630</v>
      </c>
      <c r="L181" s="17">
        <v>1192003630</v>
      </c>
      <c r="M181" s="17">
        <v>-53318.46</v>
      </c>
      <c r="N181" s="17">
        <v>-181500000</v>
      </c>
      <c r="O181" s="17">
        <f t="shared" si="12"/>
        <v>1010503630</v>
      </c>
      <c r="P181" s="17">
        <v>0</v>
      </c>
      <c r="Q181" s="17">
        <v>417279934.76999998</v>
      </c>
      <c r="R181" s="17">
        <v>0</v>
      </c>
      <c r="S181" s="17">
        <v>593197036</v>
      </c>
      <c r="T181" s="17">
        <v>593197036</v>
      </c>
      <c r="U181" s="17">
        <v>0</v>
      </c>
      <c r="V181" s="17">
        <v>181526659.22999999</v>
      </c>
      <c r="W181" s="17">
        <v>0</v>
      </c>
      <c r="X181" s="17">
        <f t="shared" si="13"/>
        <v>26659.230000019073</v>
      </c>
      <c r="Y181" s="18">
        <f t="shared" si="14"/>
        <v>0.49764700464880296</v>
      </c>
      <c r="Z181" s="18">
        <f t="shared" si="15"/>
        <v>0.58703107875030591</v>
      </c>
      <c r="AA181" s="18">
        <f t="shared" si="16"/>
        <v>0.41294253912774165</v>
      </c>
      <c r="AB181" s="18">
        <f t="shared" si="17"/>
        <v>0.99997361787804762</v>
      </c>
    </row>
    <row r="182" spans="1:28" ht="47" outlineLevel="2" x14ac:dyDescent="0.35">
      <c r="A182" s="15" t="s">
        <v>351</v>
      </c>
      <c r="B182" s="15" t="s">
        <v>254</v>
      </c>
      <c r="C182" s="15" t="s">
        <v>9</v>
      </c>
      <c r="D182" s="15" t="s">
        <v>40</v>
      </c>
      <c r="E182" s="15" t="s">
        <v>33</v>
      </c>
      <c r="F182" s="15" t="s">
        <v>12</v>
      </c>
      <c r="G182" s="15" t="s">
        <v>34</v>
      </c>
      <c r="H182" s="15" t="s">
        <v>363</v>
      </c>
      <c r="I182" s="15" t="s">
        <v>9</v>
      </c>
      <c r="J182" s="16" t="s">
        <v>41</v>
      </c>
      <c r="K182" s="17">
        <v>7537875580</v>
      </c>
      <c r="L182" s="17">
        <v>7537875580</v>
      </c>
      <c r="M182" s="17">
        <v>-449907.12</v>
      </c>
      <c r="N182" s="17">
        <v>0</v>
      </c>
      <c r="O182" s="17">
        <f t="shared" si="12"/>
        <v>7537875580</v>
      </c>
      <c r="P182" s="17">
        <v>0</v>
      </c>
      <c r="Q182" s="17">
        <v>1787157316.4400001</v>
      </c>
      <c r="R182" s="17">
        <v>0</v>
      </c>
      <c r="S182" s="17">
        <v>5750493310</v>
      </c>
      <c r="T182" s="17">
        <v>5750493310</v>
      </c>
      <c r="U182" s="17">
        <v>0</v>
      </c>
      <c r="V182" s="17">
        <v>224953.56</v>
      </c>
      <c r="W182" s="17">
        <v>0</v>
      </c>
      <c r="X182" s="17">
        <f t="shared" si="13"/>
        <v>224953.55999946594</v>
      </c>
      <c r="Y182" s="18">
        <f t="shared" si="14"/>
        <v>0.76287983914958701</v>
      </c>
      <c r="Z182" s="18">
        <f t="shared" si="15"/>
        <v>0.76287983914958701</v>
      </c>
      <c r="AA182" s="18">
        <f t="shared" si="16"/>
        <v>0.237090317752366</v>
      </c>
      <c r="AB182" s="18">
        <f t="shared" si="17"/>
        <v>0.99997015690195301</v>
      </c>
    </row>
    <row r="183" spans="1:28" ht="47" outlineLevel="2" x14ac:dyDescent="0.35">
      <c r="A183" s="15" t="s">
        <v>351</v>
      </c>
      <c r="B183" s="15" t="s">
        <v>254</v>
      </c>
      <c r="C183" s="15" t="s">
        <v>9</v>
      </c>
      <c r="D183" s="15" t="s">
        <v>42</v>
      </c>
      <c r="E183" s="15" t="s">
        <v>33</v>
      </c>
      <c r="F183" s="15" t="s">
        <v>12</v>
      </c>
      <c r="G183" s="15" t="s">
        <v>34</v>
      </c>
      <c r="H183" s="15" t="s">
        <v>363</v>
      </c>
      <c r="I183" s="15" t="s">
        <v>9</v>
      </c>
      <c r="J183" s="16" t="s">
        <v>43</v>
      </c>
      <c r="K183" s="17">
        <v>3768937790</v>
      </c>
      <c r="L183" s="17">
        <v>3768937790</v>
      </c>
      <c r="M183" s="17">
        <v>-225172.32</v>
      </c>
      <c r="N183" s="17">
        <v>0</v>
      </c>
      <c r="O183" s="17">
        <f t="shared" si="12"/>
        <v>3768937790</v>
      </c>
      <c r="P183" s="17">
        <v>0</v>
      </c>
      <c r="Q183" s="17">
        <v>890199745.84000003</v>
      </c>
      <c r="R183" s="17">
        <v>0</v>
      </c>
      <c r="S183" s="17">
        <v>2878625458</v>
      </c>
      <c r="T183" s="17">
        <v>2878625458</v>
      </c>
      <c r="U183" s="17">
        <v>0</v>
      </c>
      <c r="V183" s="17">
        <v>112586.16</v>
      </c>
      <c r="W183" s="17">
        <v>0</v>
      </c>
      <c r="X183" s="17">
        <f t="shared" si="13"/>
        <v>112586.15999984741</v>
      </c>
      <c r="Y183" s="18">
        <f t="shared" si="14"/>
        <v>0.7637763259552236</v>
      </c>
      <c r="Z183" s="18">
        <f t="shared" si="15"/>
        <v>0.7637763259552236</v>
      </c>
      <c r="AA183" s="18">
        <f t="shared" si="16"/>
        <v>0.23619380192528994</v>
      </c>
      <c r="AB183" s="18">
        <f t="shared" si="17"/>
        <v>0.99997012788051354</v>
      </c>
    </row>
    <row r="184" spans="1:28" ht="35.5" outlineLevel="2" x14ac:dyDescent="0.35">
      <c r="A184" s="15" t="s">
        <v>351</v>
      </c>
      <c r="B184" s="15" t="s">
        <v>254</v>
      </c>
      <c r="C184" s="15" t="s">
        <v>9</v>
      </c>
      <c r="D184" s="15" t="s">
        <v>44</v>
      </c>
      <c r="E184" s="15" t="s">
        <v>33</v>
      </c>
      <c r="F184" s="15" t="s">
        <v>12</v>
      </c>
      <c r="G184" s="15" t="s">
        <v>34</v>
      </c>
      <c r="H184" s="15" t="s">
        <v>363</v>
      </c>
      <c r="I184" s="15" t="s">
        <v>9</v>
      </c>
      <c r="J184" s="16" t="s">
        <v>45</v>
      </c>
      <c r="K184" s="17">
        <v>12745583412</v>
      </c>
      <c r="L184" s="17">
        <v>12745583412</v>
      </c>
      <c r="M184" s="17">
        <v>1274002072.6800001</v>
      </c>
      <c r="N184" s="17">
        <v>0</v>
      </c>
      <c r="O184" s="17">
        <f t="shared" si="12"/>
        <v>12745583412</v>
      </c>
      <c r="P184" s="17">
        <v>0</v>
      </c>
      <c r="Q184" s="17">
        <v>0</v>
      </c>
      <c r="R184" s="17">
        <v>0</v>
      </c>
      <c r="S184" s="17">
        <v>12745110180.09</v>
      </c>
      <c r="T184" s="17">
        <v>12745110180.09</v>
      </c>
      <c r="U184" s="17">
        <v>0</v>
      </c>
      <c r="V184" s="17">
        <v>473231.91</v>
      </c>
      <c r="W184" s="17">
        <v>0</v>
      </c>
      <c r="X184" s="17">
        <f t="shared" si="13"/>
        <v>473231.90999984741</v>
      </c>
      <c r="Y184" s="18">
        <f t="shared" si="14"/>
        <v>0.99996287091028302</v>
      </c>
      <c r="Z184" s="18">
        <f t="shared" si="15"/>
        <v>0.99996287091028302</v>
      </c>
      <c r="AA184" s="18">
        <f t="shared" si="16"/>
        <v>0</v>
      </c>
      <c r="AB184" s="18">
        <f t="shared" si="17"/>
        <v>0.99996287091028302</v>
      </c>
    </row>
    <row r="185" spans="1:28" outlineLevel="2" x14ac:dyDescent="0.35">
      <c r="A185" s="23" t="s">
        <v>351</v>
      </c>
      <c r="B185" s="23" t="s">
        <v>254</v>
      </c>
      <c r="C185" s="23" t="s">
        <v>9</v>
      </c>
      <c r="D185" s="23" t="s">
        <v>10</v>
      </c>
      <c r="E185" s="23" t="s">
        <v>11</v>
      </c>
      <c r="F185" s="23" t="s">
        <v>12</v>
      </c>
      <c r="G185" s="23" t="s">
        <v>13</v>
      </c>
      <c r="H185" s="23" t="s">
        <v>363</v>
      </c>
      <c r="I185" s="23" t="s">
        <v>11</v>
      </c>
      <c r="J185" s="24" t="s">
        <v>15</v>
      </c>
      <c r="K185" s="25">
        <v>0</v>
      </c>
      <c r="L185" s="25">
        <v>0</v>
      </c>
      <c r="M185" s="25">
        <v>2800000000</v>
      </c>
      <c r="N185" s="25">
        <v>0</v>
      </c>
      <c r="O185" s="25">
        <f t="shared" si="12"/>
        <v>0</v>
      </c>
      <c r="P185" s="25">
        <v>0</v>
      </c>
      <c r="Q185" s="25">
        <v>0</v>
      </c>
      <c r="R185" s="25">
        <v>0</v>
      </c>
      <c r="S185" s="25">
        <v>0</v>
      </c>
      <c r="T185" s="25">
        <v>0</v>
      </c>
      <c r="U185" s="25">
        <v>0</v>
      </c>
      <c r="V185" s="25">
        <v>0</v>
      </c>
      <c r="W185" s="25">
        <v>0</v>
      </c>
      <c r="X185" s="25">
        <f t="shared" si="13"/>
        <v>0</v>
      </c>
      <c r="Y185" s="26">
        <f t="shared" si="14"/>
        <v>0</v>
      </c>
      <c r="Z185" s="26">
        <f t="shared" si="15"/>
        <v>0</v>
      </c>
      <c r="AA185" s="26">
        <f t="shared" si="16"/>
        <v>0</v>
      </c>
      <c r="AB185" s="26">
        <f t="shared" si="17"/>
        <v>0</v>
      </c>
    </row>
    <row r="186" spans="1:28" outlineLevel="2" x14ac:dyDescent="0.35">
      <c r="A186" s="23" t="s">
        <v>351</v>
      </c>
      <c r="B186" s="23" t="s">
        <v>254</v>
      </c>
      <c r="C186" s="23" t="s">
        <v>9</v>
      </c>
      <c r="D186" s="23" t="s">
        <v>22</v>
      </c>
      <c r="E186" s="23" t="s">
        <v>11</v>
      </c>
      <c r="F186" s="23" t="s">
        <v>12</v>
      </c>
      <c r="G186" s="23" t="s">
        <v>13</v>
      </c>
      <c r="H186" s="23" t="s">
        <v>363</v>
      </c>
      <c r="I186" s="23" t="s">
        <v>9</v>
      </c>
      <c r="J186" s="24" t="s">
        <v>23</v>
      </c>
      <c r="K186" s="25">
        <v>0</v>
      </c>
      <c r="L186" s="25">
        <v>0</v>
      </c>
      <c r="M186" s="25">
        <v>80000000</v>
      </c>
      <c r="N186" s="25">
        <v>0</v>
      </c>
      <c r="O186" s="25">
        <f t="shared" si="12"/>
        <v>0</v>
      </c>
      <c r="P186" s="25">
        <v>0</v>
      </c>
      <c r="Q186" s="25">
        <v>0</v>
      </c>
      <c r="R186" s="25">
        <v>0</v>
      </c>
      <c r="S186" s="25">
        <v>0</v>
      </c>
      <c r="T186" s="25">
        <v>0</v>
      </c>
      <c r="U186" s="25">
        <v>0</v>
      </c>
      <c r="V186" s="25">
        <v>0</v>
      </c>
      <c r="W186" s="25">
        <v>0</v>
      </c>
      <c r="X186" s="25">
        <f t="shared" si="13"/>
        <v>0</v>
      </c>
      <c r="Y186" s="26">
        <f t="shared" si="14"/>
        <v>0</v>
      </c>
      <c r="Z186" s="26">
        <f t="shared" si="15"/>
        <v>0</v>
      </c>
      <c r="AA186" s="26">
        <f t="shared" si="16"/>
        <v>0</v>
      </c>
      <c r="AB186" s="26">
        <f t="shared" si="17"/>
        <v>0</v>
      </c>
    </row>
    <row r="187" spans="1:28" outlineLevel="2" x14ac:dyDescent="0.35">
      <c r="A187" s="23" t="s">
        <v>351</v>
      </c>
      <c r="B187" s="23" t="s">
        <v>254</v>
      </c>
      <c r="C187" s="23" t="s">
        <v>9</v>
      </c>
      <c r="D187" s="23" t="s">
        <v>26</v>
      </c>
      <c r="E187" s="23" t="s">
        <v>11</v>
      </c>
      <c r="F187" s="23" t="s">
        <v>12</v>
      </c>
      <c r="G187" s="23" t="s">
        <v>13</v>
      </c>
      <c r="H187" s="23" t="s">
        <v>363</v>
      </c>
      <c r="I187" s="23" t="s">
        <v>9</v>
      </c>
      <c r="J187" s="24" t="s">
        <v>27</v>
      </c>
      <c r="K187" s="25">
        <v>0</v>
      </c>
      <c r="L187" s="25">
        <v>0</v>
      </c>
      <c r="M187" s="25">
        <v>20000000</v>
      </c>
      <c r="N187" s="25">
        <v>0</v>
      </c>
      <c r="O187" s="25">
        <f t="shared" si="12"/>
        <v>0</v>
      </c>
      <c r="P187" s="25">
        <v>0</v>
      </c>
      <c r="Q187" s="25">
        <v>0</v>
      </c>
      <c r="R187" s="25">
        <v>0</v>
      </c>
      <c r="S187" s="25">
        <v>0</v>
      </c>
      <c r="T187" s="25">
        <v>0</v>
      </c>
      <c r="U187" s="25">
        <v>0</v>
      </c>
      <c r="V187" s="25">
        <v>0</v>
      </c>
      <c r="W187" s="25">
        <v>0</v>
      </c>
      <c r="X187" s="25">
        <f t="shared" si="13"/>
        <v>0</v>
      </c>
      <c r="Y187" s="26">
        <f t="shared" si="14"/>
        <v>0</v>
      </c>
      <c r="Z187" s="26">
        <f t="shared" si="15"/>
        <v>0</v>
      </c>
      <c r="AA187" s="26">
        <f t="shared" si="16"/>
        <v>0</v>
      </c>
      <c r="AB187" s="26">
        <f t="shared" si="17"/>
        <v>0</v>
      </c>
    </row>
    <row r="188" spans="1:28" outlineLevel="2" x14ac:dyDescent="0.35">
      <c r="A188" s="23" t="s">
        <v>351</v>
      </c>
      <c r="B188" s="23" t="s">
        <v>254</v>
      </c>
      <c r="C188" s="23" t="s">
        <v>9</v>
      </c>
      <c r="D188" s="23" t="s">
        <v>28</v>
      </c>
      <c r="E188" s="23" t="s">
        <v>11</v>
      </c>
      <c r="F188" s="23" t="s">
        <v>12</v>
      </c>
      <c r="G188" s="23" t="s">
        <v>13</v>
      </c>
      <c r="H188" s="23" t="s">
        <v>363</v>
      </c>
      <c r="I188" s="23" t="s">
        <v>9</v>
      </c>
      <c r="J188" s="24" t="s">
        <v>29</v>
      </c>
      <c r="K188" s="25">
        <v>0</v>
      </c>
      <c r="L188" s="25">
        <v>0</v>
      </c>
      <c r="M188" s="25">
        <v>20000000</v>
      </c>
      <c r="N188" s="25">
        <v>0</v>
      </c>
      <c r="O188" s="25">
        <f t="shared" si="12"/>
        <v>0</v>
      </c>
      <c r="P188" s="25">
        <v>0</v>
      </c>
      <c r="Q188" s="25">
        <v>0</v>
      </c>
      <c r="R188" s="25">
        <v>0</v>
      </c>
      <c r="S188" s="25">
        <v>0</v>
      </c>
      <c r="T188" s="25">
        <v>0</v>
      </c>
      <c r="U188" s="25">
        <v>0</v>
      </c>
      <c r="V188" s="25">
        <v>0</v>
      </c>
      <c r="W188" s="25">
        <v>0</v>
      </c>
      <c r="X188" s="25">
        <f t="shared" si="13"/>
        <v>0</v>
      </c>
      <c r="Y188" s="26">
        <f t="shared" si="14"/>
        <v>0</v>
      </c>
      <c r="Z188" s="26">
        <f t="shared" si="15"/>
        <v>0</v>
      </c>
      <c r="AA188" s="26">
        <f t="shared" si="16"/>
        <v>0</v>
      </c>
      <c r="AB188" s="26">
        <f t="shared" si="17"/>
        <v>0</v>
      </c>
    </row>
    <row r="189" spans="1:28" outlineLevel="2" x14ac:dyDescent="0.35">
      <c r="A189" s="23" t="s">
        <v>351</v>
      </c>
      <c r="B189" s="23" t="s">
        <v>254</v>
      </c>
      <c r="C189" s="23" t="s">
        <v>9</v>
      </c>
      <c r="D189" s="23" t="s">
        <v>30</v>
      </c>
      <c r="E189" s="23" t="s">
        <v>11</v>
      </c>
      <c r="F189" s="23" t="s">
        <v>12</v>
      </c>
      <c r="G189" s="23" t="s">
        <v>13</v>
      </c>
      <c r="H189" s="23" t="s">
        <v>363</v>
      </c>
      <c r="I189" s="23" t="s">
        <v>9</v>
      </c>
      <c r="J189" s="24" t="s">
        <v>31</v>
      </c>
      <c r="K189" s="25">
        <v>0</v>
      </c>
      <c r="L189" s="25">
        <v>0</v>
      </c>
      <c r="M189" s="25">
        <v>336000000</v>
      </c>
      <c r="N189" s="25">
        <v>0</v>
      </c>
      <c r="O189" s="25">
        <f t="shared" si="12"/>
        <v>0</v>
      </c>
      <c r="P189" s="25">
        <v>0</v>
      </c>
      <c r="Q189" s="25">
        <v>0</v>
      </c>
      <c r="R189" s="25">
        <v>0</v>
      </c>
      <c r="S189" s="25">
        <v>0</v>
      </c>
      <c r="T189" s="25">
        <v>0</v>
      </c>
      <c r="U189" s="25">
        <v>0</v>
      </c>
      <c r="V189" s="25">
        <v>0</v>
      </c>
      <c r="W189" s="25">
        <v>0</v>
      </c>
      <c r="X189" s="25">
        <f t="shared" si="13"/>
        <v>0</v>
      </c>
      <c r="Y189" s="26">
        <f t="shared" si="14"/>
        <v>0</v>
      </c>
      <c r="Z189" s="26">
        <f t="shared" si="15"/>
        <v>0</v>
      </c>
      <c r="AA189" s="26">
        <f t="shared" si="16"/>
        <v>0</v>
      </c>
      <c r="AB189" s="26">
        <f t="shared" si="17"/>
        <v>0</v>
      </c>
    </row>
    <row r="190" spans="1:28" outlineLevel="2" x14ac:dyDescent="0.35">
      <c r="A190" s="15" t="s">
        <v>351</v>
      </c>
      <c r="B190" s="15" t="s">
        <v>288</v>
      </c>
      <c r="C190" s="15" t="s">
        <v>9</v>
      </c>
      <c r="D190" s="15" t="s">
        <v>10</v>
      </c>
      <c r="E190" s="15" t="s">
        <v>11</v>
      </c>
      <c r="F190" s="15" t="s">
        <v>83</v>
      </c>
      <c r="G190" s="15" t="s">
        <v>13</v>
      </c>
      <c r="H190" s="15" t="s">
        <v>400</v>
      </c>
      <c r="I190" s="15" t="s">
        <v>9</v>
      </c>
      <c r="J190" s="16" t="s">
        <v>15</v>
      </c>
      <c r="K190" s="17">
        <v>81703091816</v>
      </c>
      <c r="L190" s="17">
        <v>81703091816</v>
      </c>
      <c r="M190" s="17">
        <v>0</v>
      </c>
      <c r="N190" s="17">
        <v>5076006477</v>
      </c>
      <c r="O190" s="17">
        <f t="shared" si="12"/>
        <v>86779098293</v>
      </c>
      <c r="P190" s="17">
        <v>0</v>
      </c>
      <c r="Q190" s="17">
        <v>0</v>
      </c>
      <c r="R190" s="17">
        <v>0</v>
      </c>
      <c r="S190" s="17">
        <v>57412799861.449997</v>
      </c>
      <c r="T190" s="17">
        <v>57412799861.449997</v>
      </c>
      <c r="U190" s="17">
        <v>24290291954.549999</v>
      </c>
      <c r="V190" s="17">
        <v>24290291954.549999</v>
      </c>
      <c r="W190" s="17">
        <v>0</v>
      </c>
      <c r="X190" s="17">
        <f t="shared" si="13"/>
        <v>29366298431.550003</v>
      </c>
      <c r="Y190" s="18">
        <f t="shared" si="14"/>
        <v>0.70270045582542806</v>
      </c>
      <c r="Z190" s="18">
        <f t="shared" si="15"/>
        <v>0.66159710103926228</v>
      </c>
      <c r="AA190" s="18">
        <f t="shared" si="16"/>
        <v>0</v>
      </c>
      <c r="AB190" s="18">
        <f t="shared" si="17"/>
        <v>0.66159710103926228</v>
      </c>
    </row>
    <row r="191" spans="1:28" outlineLevel="2" x14ac:dyDescent="0.35">
      <c r="A191" s="15" t="s">
        <v>351</v>
      </c>
      <c r="B191" s="15" t="s">
        <v>288</v>
      </c>
      <c r="C191" s="15" t="s">
        <v>9</v>
      </c>
      <c r="D191" s="15" t="s">
        <v>16</v>
      </c>
      <c r="E191" s="15" t="s">
        <v>11</v>
      </c>
      <c r="F191" s="15" t="s">
        <v>83</v>
      </c>
      <c r="G191" s="15" t="s">
        <v>13</v>
      </c>
      <c r="H191" s="15" t="s">
        <v>400</v>
      </c>
      <c r="I191" s="15" t="s">
        <v>9</v>
      </c>
      <c r="J191" s="16" t="s">
        <v>17</v>
      </c>
      <c r="K191" s="17">
        <v>4614033662</v>
      </c>
      <c r="L191" s="17">
        <v>4614033662</v>
      </c>
      <c r="M191" s="17">
        <v>0</v>
      </c>
      <c r="N191" s="17">
        <v>2022946935</v>
      </c>
      <c r="O191" s="17">
        <f t="shared" si="12"/>
        <v>6636980597</v>
      </c>
      <c r="P191" s="17">
        <v>0</v>
      </c>
      <c r="Q191" s="17">
        <v>0</v>
      </c>
      <c r="R191" s="17">
        <v>0</v>
      </c>
      <c r="S191" s="17">
        <v>3847426618.23</v>
      </c>
      <c r="T191" s="17">
        <v>3847426618.23</v>
      </c>
      <c r="U191" s="17">
        <v>766607043.76999998</v>
      </c>
      <c r="V191" s="17">
        <v>766607043.76999998</v>
      </c>
      <c r="W191" s="17">
        <v>0</v>
      </c>
      <c r="X191" s="17">
        <f t="shared" si="13"/>
        <v>2789553978.77</v>
      </c>
      <c r="Y191" s="18">
        <f t="shared" si="14"/>
        <v>0.83385317491643385</v>
      </c>
      <c r="Z191" s="18">
        <f t="shared" si="15"/>
        <v>0.57969532410100555</v>
      </c>
      <c r="AA191" s="18">
        <f t="shared" si="16"/>
        <v>0</v>
      </c>
      <c r="AB191" s="18">
        <f t="shared" si="17"/>
        <v>0.57969532410100555</v>
      </c>
    </row>
    <row r="192" spans="1:28" outlineLevel="2" x14ac:dyDescent="0.35">
      <c r="A192" s="15" t="s">
        <v>351</v>
      </c>
      <c r="B192" s="15" t="s">
        <v>288</v>
      </c>
      <c r="C192" s="15" t="s">
        <v>9</v>
      </c>
      <c r="D192" s="15" t="s">
        <v>353</v>
      </c>
      <c r="E192" s="15" t="s">
        <v>11</v>
      </c>
      <c r="F192" s="15" t="s">
        <v>83</v>
      </c>
      <c r="G192" s="15" t="s">
        <v>13</v>
      </c>
      <c r="H192" s="15" t="s">
        <v>400</v>
      </c>
      <c r="I192" s="15" t="s">
        <v>9</v>
      </c>
      <c r="J192" s="16" t="s">
        <v>354</v>
      </c>
      <c r="K192" s="17">
        <v>56159342</v>
      </c>
      <c r="L192" s="17">
        <v>53259342</v>
      </c>
      <c r="M192" s="17">
        <v>0</v>
      </c>
      <c r="N192" s="17">
        <v>0</v>
      </c>
      <c r="O192" s="17">
        <f t="shared" si="12"/>
        <v>53259342</v>
      </c>
      <c r="P192" s="17">
        <v>0</v>
      </c>
      <c r="Q192" s="17">
        <v>0</v>
      </c>
      <c r="R192" s="17">
        <v>0</v>
      </c>
      <c r="S192" s="17">
        <v>32061753.370000001</v>
      </c>
      <c r="T192" s="17">
        <v>32061753.370000001</v>
      </c>
      <c r="U192" s="17">
        <v>21197588.629999999</v>
      </c>
      <c r="V192" s="17">
        <v>21197588.629999999</v>
      </c>
      <c r="W192" s="17">
        <v>0</v>
      </c>
      <c r="X192" s="17">
        <f t="shared" si="13"/>
        <v>21197588.629999999</v>
      </c>
      <c r="Y192" s="18">
        <f t="shared" si="14"/>
        <v>0.60199304321108593</v>
      </c>
      <c r="Z192" s="18">
        <f t="shared" si="15"/>
        <v>0.60199304321108593</v>
      </c>
      <c r="AA192" s="18">
        <f t="shared" si="16"/>
        <v>0</v>
      </c>
      <c r="AB192" s="18">
        <f t="shared" si="17"/>
        <v>0.60199304321108593</v>
      </c>
    </row>
    <row r="193" spans="1:28" outlineLevel="2" x14ac:dyDescent="0.35">
      <c r="A193" s="15" t="s">
        <v>351</v>
      </c>
      <c r="B193" s="15" t="s">
        <v>288</v>
      </c>
      <c r="C193" s="15" t="s">
        <v>9</v>
      </c>
      <c r="D193" s="15" t="s">
        <v>355</v>
      </c>
      <c r="E193" s="15" t="s">
        <v>11</v>
      </c>
      <c r="F193" s="15" t="s">
        <v>83</v>
      </c>
      <c r="G193" s="15" t="s">
        <v>13</v>
      </c>
      <c r="H193" s="15" t="s">
        <v>400</v>
      </c>
      <c r="I193" s="15" t="s">
        <v>9</v>
      </c>
      <c r="J193" s="16" t="s">
        <v>356</v>
      </c>
      <c r="K193" s="17">
        <v>47818760</v>
      </c>
      <c r="L193" s="17">
        <v>47818760</v>
      </c>
      <c r="M193" s="17">
        <v>0</v>
      </c>
      <c r="N193" s="17">
        <v>11229227</v>
      </c>
      <c r="O193" s="17">
        <f t="shared" si="12"/>
        <v>59047987</v>
      </c>
      <c r="P193" s="17">
        <v>0</v>
      </c>
      <c r="Q193" s="17">
        <v>19269690.210000001</v>
      </c>
      <c r="R193" s="17">
        <v>0</v>
      </c>
      <c r="S193" s="17">
        <v>28549069.789999999</v>
      </c>
      <c r="T193" s="17">
        <v>28549069.789999999</v>
      </c>
      <c r="U193" s="17">
        <v>0</v>
      </c>
      <c r="V193" s="17">
        <v>0</v>
      </c>
      <c r="W193" s="17">
        <v>0</v>
      </c>
      <c r="X193" s="17">
        <f t="shared" si="13"/>
        <v>11229227</v>
      </c>
      <c r="Y193" s="18">
        <f t="shared" si="14"/>
        <v>0.59702656007809485</v>
      </c>
      <c r="Z193" s="18">
        <f t="shared" si="15"/>
        <v>0.4834892981195108</v>
      </c>
      <c r="AA193" s="18">
        <f t="shared" si="16"/>
        <v>0.32633949418123265</v>
      </c>
      <c r="AB193" s="18">
        <f t="shared" si="17"/>
        <v>0.80982879230074345</v>
      </c>
    </row>
    <row r="194" spans="1:28" outlineLevel="2" x14ac:dyDescent="0.35">
      <c r="A194" s="15" t="s">
        <v>351</v>
      </c>
      <c r="B194" s="15" t="s">
        <v>288</v>
      </c>
      <c r="C194" s="15" t="s">
        <v>9</v>
      </c>
      <c r="D194" s="15" t="s">
        <v>22</v>
      </c>
      <c r="E194" s="15" t="s">
        <v>11</v>
      </c>
      <c r="F194" s="15" t="s">
        <v>83</v>
      </c>
      <c r="G194" s="15" t="s">
        <v>13</v>
      </c>
      <c r="H194" s="15" t="s">
        <v>400</v>
      </c>
      <c r="I194" s="15" t="s">
        <v>9</v>
      </c>
      <c r="J194" s="16" t="s">
        <v>23</v>
      </c>
      <c r="K194" s="17">
        <v>22391617363</v>
      </c>
      <c r="L194" s="17">
        <v>22391617363</v>
      </c>
      <c r="M194" s="17">
        <v>0</v>
      </c>
      <c r="N194" s="17">
        <v>163227061</v>
      </c>
      <c r="O194" s="17">
        <f t="shared" si="12"/>
        <v>22554844424</v>
      </c>
      <c r="P194" s="17">
        <v>0</v>
      </c>
      <c r="Q194" s="17">
        <v>0</v>
      </c>
      <c r="R194" s="17">
        <v>0</v>
      </c>
      <c r="S194" s="17">
        <v>14826686619.030001</v>
      </c>
      <c r="T194" s="17">
        <v>14826686619.030001</v>
      </c>
      <c r="U194" s="17">
        <v>7564930743.9700003</v>
      </c>
      <c r="V194" s="17">
        <v>7564930743.9700003</v>
      </c>
      <c r="W194" s="17">
        <v>0</v>
      </c>
      <c r="X194" s="17">
        <f t="shared" si="13"/>
        <v>7728157804.9699993</v>
      </c>
      <c r="Y194" s="18">
        <f t="shared" si="14"/>
        <v>0.66215344692026035</v>
      </c>
      <c r="Z194" s="18">
        <f t="shared" si="15"/>
        <v>0.65736151135909959</v>
      </c>
      <c r="AA194" s="18">
        <f t="shared" si="16"/>
        <v>0</v>
      </c>
      <c r="AB194" s="18">
        <f t="shared" si="17"/>
        <v>0.65736151135909959</v>
      </c>
    </row>
    <row r="195" spans="1:28" outlineLevel="2" x14ac:dyDescent="0.35">
      <c r="A195" s="15" t="s">
        <v>351</v>
      </c>
      <c r="B195" s="15" t="s">
        <v>288</v>
      </c>
      <c r="C195" s="15" t="s">
        <v>9</v>
      </c>
      <c r="D195" s="15" t="s">
        <v>24</v>
      </c>
      <c r="E195" s="15" t="s">
        <v>11</v>
      </c>
      <c r="F195" s="15" t="s">
        <v>83</v>
      </c>
      <c r="G195" s="15" t="s">
        <v>13</v>
      </c>
      <c r="H195" s="15" t="s">
        <v>400</v>
      </c>
      <c r="I195" s="15" t="s">
        <v>9</v>
      </c>
      <c r="J195" s="16" t="s">
        <v>25</v>
      </c>
      <c r="K195" s="17">
        <v>3263305040</v>
      </c>
      <c r="L195" s="17">
        <v>3251305040</v>
      </c>
      <c r="M195" s="17">
        <v>0</v>
      </c>
      <c r="N195" s="17">
        <v>-95027024</v>
      </c>
      <c r="O195" s="17">
        <f t="shared" si="12"/>
        <v>3156278016</v>
      </c>
      <c r="P195" s="17">
        <v>0</v>
      </c>
      <c r="Q195" s="17">
        <v>0</v>
      </c>
      <c r="R195" s="17">
        <v>0</v>
      </c>
      <c r="S195" s="17">
        <v>2089449235.99</v>
      </c>
      <c r="T195" s="17">
        <v>2089449235.99</v>
      </c>
      <c r="U195" s="17">
        <v>1066828780.01</v>
      </c>
      <c r="V195" s="17">
        <v>1161855804.01</v>
      </c>
      <c r="W195" s="17">
        <v>0</v>
      </c>
      <c r="X195" s="17">
        <f t="shared" si="13"/>
        <v>1066828780.01</v>
      </c>
      <c r="Y195" s="18">
        <f t="shared" si="14"/>
        <v>0.64264940086642874</v>
      </c>
      <c r="Z195" s="18">
        <f t="shared" si="15"/>
        <v>0.66199784220465829</v>
      </c>
      <c r="AA195" s="18">
        <f t="shared" si="16"/>
        <v>0</v>
      </c>
      <c r="AB195" s="18">
        <f t="shared" si="17"/>
        <v>0.66199784220465829</v>
      </c>
    </row>
    <row r="196" spans="1:28" outlineLevel="2" x14ac:dyDescent="0.35">
      <c r="A196" s="15" t="s">
        <v>351</v>
      </c>
      <c r="B196" s="15" t="s">
        <v>288</v>
      </c>
      <c r="C196" s="15" t="s">
        <v>9</v>
      </c>
      <c r="D196" s="15" t="s">
        <v>26</v>
      </c>
      <c r="E196" s="15" t="s">
        <v>11</v>
      </c>
      <c r="F196" s="15" t="s">
        <v>83</v>
      </c>
      <c r="G196" s="15" t="s">
        <v>13</v>
      </c>
      <c r="H196" s="15" t="s">
        <v>400</v>
      </c>
      <c r="I196" s="15" t="s">
        <v>9</v>
      </c>
      <c r="J196" s="16" t="s">
        <v>27</v>
      </c>
      <c r="K196" s="17">
        <v>13578089946</v>
      </c>
      <c r="L196" s="17">
        <v>13578089946</v>
      </c>
      <c r="M196" s="17">
        <v>0</v>
      </c>
      <c r="N196" s="17">
        <v>-7553480645</v>
      </c>
      <c r="O196" s="17">
        <f t="shared" si="12"/>
        <v>6024609301</v>
      </c>
      <c r="P196" s="17">
        <v>0</v>
      </c>
      <c r="Q196" s="17">
        <v>0</v>
      </c>
      <c r="R196" s="17">
        <v>0</v>
      </c>
      <c r="S196" s="17">
        <v>61732422.890000001</v>
      </c>
      <c r="T196" s="17">
        <v>61732422.890000001</v>
      </c>
      <c r="U196" s="17">
        <v>5962876878.1099997</v>
      </c>
      <c r="V196" s="17">
        <v>13516357523.110001</v>
      </c>
      <c r="W196" s="17">
        <v>0</v>
      </c>
      <c r="X196" s="17">
        <f t="shared" si="13"/>
        <v>5962876878.1099997</v>
      </c>
      <c r="Y196" s="18">
        <f t="shared" si="14"/>
        <v>4.5464732621089974E-3</v>
      </c>
      <c r="Z196" s="18">
        <f t="shared" si="15"/>
        <v>1.0246709754233073E-2</v>
      </c>
      <c r="AA196" s="18">
        <f t="shared" si="16"/>
        <v>0</v>
      </c>
      <c r="AB196" s="18">
        <f t="shared" si="17"/>
        <v>1.0246709754233073E-2</v>
      </c>
    </row>
    <row r="197" spans="1:28" outlineLevel="2" x14ac:dyDescent="0.35">
      <c r="A197" s="15" t="s">
        <v>351</v>
      </c>
      <c r="B197" s="15" t="s">
        <v>288</v>
      </c>
      <c r="C197" s="15" t="s">
        <v>9</v>
      </c>
      <c r="D197" s="15" t="s">
        <v>28</v>
      </c>
      <c r="E197" s="15" t="s">
        <v>11</v>
      </c>
      <c r="F197" s="15" t="s">
        <v>83</v>
      </c>
      <c r="G197" s="15" t="s">
        <v>13</v>
      </c>
      <c r="H197" s="15" t="s">
        <v>400</v>
      </c>
      <c r="I197" s="15" t="s">
        <v>9</v>
      </c>
      <c r="J197" s="16" t="s">
        <v>29</v>
      </c>
      <c r="K197" s="17">
        <v>12073990465</v>
      </c>
      <c r="L197" s="17">
        <v>12667157372</v>
      </c>
      <c r="M197" s="17">
        <v>0</v>
      </c>
      <c r="N197" s="17">
        <v>157665272</v>
      </c>
      <c r="O197" s="17">
        <f t="shared" si="12"/>
        <v>12824822644</v>
      </c>
      <c r="P197" s="17">
        <v>0</v>
      </c>
      <c r="Q197" s="17">
        <v>2260691.38</v>
      </c>
      <c r="R197" s="17">
        <v>0</v>
      </c>
      <c r="S197" s="17">
        <v>12510480903.66</v>
      </c>
      <c r="T197" s="17">
        <v>12510480903.66</v>
      </c>
      <c r="U197" s="17">
        <v>154415776.96000001</v>
      </c>
      <c r="V197" s="17">
        <v>154415776.96000001</v>
      </c>
      <c r="W197" s="17">
        <v>0</v>
      </c>
      <c r="X197" s="17">
        <f t="shared" si="13"/>
        <v>312081048.96000099</v>
      </c>
      <c r="Y197" s="18">
        <f t="shared" si="14"/>
        <v>0.9876312842937971</v>
      </c>
      <c r="Z197" s="18">
        <f t="shared" si="15"/>
        <v>0.97548958382772932</v>
      </c>
      <c r="AA197" s="18">
        <f t="shared" si="16"/>
        <v>1.762746700483728E-4</v>
      </c>
      <c r="AB197" s="18">
        <f t="shared" si="17"/>
        <v>0.97566585849777765</v>
      </c>
    </row>
    <row r="198" spans="1:28" outlineLevel="2" x14ac:dyDescent="0.35">
      <c r="A198" s="15" t="s">
        <v>351</v>
      </c>
      <c r="B198" s="15" t="s">
        <v>288</v>
      </c>
      <c r="C198" s="15" t="s">
        <v>9</v>
      </c>
      <c r="D198" s="15" t="s">
        <v>30</v>
      </c>
      <c r="E198" s="15" t="s">
        <v>11</v>
      </c>
      <c r="F198" s="15" t="s">
        <v>83</v>
      </c>
      <c r="G198" s="15" t="s">
        <v>13</v>
      </c>
      <c r="H198" s="15" t="s">
        <v>400</v>
      </c>
      <c r="I198" s="15" t="s">
        <v>9</v>
      </c>
      <c r="J198" s="16" t="s">
        <v>31</v>
      </c>
      <c r="K198" s="17">
        <v>38776605606</v>
      </c>
      <c r="L198" s="17">
        <v>38882605606</v>
      </c>
      <c r="M198" s="17">
        <v>0</v>
      </c>
      <c r="N198" s="17">
        <v>2925835920</v>
      </c>
      <c r="O198" s="17">
        <f t="shared" si="12"/>
        <v>41808441526</v>
      </c>
      <c r="P198" s="17">
        <v>0</v>
      </c>
      <c r="Q198" s="17">
        <v>0</v>
      </c>
      <c r="R198" s="17">
        <v>0</v>
      </c>
      <c r="S198" s="17">
        <v>25740088069.290001</v>
      </c>
      <c r="T198" s="17">
        <v>25740088069.290001</v>
      </c>
      <c r="U198" s="17">
        <v>13142517536.709999</v>
      </c>
      <c r="V198" s="17">
        <v>13142517536.709999</v>
      </c>
      <c r="W198" s="17">
        <v>0</v>
      </c>
      <c r="X198" s="17">
        <f t="shared" si="13"/>
        <v>16068353456.709999</v>
      </c>
      <c r="Y198" s="18">
        <f t="shared" si="14"/>
        <v>0.66199493753366234</v>
      </c>
      <c r="Z198" s="18">
        <f t="shared" si="15"/>
        <v>0.61566724636895764</v>
      </c>
      <c r="AA198" s="18">
        <f t="shared" si="16"/>
        <v>0</v>
      </c>
      <c r="AB198" s="18">
        <f t="shared" si="17"/>
        <v>0.61566724636895764</v>
      </c>
    </row>
    <row r="199" spans="1:28" ht="58.5" outlineLevel="2" x14ac:dyDescent="0.35">
      <c r="A199" s="15" t="s">
        <v>351</v>
      </c>
      <c r="B199" s="15" t="s">
        <v>288</v>
      </c>
      <c r="C199" s="15" t="s">
        <v>9</v>
      </c>
      <c r="D199" s="15" t="s">
        <v>32</v>
      </c>
      <c r="E199" s="15" t="s">
        <v>33</v>
      </c>
      <c r="F199" s="15" t="s">
        <v>12</v>
      </c>
      <c r="G199" s="15" t="s">
        <v>34</v>
      </c>
      <c r="H199" s="15" t="s">
        <v>400</v>
      </c>
      <c r="I199" s="15" t="s">
        <v>9</v>
      </c>
      <c r="J199" s="16" t="s">
        <v>35</v>
      </c>
      <c r="K199" s="17">
        <v>14131160637</v>
      </c>
      <c r="L199" s="17">
        <v>14131160637</v>
      </c>
      <c r="M199" s="17">
        <v>0</v>
      </c>
      <c r="N199" s="17">
        <v>0</v>
      </c>
      <c r="O199" s="17">
        <f t="shared" si="12"/>
        <v>14131160637</v>
      </c>
      <c r="P199" s="17">
        <v>0</v>
      </c>
      <c r="Q199" s="17">
        <v>3349659898</v>
      </c>
      <c r="R199" s="17">
        <v>0</v>
      </c>
      <c r="S199" s="17">
        <v>10781500739</v>
      </c>
      <c r="T199" s="17">
        <v>10781500739</v>
      </c>
      <c r="U199" s="17">
        <v>0</v>
      </c>
      <c r="V199" s="17">
        <v>0</v>
      </c>
      <c r="W199" s="17">
        <v>0</v>
      </c>
      <c r="X199" s="17">
        <f t="shared" si="13"/>
        <v>0</v>
      </c>
      <c r="Y199" s="18">
        <f t="shared" si="14"/>
        <v>0.76295932202274352</v>
      </c>
      <c r="Z199" s="18">
        <f t="shared" si="15"/>
        <v>0.76295932202274352</v>
      </c>
      <c r="AA199" s="18">
        <f t="shared" si="16"/>
        <v>0.2370406779772565</v>
      </c>
      <c r="AB199" s="18">
        <f t="shared" si="17"/>
        <v>1</v>
      </c>
    </row>
    <row r="200" spans="1:28" ht="35.5" outlineLevel="2" x14ac:dyDescent="0.35">
      <c r="A200" s="15" t="s">
        <v>351</v>
      </c>
      <c r="B200" s="15" t="s">
        <v>288</v>
      </c>
      <c r="C200" s="15" t="s">
        <v>9</v>
      </c>
      <c r="D200" s="15" t="s">
        <v>36</v>
      </c>
      <c r="E200" s="15" t="s">
        <v>33</v>
      </c>
      <c r="F200" s="15" t="s">
        <v>12</v>
      </c>
      <c r="G200" s="15" t="s">
        <v>34</v>
      </c>
      <c r="H200" s="15" t="s">
        <v>400</v>
      </c>
      <c r="I200" s="15" t="s">
        <v>9</v>
      </c>
      <c r="J200" s="16" t="s">
        <v>37</v>
      </c>
      <c r="K200" s="17">
        <v>763846521</v>
      </c>
      <c r="L200" s="17">
        <v>763846521</v>
      </c>
      <c r="M200" s="17">
        <v>0</v>
      </c>
      <c r="N200" s="17">
        <v>5000000</v>
      </c>
      <c r="O200" s="17">
        <f t="shared" si="12"/>
        <v>768846521</v>
      </c>
      <c r="P200" s="17">
        <v>0</v>
      </c>
      <c r="Q200" s="17">
        <v>181017499</v>
      </c>
      <c r="R200" s="17">
        <v>0</v>
      </c>
      <c r="S200" s="17">
        <v>582829022</v>
      </c>
      <c r="T200" s="17">
        <v>582829022</v>
      </c>
      <c r="U200" s="17">
        <v>0</v>
      </c>
      <c r="V200" s="17">
        <v>0</v>
      </c>
      <c r="W200" s="17">
        <v>0</v>
      </c>
      <c r="X200" s="17">
        <f t="shared" si="13"/>
        <v>5000000</v>
      </c>
      <c r="Y200" s="18">
        <f t="shared" si="14"/>
        <v>0.7630184938683513</v>
      </c>
      <c r="Z200" s="18">
        <f t="shared" si="15"/>
        <v>0.75805639497717126</v>
      </c>
      <c r="AA200" s="18">
        <f t="shared" si="16"/>
        <v>0.23544035650256911</v>
      </c>
      <c r="AB200" s="18">
        <f t="shared" si="17"/>
        <v>0.99349675147974037</v>
      </c>
    </row>
    <row r="201" spans="1:28" ht="58.5" outlineLevel="2" x14ac:dyDescent="0.35">
      <c r="A201" s="15" t="s">
        <v>351</v>
      </c>
      <c r="B201" s="15" t="s">
        <v>288</v>
      </c>
      <c r="C201" s="15" t="s">
        <v>9</v>
      </c>
      <c r="D201" s="15" t="s">
        <v>38</v>
      </c>
      <c r="E201" s="15" t="s">
        <v>33</v>
      </c>
      <c r="F201" s="15" t="s">
        <v>12</v>
      </c>
      <c r="G201" s="15" t="s">
        <v>34</v>
      </c>
      <c r="H201" s="15" t="s">
        <v>400</v>
      </c>
      <c r="I201" s="15" t="s">
        <v>9</v>
      </c>
      <c r="J201" s="16" t="s">
        <v>39</v>
      </c>
      <c r="K201" s="17">
        <v>701106045</v>
      </c>
      <c r="L201" s="17">
        <v>626106045</v>
      </c>
      <c r="M201" s="17">
        <v>0</v>
      </c>
      <c r="N201" s="17">
        <v>-49830873</v>
      </c>
      <c r="O201" s="17">
        <f t="shared" si="12"/>
        <v>576275172</v>
      </c>
      <c r="P201" s="17">
        <v>0</v>
      </c>
      <c r="Q201" s="17">
        <v>260800151</v>
      </c>
      <c r="R201" s="17">
        <v>0</v>
      </c>
      <c r="S201" s="17">
        <v>315475021</v>
      </c>
      <c r="T201" s="17">
        <v>315475021</v>
      </c>
      <c r="U201" s="17">
        <v>0</v>
      </c>
      <c r="V201" s="17">
        <v>49830873</v>
      </c>
      <c r="W201" s="17">
        <v>0</v>
      </c>
      <c r="X201" s="17">
        <f t="shared" si="13"/>
        <v>0</v>
      </c>
      <c r="Y201" s="18">
        <f t="shared" si="14"/>
        <v>0.50386835188598122</v>
      </c>
      <c r="Z201" s="18">
        <f t="shared" si="15"/>
        <v>0.54743816205914908</v>
      </c>
      <c r="AA201" s="18">
        <f t="shared" si="16"/>
        <v>0.45256183794085092</v>
      </c>
      <c r="AB201" s="18">
        <f t="shared" si="17"/>
        <v>1</v>
      </c>
    </row>
    <row r="202" spans="1:28" ht="47" outlineLevel="2" x14ac:dyDescent="0.35">
      <c r="A202" s="15" t="s">
        <v>351</v>
      </c>
      <c r="B202" s="15" t="s">
        <v>288</v>
      </c>
      <c r="C202" s="15" t="s">
        <v>9</v>
      </c>
      <c r="D202" s="15" t="s">
        <v>40</v>
      </c>
      <c r="E202" s="15" t="s">
        <v>33</v>
      </c>
      <c r="F202" s="15" t="s">
        <v>12</v>
      </c>
      <c r="G202" s="15" t="s">
        <v>34</v>
      </c>
      <c r="H202" s="15" t="s">
        <v>400</v>
      </c>
      <c r="I202" s="15" t="s">
        <v>9</v>
      </c>
      <c r="J202" s="16" t="s">
        <v>41</v>
      </c>
      <c r="K202" s="17">
        <v>4583079125</v>
      </c>
      <c r="L202" s="17">
        <v>4583079125</v>
      </c>
      <c r="M202" s="17">
        <v>0</v>
      </c>
      <c r="N202" s="17">
        <v>13000000</v>
      </c>
      <c r="O202" s="17">
        <f t="shared" si="12"/>
        <v>4596079125</v>
      </c>
      <c r="P202" s="17">
        <v>0</v>
      </c>
      <c r="Q202" s="17">
        <v>1088349667</v>
      </c>
      <c r="R202" s="17">
        <v>0</v>
      </c>
      <c r="S202" s="17">
        <v>3494729458</v>
      </c>
      <c r="T202" s="17">
        <v>3494729458</v>
      </c>
      <c r="U202" s="17">
        <v>0</v>
      </c>
      <c r="V202" s="17">
        <v>0</v>
      </c>
      <c r="W202" s="17">
        <v>0</v>
      </c>
      <c r="X202" s="17">
        <f t="shared" si="13"/>
        <v>13000000</v>
      </c>
      <c r="Y202" s="18">
        <f t="shared" si="14"/>
        <v>0.76252871981563264</v>
      </c>
      <c r="Z202" s="18">
        <f t="shared" si="15"/>
        <v>0.7603719089583777</v>
      </c>
      <c r="AA202" s="18">
        <f t="shared" si="16"/>
        <v>0.23679959317497606</v>
      </c>
      <c r="AB202" s="18">
        <f t="shared" si="17"/>
        <v>0.99717150213335382</v>
      </c>
    </row>
    <row r="203" spans="1:28" ht="47" outlineLevel="2" x14ac:dyDescent="0.35">
      <c r="A203" s="15" t="s">
        <v>351</v>
      </c>
      <c r="B203" s="15" t="s">
        <v>288</v>
      </c>
      <c r="C203" s="15" t="s">
        <v>9</v>
      </c>
      <c r="D203" s="15" t="s">
        <v>42</v>
      </c>
      <c r="E203" s="15" t="s">
        <v>33</v>
      </c>
      <c r="F203" s="15" t="s">
        <v>12</v>
      </c>
      <c r="G203" s="15" t="s">
        <v>34</v>
      </c>
      <c r="H203" s="15" t="s">
        <v>400</v>
      </c>
      <c r="I203" s="15" t="s">
        <v>9</v>
      </c>
      <c r="J203" s="16" t="s">
        <v>43</v>
      </c>
      <c r="K203" s="17">
        <v>2291539563</v>
      </c>
      <c r="L203" s="17">
        <v>2291539563</v>
      </c>
      <c r="M203" s="17">
        <v>0</v>
      </c>
      <c r="N203" s="17">
        <v>8000000</v>
      </c>
      <c r="O203" s="17">
        <f t="shared" ref="O203:O246" si="18">+L203+N203</f>
        <v>2299539563</v>
      </c>
      <c r="P203" s="17">
        <v>0</v>
      </c>
      <c r="Q203" s="17">
        <v>542650418</v>
      </c>
      <c r="R203" s="17">
        <v>0</v>
      </c>
      <c r="S203" s="17">
        <v>1748889145</v>
      </c>
      <c r="T203" s="17">
        <v>1748889145</v>
      </c>
      <c r="U203" s="17">
        <v>0</v>
      </c>
      <c r="V203" s="17">
        <v>0</v>
      </c>
      <c r="W203" s="17">
        <v>0</v>
      </c>
      <c r="X203" s="17">
        <f t="shared" ref="X203:X246" si="19">+O203-P203-Q203-R203-S203-W203</f>
        <v>8000000</v>
      </c>
      <c r="Y203" s="18">
        <f t="shared" ref="Y203:Y266" si="20">+IF(L203=0,0,S203/L203)</f>
        <v>0.76319395625464048</v>
      </c>
      <c r="Z203" s="18">
        <f t="shared" ref="Z203:Z266" si="21">+IF(O203=0,0,S203/O203)</f>
        <v>0.76053883705239822</v>
      </c>
      <c r="AA203" s="18">
        <f t="shared" ref="AA203:AA266" si="22">+IF(O203=0,0,(P203+Q203+R203)/O203)</f>
        <v>0.23598220562557026</v>
      </c>
      <c r="AB203" s="18">
        <f t="shared" ref="AB203:AB266" si="23">+Z203+AA203</f>
        <v>0.99652104267796848</v>
      </c>
    </row>
    <row r="204" spans="1:28" ht="35.5" outlineLevel="2" x14ac:dyDescent="0.35">
      <c r="A204" s="15" t="s">
        <v>351</v>
      </c>
      <c r="B204" s="15" t="s">
        <v>288</v>
      </c>
      <c r="C204" s="15" t="s">
        <v>9</v>
      </c>
      <c r="D204" s="15" t="s">
        <v>44</v>
      </c>
      <c r="E204" s="15" t="s">
        <v>33</v>
      </c>
      <c r="F204" s="15" t="s">
        <v>12</v>
      </c>
      <c r="G204" s="15" t="s">
        <v>34</v>
      </c>
      <c r="H204" s="15" t="s">
        <v>400</v>
      </c>
      <c r="I204" s="15" t="s">
        <v>9</v>
      </c>
      <c r="J204" s="16" t="s">
        <v>45</v>
      </c>
      <c r="K204" s="17">
        <v>7881463863</v>
      </c>
      <c r="L204" s="17">
        <v>7881463863</v>
      </c>
      <c r="M204" s="17">
        <v>764398070.34000003</v>
      </c>
      <c r="N204" s="17">
        <v>0</v>
      </c>
      <c r="O204" s="17">
        <f t="shared" si="18"/>
        <v>7881463863</v>
      </c>
      <c r="P204" s="17">
        <v>0</v>
      </c>
      <c r="Q204" s="17">
        <v>0</v>
      </c>
      <c r="R204" s="17">
        <v>0</v>
      </c>
      <c r="S204" s="17">
        <v>7881463863</v>
      </c>
      <c r="T204" s="17">
        <v>7881463863</v>
      </c>
      <c r="U204" s="17">
        <v>0</v>
      </c>
      <c r="V204" s="17">
        <v>0</v>
      </c>
      <c r="W204" s="17">
        <v>0</v>
      </c>
      <c r="X204" s="17">
        <f t="shared" si="19"/>
        <v>0</v>
      </c>
      <c r="Y204" s="18">
        <f t="shared" si="20"/>
        <v>1</v>
      </c>
      <c r="Z204" s="18">
        <f t="shared" si="21"/>
        <v>1</v>
      </c>
      <c r="AA204" s="18">
        <f t="shared" si="22"/>
        <v>0</v>
      </c>
      <c r="AB204" s="18">
        <f t="shared" si="23"/>
        <v>1</v>
      </c>
    </row>
    <row r="205" spans="1:28" outlineLevel="2" x14ac:dyDescent="0.35">
      <c r="A205" s="23" t="s">
        <v>351</v>
      </c>
      <c r="B205" s="23" t="s">
        <v>288</v>
      </c>
      <c r="C205" s="23" t="s">
        <v>9</v>
      </c>
      <c r="D205" s="23" t="s">
        <v>10</v>
      </c>
      <c r="E205" s="23" t="s">
        <v>11</v>
      </c>
      <c r="F205" s="23" t="s">
        <v>12</v>
      </c>
      <c r="G205" s="23" t="s">
        <v>13</v>
      </c>
      <c r="H205" s="23" t="s">
        <v>400</v>
      </c>
      <c r="I205" s="23" t="s">
        <v>11</v>
      </c>
      <c r="J205" s="24" t="s">
        <v>15</v>
      </c>
      <c r="K205" s="25">
        <v>0</v>
      </c>
      <c r="L205" s="25">
        <v>0</v>
      </c>
      <c r="M205" s="25">
        <v>1638000000</v>
      </c>
      <c r="N205" s="25">
        <v>0</v>
      </c>
      <c r="O205" s="25">
        <f t="shared" si="18"/>
        <v>0</v>
      </c>
      <c r="P205" s="25">
        <v>0</v>
      </c>
      <c r="Q205" s="25">
        <v>0</v>
      </c>
      <c r="R205" s="25">
        <v>0</v>
      </c>
      <c r="S205" s="25">
        <v>0</v>
      </c>
      <c r="T205" s="25">
        <v>0</v>
      </c>
      <c r="U205" s="25">
        <v>0</v>
      </c>
      <c r="V205" s="25">
        <v>0</v>
      </c>
      <c r="W205" s="25">
        <v>0</v>
      </c>
      <c r="X205" s="25">
        <f t="shared" si="19"/>
        <v>0</v>
      </c>
      <c r="Y205" s="26">
        <f t="shared" si="20"/>
        <v>0</v>
      </c>
      <c r="Z205" s="26">
        <f t="shared" si="21"/>
        <v>0</v>
      </c>
      <c r="AA205" s="26">
        <f t="shared" si="22"/>
        <v>0</v>
      </c>
      <c r="AB205" s="26">
        <f t="shared" si="23"/>
        <v>0</v>
      </c>
    </row>
    <row r="206" spans="1:28" outlineLevel="2" x14ac:dyDescent="0.35">
      <c r="A206" s="23" t="s">
        <v>351</v>
      </c>
      <c r="B206" s="23" t="s">
        <v>288</v>
      </c>
      <c r="C206" s="23" t="s">
        <v>9</v>
      </c>
      <c r="D206" s="23" t="s">
        <v>26</v>
      </c>
      <c r="E206" s="23" t="s">
        <v>11</v>
      </c>
      <c r="F206" s="23" t="s">
        <v>12</v>
      </c>
      <c r="G206" s="23" t="s">
        <v>13</v>
      </c>
      <c r="H206" s="23" t="s">
        <v>400</v>
      </c>
      <c r="I206" s="23" t="s">
        <v>9</v>
      </c>
      <c r="J206" s="24" t="s">
        <v>27</v>
      </c>
      <c r="K206" s="25">
        <v>0</v>
      </c>
      <c r="L206" s="25">
        <v>0</v>
      </c>
      <c r="M206" s="25">
        <v>20000000</v>
      </c>
      <c r="N206" s="25">
        <v>0</v>
      </c>
      <c r="O206" s="25">
        <f t="shared" si="18"/>
        <v>0</v>
      </c>
      <c r="P206" s="25">
        <v>0</v>
      </c>
      <c r="Q206" s="25">
        <v>0</v>
      </c>
      <c r="R206" s="25">
        <v>0</v>
      </c>
      <c r="S206" s="25">
        <v>0</v>
      </c>
      <c r="T206" s="25">
        <v>0</v>
      </c>
      <c r="U206" s="25">
        <v>0</v>
      </c>
      <c r="V206" s="25">
        <v>0</v>
      </c>
      <c r="W206" s="25">
        <v>0</v>
      </c>
      <c r="X206" s="25">
        <f t="shared" si="19"/>
        <v>0</v>
      </c>
      <c r="Y206" s="26">
        <f t="shared" si="20"/>
        <v>0</v>
      </c>
      <c r="Z206" s="26">
        <f t="shared" si="21"/>
        <v>0</v>
      </c>
      <c r="AA206" s="26">
        <f t="shared" si="22"/>
        <v>0</v>
      </c>
      <c r="AB206" s="26">
        <f t="shared" si="23"/>
        <v>0</v>
      </c>
    </row>
    <row r="207" spans="1:28" outlineLevel="2" x14ac:dyDescent="0.35">
      <c r="A207" s="23" t="s">
        <v>351</v>
      </c>
      <c r="B207" s="23" t="s">
        <v>288</v>
      </c>
      <c r="C207" s="23" t="s">
        <v>9</v>
      </c>
      <c r="D207" s="23" t="s">
        <v>28</v>
      </c>
      <c r="E207" s="23" t="s">
        <v>11</v>
      </c>
      <c r="F207" s="23" t="s">
        <v>12</v>
      </c>
      <c r="G207" s="23" t="s">
        <v>13</v>
      </c>
      <c r="H207" s="23" t="s">
        <v>400</v>
      </c>
      <c r="I207" s="23" t="s">
        <v>9</v>
      </c>
      <c r="J207" s="24" t="s">
        <v>29</v>
      </c>
      <c r="K207" s="25">
        <v>0</v>
      </c>
      <c r="L207" s="25">
        <v>0</v>
      </c>
      <c r="M207" s="25">
        <v>20000000</v>
      </c>
      <c r="N207" s="25">
        <v>0</v>
      </c>
      <c r="O207" s="25">
        <f t="shared" si="18"/>
        <v>0</v>
      </c>
      <c r="P207" s="25">
        <v>0</v>
      </c>
      <c r="Q207" s="25">
        <v>0</v>
      </c>
      <c r="R207" s="25">
        <v>0</v>
      </c>
      <c r="S207" s="25">
        <v>0</v>
      </c>
      <c r="T207" s="25">
        <v>0</v>
      </c>
      <c r="U207" s="25">
        <v>0</v>
      </c>
      <c r="V207" s="25">
        <v>0</v>
      </c>
      <c r="W207" s="25">
        <v>0</v>
      </c>
      <c r="X207" s="25">
        <f t="shared" si="19"/>
        <v>0</v>
      </c>
      <c r="Y207" s="26">
        <f t="shared" si="20"/>
        <v>0</v>
      </c>
      <c r="Z207" s="26">
        <f t="shared" si="21"/>
        <v>0</v>
      </c>
      <c r="AA207" s="26">
        <f t="shared" si="22"/>
        <v>0</v>
      </c>
      <c r="AB207" s="26">
        <f t="shared" si="23"/>
        <v>0</v>
      </c>
    </row>
    <row r="208" spans="1:28" outlineLevel="2" x14ac:dyDescent="0.35">
      <c r="A208" s="23" t="s">
        <v>351</v>
      </c>
      <c r="B208" s="23" t="s">
        <v>288</v>
      </c>
      <c r="C208" s="23" t="s">
        <v>9</v>
      </c>
      <c r="D208" s="23" t="s">
        <v>30</v>
      </c>
      <c r="E208" s="23" t="s">
        <v>11</v>
      </c>
      <c r="F208" s="23" t="s">
        <v>12</v>
      </c>
      <c r="G208" s="23" t="s">
        <v>13</v>
      </c>
      <c r="H208" s="23" t="s">
        <v>400</v>
      </c>
      <c r="I208" s="23" t="s">
        <v>9</v>
      </c>
      <c r="J208" s="24" t="s">
        <v>31</v>
      </c>
      <c r="K208" s="25">
        <v>0</v>
      </c>
      <c r="L208" s="25">
        <v>0</v>
      </c>
      <c r="M208" s="25">
        <v>105000000</v>
      </c>
      <c r="N208" s="25">
        <v>0</v>
      </c>
      <c r="O208" s="25">
        <f t="shared" si="18"/>
        <v>0</v>
      </c>
      <c r="P208" s="25">
        <v>0</v>
      </c>
      <c r="Q208" s="25">
        <v>0</v>
      </c>
      <c r="R208" s="25">
        <v>0</v>
      </c>
      <c r="S208" s="25">
        <v>0</v>
      </c>
      <c r="T208" s="25">
        <v>0</v>
      </c>
      <c r="U208" s="25">
        <v>0</v>
      </c>
      <c r="V208" s="25">
        <v>0</v>
      </c>
      <c r="W208" s="25">
        <v>0</v>
      </c>
      <c r="X208" s="25">
        <f t="shared" si="19"/>
        <v>0</v>
      </c>
      <c r="Y208" s="26">
        <f t="shared" si="20"/>
        <v>0</v>
      </c>
      <c r="Z208" s="26">
        <f t="shared" si="21"/>
        <v>0</v>
      </c>
      <c r="AA208" s="26">
        <f t="shared" si="22"/>
        <v>0</v>
      </c>
      <c r="AB208" s="26">
        <f t="shared" si="23"/>
        <v>0</v>
      </c>
    </row>
    <row r="209" spans="1:28" outlineLevel="2" x14ac:dyDescent="0.35">
      <c r="A209" s="15" t="s">
        <v>351</v>
      </c>
      <c r="B209" s="15" t="s">
        <v>419</v>
      </c>
      <c r="C209" s="15" t="s">
        <v>9</v>
      </c>
      <c r="D209" s="15" t="s">
        <v>10</v>
      </c>
      <c r="E209" s="15" t="s">
        <v>11</v>
      </c>
      <c r="F209" s="15" t="s">
        <v>83</v>
      </c>
      <c r="G209" s="15" t="s">
        <v>13</v>
      </c>
      <c r="H209" s="15" t="s">
        <v>420</v>
      </c>
      <c r="I209" s="15" t="s">
        <v>9</v>
      </c>
      <c r="J209" s="16" t="s">
        <v>15</v>
      </c>
      <c r="K209" s="17">
        <v>67713946864</v>
      </c>
      <c r="L209" s="17">
        <v>67713946864</v>
      </c>
      <c r="M209" s="17">
        <v>63683724</v>
      </c>
      <c r="N209" s="17">
        <v>3414983507</v>
      </c>
      <c r="O209" s="17">
        <f t="shared" si="18"/>
        <v>71128930371</v>
      </c>
      <c r="P209" s="17">
        <v>0</v>
      </c>
      <c r="Q209" s="17">
        <v>0</v>
      </c>
      <c r="R209" s="17">
        <v>0</v>
      </c>
      <c r="S209" s="17">
        <v>47168972920.870003</v>
      </c>
      <c r="T209" s="17">
        <v>47168972920.870003</v>
      </c>
      <c r="U209" s="17">
        <v>20544973943.130001</v>
      </c>
      <c r="V209" s="17">
        <v>20544973943.130001</v>
      </c>
      <c r="W209" s="17">
        <v>0</v>
      </c>
      <c r="X209" s="17">
        <f t="shared" si="19"/>
        <v>23959957450.129997</v>
      </c>
      <c r="Y209" s="18">
        <f t="shared" si="20"/>
        <v>0.69659169351930517</v>
      </c>
      <c r="Z209" s="18">
        <f t="shared" si="21"/>
        <v>0.66314750798082123</v>
      </c>
      <c r="AA209" s="18">
        <f t="shared" si="22"/>
        <v>0</v>
      </c>
      <c r="AB209" s="18">
        <f t="shared" si="23"/>
        <v>0.66314750798082123</v>
      </c>
    </row>
    <row r="210" spans="1:28" outlineLevel="2" x14ac:dyDescent="0.35">
      <c r="A210" s="15" t="s">
        <v>351</v>
      </c>
      <c r="B210" s="15" t="s">
        <v>419</v>
      </c>
      <c r="C210" s="15" t="s">
        <v>9</v>
      </c>
      <c r="D210" s="15" t="s">
        <v>16</v>
      </c>
      <c r="E210" s="15" t="s">
        <v>11</v>
      </c>
      <c r="F210" s="15" t="s">
        <v>83</v>
      </c>
      <c r="G210" s="15" t="s">
        <v>13</v>
      </c>
      <c r="H210" s="15" t="s">
        <v>420</v>
      </c>
      <c r="I210" s="15" t="s">
        <v>9</v>
      </c>
      <c r="J210" s="16" t="s">
        <v>17</v>
      </c>
      <c r="K210" s="17">
        <v>3501844710</v>
      </c>
      <c r="L210" s="17">
        <v>4588844710</v>
      </c>
      <c r="M210" s="17">
        <v>0</v>
      </c>
      <c r="N210" s="17">
        <v>2520314639</v>
      </c>
      <c r="O210" s="17">
        <f t="shared" si="18"/>
        <v>7109159349</v>
      </c>
      <c r="P210" s="17">
        <v>0</v>
      </c>
      <c r="Q210" s="17">
        <v>0</v>
      </c>
      <c r="R210" s="17">
        <v>0</v>
      </c>
      <c r="S210" s="17">
        <v>3912995793.5500002</v>
      </c>
      <c r="T210" s="17">
        <v>3912995793.5500002</v>
      </c>
      <c r="U210" s="17">
        <v>675848916.45000005</v>
      </c>
      <c r="V210" s="17">
        <v>675848916.45000005</v>
      </c>
      <c r="W210" s="17">
        <v>0</v>
      </c>
      <c r="X210" s="17">
        <f t="shared" si="19"/>
        <v>3196163555.4499998</v>
      </c>
      <c r="Y210" s="18">
        <f t="shared" si="20"/>
        <v>0.85271915718193925</v>
      </c>
      <c r="Z210" s="18">
        <f t="shared" si="21"/>
        <v>0.55041610427545362</v>
      </c>
      <c r="AA210" s="18">
        <f t="shared" si="22"/>
        <v>0</v>
      </c>
      <c r="AB210" s="18">
        <f t="shared" si="23"/>
        <v>0.55041610427545362</v>
      </c>
    </row>
    <row r="211" spans="1:28" outlineLevel="2" x14ac:dyDescent="0.35">
      <c r="A211" s="15" t="s">
        <v>351</v>
      </c>
      <c r="B211" s="15" t="s">
        <v>419</v>
      </c>
      <c r="C211" s="15" t="s">
        <v>9</v>
      </c>
      <c r="D211" s="15" t="s">
        <v>353</v>
      </c>
      <c r="E211" s="15" t="s">
        <v>11</v>
      </c>
      <c r="F211" s="15" t="s">
        <v>83</v>
      </c>
      <c r="G211" s="15" t="s">
        <v>13</v>
      </c>
      <c r="H211" s="15" t="s">
        <v>420</v>
      </c>
      <c r="I211" s="15" t="s">
        <v>9</v>
      </c>
      <c r="J211" s="16" t="s">
        <v>354</v>
      </c>
      <c r="K211" s="17">
        <v>7499041</v>
      </c>
      <c r="L211" s="17">
        <v>7499041</v>
      </c>
      <c r="M211" s="17">
        <v>0</v>
      </c>
      <c r="N211" s="17">
        <v>0</v>
      </c>
      <c r="O211" s="17">
        <f t="shared" si="18"/>
        <v>7499041</v>
      </c>
      <c r="P211" s="17">
        <v>0</v>
      </c>
      <c r="Q211" s="17">
        <v>0</v>
      </c>
      <c r="R211" s="17">
        <v>0</v>
      </c>
      <c r="S211" s="17">
        <v>3806958.89</v>
      </c>
      <c r="T211" s="17">
        <v>3806958.89</v>
      </c>
      <c r="U211" s="17">
        <v>3692082.11</v>
      </c>
      <c r="V211" s="17">
        <v>3692082.11</v>
      </c>
      <c r="W211" s="17">
        <v>0</v>
      </c>
      <c r="X211" s="17">
        <f t="shared" si="19"/>
        <v>3692082.11</v>
      </c>
      <c r="Y211" s="18">
        <f t="shared" si="20"/>
        <v>0.50765943138595993</v>
      </c>
      <c r="Z211" s="18">
        <f t="shared" si="21"/>
        <v>0.50765943138595993</v>
      </c>
      <c r="AA211" s="18">
        <f t="shared" si="22"/>
        <v>0</v>
      </c>
      <c r="AB211" s="18">
        <f t="shared" si="23"/>
        <v>0.50765943138595993</v>
      </c>
    </row>
    <row r="212" spans="1:28" outlineLevel="2" x14ac:dyDescent="0.35">
      <c r="A212" s="15" t="s">
        <v>351</v>
      </c>
      <c r="B212" s="15" t="s">
        <v>419</v>
      </c>
      <c r="C212" s="15" t="s">
        <v>9</v>
      </c>
      <c r="D212" s="15" t="s">
        <v>355</v>
      </c>
      <c r="E212" s="15" t="s">
        <v>11</v>
      </c>
      <c r="F212" s="15" t="s">
        <v>83</v>
      </c>
      <c r="G212" s="15" t="s">
        <v>13</v>
      </c>
      <c r="H212" s="15" t="s">
        <v>420</v>
      </c>
      <c r="I212" s="15" t="s">
        <v>9</v>
      </c>
      <c r="J212" s="16" t="s">
        <v>356</v>
      </c>
      <c r="K212" s="17">
        <v>25529457</v>
      </c>
      <c r="L212" s="17">
        <v>25529457</v>
      </c>
      <c r="M212" s="17">
        <v>0</v>
      </c>
      <c r="N212" s="17">
        <v>48211926</v>
      </c>
      <c r="O212" s="17">
        <f t="shared" si="18"/>
        <v>73741383</v>
      </c>
      <c r="P212" s="17">
        <v>0</v>
      </c>
      <c r="Q212" s="17">
        <v>13894579.140000001</v>
      </c>
      <c r="R212" s="17">
        <v>0</v>
      </c>
      <c r="S212" s="17">
        <v>11634877.859999999</v>
      </c>
      <c r="T212" s="17">
        <v>11634877.859999999</v>
      </c>
      <c r="U212" s="17">
        <v>0</v>
      </c>
      <c r="V212" s="17">
        <v>0</v>
      </c>
      <c r="W212" s="17">
        <v>0</v>
      </c>
      <c r="X212" s="17">
        <f t="shared" si="19"/>
        <v>48211926</v>
      </c>
      <c r="Y212" s="18">
        <f t="shared" si="20"/>
        <v>0.45574325611390792</v>
      </c>
      <c r="Z212" s="18">
        <f t="shared" si="21"/>
        <v>0.15777949079148679</v>
      </c>
      <c r="AA212" s="18">
        <f t="shared" si="22"/>
        <v>0.1884230885661583</v>
      </c>
      <c r="AB212" s="18">
        <f t="shared" si="23"/>
        <v>0.34620257935764509</v>
      </c>
    </row>
    <row r="213" spans="1:28" outlineLevel="2" x14ac:dyDescent="0.35">
      <c r="A213" s="15" t="s">
        <v>351</v>
      </c>
      <c r="B213" s="15" t="s">
        <v>419</v>
      </c>
      <c r="C213" s="15" t="s">
        <v>9</v>
      </c>
      <c r="D213" s="15" t="s">
        <v>22</v>
      </c>
      <c r="E213" s="15" t="s">
        <v>11</v>
      </c>
      <c r="F213" s="15" t="s">
        <v>83</v>
      </c>
      <c r="G213" s="15" t="s">
        <v>13</v>
      </c>
      <c r="H213" s="15" t="s">
        <v>420</v>
      </c>
      <c r="I213" s="15" t="s">
        <v>9</v>
      </c>
      <c r="J213" s="16" t="s">
        <v>23</v>
      </c>
      <c r="K213" s="17">
        <v>17601202734</v>
      </c>
      <c r="L213" s="17">
        <v>17681202734</v>
      </c>
      <c r="M213" s="17">
        <v>0</v>
      </c>
      <c r="N213" s="17">
        <v>619662624</v>
      </c>
      <c r="O213" s="17">
        <f t="shared" si="18"/>
        <v>18300865358</v>
      </c>
      <c r="P213" s="17">
        <v>0</v>
      </c>
      <c r="Q213" s="17">
        <v>0</v>
      </c>
      <c r="R213" s="17">
        <v>0</v>
      </c>
      <c r="S213" s="17">
        <v>12072261756.16</v>
      </c>
      <c r="T213" s="17">
        <v>12072261756.16</v>
      </c>
      <c r="U213" s="17">
        <v>5608940977.8400002</v>
      </c>
      <c r="V213" s="17">
        <v>5608940977.8400002</v>
      </c>
      <c r="W213" s="17">
        <v>0</v>
      </c>
      <c r="X213" s="17">
        <f t="shared" si="19"/>
        <v>6228603601.8400002</v>
      </c>
      <c r="Y213" s="18">
        <f t="shared" si="20"/>
        <v>0.68277378738187822</v>
      </c>
      <c r="Z213" s="18">
        <f t="shared" si="21"/>
        <v>0.65965524143276411</v>
      </c>
      <c r="AA213" s="18">
        <f t="shared" si="22"/>
        <v>0</v>
      </c>
      <c r="AB213" s="18">
        <f t="shared" si="23"/>
        <v>0.65965524143276411</v>
      </c>
    </row>
    <row r="214" spans="1:28" outlineLevel="2" x14ac:dyDescent="0.35">
      <c r="A214" s="15" t="s">
        <v>351</v>
      </c>
      <c r="B214" s="15" t="s">
        <v>419</v>
      </c>
      <c r="C214" s="15" t="s">
        <v>9</v>
      </c>
      <c r="D214" s="15" t="s">
        <v>24</v>
      </c>
      <c r="E214" s="15" t="s">
        <v>11</v>
      </c>
      <c r="F214" s="15" t="s">
        <v>83</v>
      </c>
      <c r="G214" s="15" t="s">
        <v>13</v>
      </c>
      <c r="H214" s="15" t="s">
        <v>420</v>
      </c>
      <c r="I214" s="15" t="s">
        <v>9</v>
      </c>
      <c r="J214" s="16" t="s">
        <v>25</v>
      </c>
      <c r="K214" s="17">
        <v>803742865</v>
      </c>
      <c r="L214" s="17">
        <v>778742865</v>
      </c>
      <c r="M214" s="17">
        <v>0</v>
      </c>
      <c r="N214" s="17">
        <v>-15764436</v>
      </c>
      <c r="O214" s="17">
        <f t="shared" si="18"/>
        <v>762978429</v>
      </c>
      <c r="P214" s="17">
        <v>0</v>
      </c>
      <c r="Q214" s="17">
        <v>0</v>
      </c>
      <c r="R214" s="17">
        <v>0</v>
      </c>
      <c r="S214" s="17">
        <v>492273155.47000003</v>
      </c>
      <c r="T214" s="17">
        <v>492273155.47000003</v>
      </c>
      <c r="U214" s="17">
        <v>270705273.52999997</v>
      </c>
      <c r="V214" s="17">
        <v>286469709.52999997</v>
      </c>
      <c r="W214" s="17">
        <v>0</v>
      </c>
      <c r="X214" s="17">
        <f t="shared" si="19"/>
        <v>270705273.52999997</v>
      </c>
      <c r="Y214" s="18">
        <f t="shared" si="20"/>
        <v>0.63213825460859929</v>
      </c>
      <c r="Z214" s="18">
        <f t="shared" si="21"/>
        <v>0.64519930938964987</v>
      </c>
      <c r="AA214" s="18">
        <f t="shared" si="22"/>
        <v>0</v>
      </c>
      <c r="AB214" s="18">
        <f t="shared" si="23"/>
        <v>0.64519930938964987</v>
      </c>
    </row>
    <row r="215" spans="1:28" outlineLevel="2" x14ac:dyDescent="0.35">
      <c r="A215" s="15" t="s">
        <v>351</v>
      </c>
      <c r="B215" s="15" t="s">
        <v>419</v>
      </c>
      <c r="C215" s="15" t="s">
        <v>9</v>
      </c>
      <c r="D215" s="15" t="s">
        <v>26</v>
      </c>
      <c r="E215" s="15" t="s">
        <v>11</v>
      </c>
      <c r="F215" s="15" t="s">
        <v>83</v>
      </c>
      <c r="G215" s="15" t="s">
        <v>13</v>
      </c>
      <c r="H215" s="15" t="s">
        <v>420</v>
      </c>
      <c r="I215" s="15" t="s">
        <v>9</v>
      </c>
      <c r="J215" s="16" t="s">
        <v>27</v>
      </c>
      <c r="K215" s="17">
        <v>9710819839</v>
      </c>
      <c r="L215" s="17">
        <v>9710819839</v>
      </c>
      <c r="M215" s="17">
        <v>5304854.2</v>
      </c>
      <c r="N215" s="17">
        <v>-6313052065</v>
      </c>
      <c r="O215" s="17">
        <f t="shared" si="18"/>
        <v>3397767774</v>
      </c>
      <c r="P215" s="17">
        <v>0</v>
      </c>
      <c r="Q215" s="17">
        <v>0</v>
      </c>
      <c r="R215" s="17">
        <v>0</v>
      </c>
      <c r="S215" s="17">
        <v>74589207.5</v>
      </c>
      <c r="T215" s="17">
        <v>74589207.5</v>
      </c>
      <c r="U215" s="17">
        <v>3323178566.5</v>
      </c>
      <c r="V215" s="17">
        <v>9636230631.5</v>
      </c>
      <c r="W215" s="17">
        <v>0</v>
      </c>
      <c r="X215" s="17">
        <f t="shared" si="19"/>
        <v>3323178566.5</v>
      </c>
      <c r="Y215" s="18">
        <f t="shared" si="20"/>
        <v>7.6810412237738558E-3</v>
      </c>
      <c r="Z215" s="18">
        <f t="shared" si="21"/>
        <v>2.1952414779715903E-2</v>
      </c>
      <c r="AA215" s="18">
        <f t="shared" si="22"/>
        <v>0</v>
      </c>
      <c r="AB215" s="18">
        <f t="shared" si="23"/>
        <v>2.1952414779715903E-2</v>
      </c>
    </row>
    <row r="216" spans="1:28" outlineLevel="2" x14ac:dyDescent="0.35">
      <c r="A216" s="15" t="s">
        <v>351</v>
      </c>
      <c r="B216" s="15" t="s">
        <v>419</v>
      </c>
      <c r="C216" s="15" t="s">
        <v>9</v>
      </c>
      <c r="D216" s="15" t="s">
        <v>28</v>
      </c>
      <c r="E216" s="15" t="s">
        <v>11</v>
      </c>
      <c r="F216" s="15" t="s">
        <v>83</v>
      </c>
      <c r="G216" s="15" t="s">
        <v>13</v>
      </c>
      <c r="H216" s="15" t="s">
        <v>420</v>
      </c>
      <c r="I216" s="15" t="s">
        <v>9</v>
      </c>
      <c r="J216" s="16" t="s">
        <v>29</v>
      </c>
      <c r="K216" s="17">
        <v>8627459091</v>
      </c>
      <c r="L216" s="17">
        <v>9201151658</v>
      </c>
      <c r="M216" s="17">
        <v>0</v>
      </c>
      <c r="N216" s="17">
        <v>137970269</v>
      </c>
      <c r="O216" s="17">
        <f t="shared" si="18"/>
        <v>9339121927</v>
      </c>
      <c r="P216" s="17">
        <v>0</v>
      </c>
      <c r="Q216" s="17">
        <v>1449909.73</v>
      </c>
      <c r="R216" s="17">
        <v>0</v>
      </c>
      <c r="S216" s="17">
        <v>9086722284.0499992</v>
      </c>
      <c r="T216" s="17">
        <v>9086722284.0499992</v>
      </c>
      <c r="U216" s="17">
        <v>112979464.22</v>
      </c>
      <c r="V216" s="17">
        <v>112979464.22</v>
      </c>
      <c r="W216" s="17">
        <v>0</v>
      </c>
      <c r="X216" s="17">
        <f t="shared" si="19"/>
        <v>250949733.22000122</v>
      </c>
      <c r="Y216" s="18">
        <f t="shared" si="20"/>
        <v>0.98756358136424049</v>
      </c>
      <c r="Z216" s="18">
        <f t="shared" si="21"/>
        <v>0.97297394284784988</v>
      </c>
      <c r="AA216" s="18">
        <f t="shared" si="22"/>
        <v>1.5525118328396786E-4</v>
      </c>
      <c r="AB216" s="18">
        <f t="shared" si="23"/>
        <v>0.97312919403113385</v>
      </c>
    </row>
    <row r="217" spans="1:28" outlineLevel="2" x14ac:dyDescent="0.35">
      <c r="A217" s="15" t="s">
        <v>351</v>
      </c>
      <c r="B217" s="15" t="s">
        <v>419</v>
      </c>
      <c r="C217" s="15" t="s">
        <v>9</v>
      </c>
      <c r="D217" s="15" t="s">
        <v>30</v>
      </c>
      <c r="E217" s="15" t="s">
        <v>11</v>
      </c>
      <c r="F217" s="15" t="s">
        <v>83</v>
      </c>
      <c r="G217" s="15" t="s">
        <v>13</v>
      </c>
      <c r="H217" s="15" t="s">
        <v>420</v>
      </c>
      <c r="I217" s="15" t="s">
        <v>9</v>
      </c>
      <c r="J217" s="16" t="s">
        <v>31</v>
      </c>
      <c r="K217" s="17">
        <v>18177153935</v>
      </c>
      <c r="L217" s="17">
        <v>18190853935</v>
      </c>
      <c r="M217" s="17">
        <v>0</v>
      </c>
      <c r="N217" s="17">
        <v>3374054696</v>
      </c>
      <c r="O217" s="17">
        <f t="shared" si="18"/>
        <v>21564908631</v>
      </c>
      <c r="P217" s="17">
        <v>0</v>
      </c>
      <c r="Q217" s="17">
        <v>0</v>
      </c>
      <c r="R217" s="17">
        <v>0</v>
      </c>
      <c r="S217" s="17">
        <v>12562004619.030001</v>
      </c>
      <c r="T217" s="17">
        <v>12562004619.030001</v>
      </c>
      <c r="U217" s="17">
        <v>5628849315.9700003</v>
      </c>
      <c r="V217" s="17">
        <v>5628849315.9700003</v>
      </c>
      <c r="W217" s="17">
        <v>0</v>
      </c>
      <c r="X217" s="17">
        <f t="shared" si="19"/>
        <v>9002904011.9699993</v>
      </c>
      <c r="Y217" s="18">
        <f t="shared" si="20"/>
        <v>0.69056706540093504</v>
      </c>
      <c r="Z217" s="18">
        <f t="shared" si="21"/>
        <v>0.58252065121072949</v>
      </c>
      <c r="AA217" s="18">
        <f t="shared" si="22"/>
        <v>0</v>
      </c>
      <c r="AB217" s="18">
        <f t="shared" si="23"/>
        <v>0.58252065121072949</v>
      </c>
    </row>
    <row r="218" spans="1:28" ht="58.5" outlineLevel="2" x14ac:dyDescent="0.35">
      <c r="A218" s="15" t="s">
        <v>351</v>
      </c>
      <c r="B218" s="15" t="s">
        <v>419</v>
      </c>
      <c r="C218" s="15" t="s">
        <v>9</v>
      </c>
      <c r="D218" s="15" t="s">
        <v>32</v>
      </c>
      <c r="E218" s="15" t="s">
        <v>33</v>
      </c>
      <c r="F218" s="15" t="s">
        <v>12</v>
      </c>
      <c r="G218" s="15" t="s">
        <v>34</v>
      </c>
      <c r="H218" s="15" t="s">
        <v>420</v>
      </c>
      <c r="I218" s="15" t="s">
        <v>9</v>
      </c>
      <c r="J218" s="16" t="s">
        <v>35</v>
      </c>
      <c r="K218" s="17">
        <v>9927030290</v>
      </c>
      <c r="L218" s="17">
        <v>9927030290</v>
      </c>
      <c r="M218" s="17">
        <v>5894598.04</v>
      </c>
      <c r="N218" s="17">
        <v>75000000</v>
      </c>
      <c r="O218" s="17">
        <f t="shared" si="18"/>
        <v>10002030290</v>
      </c>
      <c r="P218" s="17">
        <v>0</v>
      </c>
      <c r="Q218" s="17">
        <v>2021034367</v>
      </c>
      <c r="R218" s="17">
        <v>0</v>
      </c>
      <c r="S218" s="17">
        <v>7905995923</v>
      </c>
      <c r="T218" s="17">
        <v>7905995923</v>
      </c>
      <c r="U218" s="17">
        <v>0</v>
      </c>
      <c r="V218" s="17">
        <v>0</v>
      </c>
      <c r="W218" s="17">
        <v>0</v>
      </c>
      <c r="X218" s="17">
        <f t="shared" si="19"/>
        <v>75000000</v>
      </c>
      <c r="Y218" s="18">
        <f t="shared" si="20"/>
        <v>0.79641098012606149</v>
      </c>
      <c r="Z218" s="18">
        <f t="shared" si="21"/>
        <v>0.79043911023788749</v>
      </c>
      <c r="AA218" s="18">
        <f t="shared" si="22"/>
        <v>0.20206241217051943</v>
      </c>
      <c r="AB218" s="18">
        <f t="shared" si="23"/>
        <v>0.99250152240840694</v>
      </c>
    </row>
    <row r="219" spans="1:28" ht="35.5" outlineLevel="2" x14ac:dyDescent="0.35">
      <c r="A219" s="15" t="s">
        <v>351</v>
      </c>
      <c r="B219" s="15" t="s">
        <v>419</v>
      </c>
      <c r="C219" s="15" t="s">
        <v>9</v>
      </c>
      <c r="D219" s="15" t="s">
        <v>36</v>
      </c>
      <c r="E219" s="15" t="s">
        <v>33</v>
      </c>
      <c r="F219" s="15" t="s">
        <v>12</v>
      </c>
      <c r="G219" s="15" t="s">
        <v>34</v>
      </c>
      <c r="H219" s="15" t="s">
        <v>420</v>
      </c>
      <c r="I219" s="15" t="s">
        <v>9</v>
      </c>
      <c r="J219" s="16" t="s">
        <v>37</v>
      </c>
      <c r="K219" s="17">
        <v>546306076</v>
      </c>
      <c r="L219" s="17">
        <v>546306076</v>
      </c>
      <c r="M219" s="17">
        <v>318661.08</v>
      </c>
      <c r="N219" s="17">
        <v>5000000</v>
      </c>
      <c r="O219" s="17">
        <f t="shared" si="18"/>
        <v>551306076</v>
      </c>
      <c r="P219" s="17">
        <v>0</v>
      </c>
      <c r="Q219" s="17">
        <v>118821807</v>
      </c>
      <c r="R219" s="17">
        <v>0</v>
      </c>
      <c r="S219" s="17">
        <v>427484269</v>
      </c>
      <c r="T219" s="17">
        <v>427484269</v>
      </c>
      <c r="U219" s="17">
        <v>0</v>
      </c>
      <c r="V219" s="17">
        <v>0</v>
      </c>
      <c r="W219" s="17">
        <v>0</v>
      </c>
      <c r="X219" s="17">
        <f t="shared" si="19"/>
        <v>5000000</v>
      </c>
      <c r="Y219" s="18">
        <f t="shared" si="20"/>
        <v>0.78249956897788553</v>
      </c>
      <c r="Z219" s="18">
        <f t="shared" si="21"/>
        <v>0.77540278913958494</v>
      </c>
      <c r="AA219" s="18">
        <f t="shared" si="22"/>
        <v>0.21552783865926411</v>
      </c>
      <c r="AB219" s="18">
        <f t="shared" si="23"/>
        <v>0.990930627798849</v>
      </c>
    </row>
    <row r="220" spans="1:28" ht="58.5" outlineLevel="2" x14ac:dyDescent="0.35">
      <c r="A220" s="15" t="s">
        <v>351</v>
      </c>
      <c r="B220" s="15" t="s">
        <v>419</v>
      </c>
      <c r="C220" s="15" t="s">
        <v>9</v>
      </c>
      <c r="D220" s="15" t="s">
        <v>38</v>
      </c>
      <c r="E220" s="15" t="s">
        <v>33</v>
      </c>
      <c r="F220" s="15" t="s">
        <v>12</v>
      </c>
      <c r="G220" s="15" t="s">
        <v>34</v>
      </c>
      <c r="H220" s="15" t="s">
        <v>420</v>
      </c>
      <c r="I220" s="15" t="s">
        <v>9</v>
      </c>
      <c r="J220" s="16" t="s">
        <v>39</v>
      </c>
      <c r="K220" s="17">
        <v>356872124</v>
      </c>
      <c r="L220" s="17">
        <v>356872124</v>
      </c>
      <c r="M220" s="17">
        <v>226414.58</v>
      </c>
      <c r="N220" s="17">
        <v>0</v>
      </c>
      <c r="O220" s="17">
        <f t="shared" si="18"/>
        <v>356872124</v>
      </c>
      <c r="P220" s="17">
        <v>0</v>
      </c>
      <c r="Q220" s="17">
        <v>164670878</v>
      </c>
      <c r="R220" s="17">
        <v>0</v>
      </c>
      <c r="S220" s="17">
        <v>192201246</v>
      </c>
      <c r="T220" s="17">
        <v>192201246</v>
      </c>
      <c r="U220" s="17">
        <v>0</v>
      </c>
      <c r="V220" s="17">
        <v>0</v>
      </c>
      <c r="W220" s="17">
        <v>0</v>
      </c>
      <c r="X220" s="17">
        <f t="shared" si="19"/>
        <v>0</v>
      </c>
      <c r="Y220" s="18">
        <f t="shared" si="20"/>
        <v>0.53857175462659557</v>
      </c>
      <c r="Z220" s="18">
        <f t="shared" si="21"/>
        <v>0.53857175462659557</v>
      </c>
      <c r="AA220" s="18">
        <f t="shared" si="22"/>
        <v>0.46142824537340438</v>
      </c>
      <c r="AB220" s="18">
        <f t="shared" si="23"/>
        <v>1</v>
      </c>
    </row>
    <row r="221" spans="1:28" ht="47" outlineLevel="2" x14ac:dyDescent="0.35">
      <c r="A221" s="15" t="s">
        <v>351</v>
      </c>
      <c r="B221" s="15" t="s">
        <v>419</v>
      </c>
      <c r="C221" s="15" t="s">
        <v>9</v>
      </c>
      <c r="D221" s="15" t="s">
        <v>40</v>
      </c>
      <c r="E221" s="15" t="s">
        <v>33</v>
      </c>
      <c r="F221" s="15" t="s">
        <v>12</v>
      </c>
      <c r="G221" s="15" t="s">
        <v>34</v>
      </c>
      <c r="H221" s="15" t="s">
        <v>420</v>
      </c>
      <c r="I221" s="15" t="s">
        <v>9</v>
      </c>
      <c r="J221" s="16" t="s">
        <v>41</v>
      </c>
      <c r="K221" s="17">
        <v>3277836422</v>
      </c>
      <c r="L221" s="17">
        <v>3277836422</v>
      </c>
      <c r="M221" s="17">
        <v>1910511.72</v>
      </c>
      <c r="N221" s="17">
        <v>28000000</v>
      </c>
      <c r="O221" s="17">
        <f t="shared" si="18"/>
        <v>3305836422</v>
      </c>
      <c r="P221" s="17">
        <v>0</v>
      </c>
      <c r="Q221" s="17">
        <v>716326701</v>
      </c>
      <c r="R221" s="17">
        <v>0</v>
      </c>
      <c r="S221" s="17">
        <v>2561509721</v>
      </c>
      <c r="T221" s="17">
        <v>2561509721</v>
      </c>
      <c r="U221" s="17">
        <v>0</v>
      </c>
      <c r="V221" s="17">
        <v>0</v>
      </c>
      <c r="W221" s="17">
        <v>0</v>
      </c>
      <c r="X221" s="17">
        <f t="shared" si="19"/>
        <v>28000000</v>
      </c>
      <c r="Y221" s="18">
        <f t="shared" si="20"/>
        <v>0.78146356047782062</v>
      </c>
      <c r="Z221" s="18">
        <f t="shared" si="21"/>
        <v>0.77484466683028153</v>
      </c>
      <c r="AA221" s="18">
        <f t="shared" si="22"/>
        <v>0.2166854646022168</v>
      </c>
      <c r="AB221" s="18">
        <f t="shared" si="23"/>
        <v>0.99153013143249835</v>
      </c>
    </row>
    <row r="222" spans="1:28" ht="47" outlineLevel="2" x14ac:dyDescent="0.35">
      <c r="A222" s="15" t="s">
        <v>351</v>
      </c>
      <c r="B222" s="15" t="s">
        <v>419</v>
      </c>
      <c r="C222" s="15" t="s">
        <v>9</v>
      </c>
      <c r="D222" s="15" t="s">
        <v>42</v>
      </c>
      <c r="E222" s="15" t="s">
        <v>33</v>
      </c>
      <c r="F222" s="15" t="s">
        <v>12</v>
      </c>
      <c r="G222" s="15" t="s">
        <v>34</v>
      </c>
      <c r="H222" s="15" t="s">
        <v>420</v>
      </c>
      <c r="I222" s="15" t="s">
        <v>9</v>
      </c>
      <c r="J222" s="16" t="s">
        <v>43</v>
      </c>
      <c r="K222" s="17">
        <v>1638918214</v>
      </c>
      <c r="L222" s="17">
        <v>1638918214</v>
      </c>
      <c r="M222" s="17">
        <v>956184.78</v>
      </c>
      <c r="N222" s="17">
        <v>15000000</v>
      </c>
      <c r="O222" s="17">
        <f t="shared" si="18"/>
        <v>1653918214</v>
      </c>
      <c r="P222" s="17">
        <v>0</v>
      </c>
      <c r="Q222" s="17">
        <v>355954169</v>
      </c>
      <c r="R222" s="17">
        <v>0</v>
      </c>
      <c r="S222" s="17">
        <v>1282964045</v>
      </c>
      <c r="T222" s="17">
        <v>1282964045</v>
      </c>
      <c r="U222" s="17">
        <v>0</v>
      </c>
      <c r="V222" s="17">
        <v>0</v>
      </c>
      <c r="W222" s="17">
        <v>0</v>
      </c>
      <c r="X222" s="17">
        <f t="shared" si="19"/>
        <v>15000000</v>
      </c>
      <c r="Y222" s="18">
        <f t="shared" si="20"/>
        <v>0.78281151191111231</v>
      </c>
      <c r="Z222" s="18">
        <f t="shared" si="21"/>
        <v>0.77571190288614844</v>
      </c>
      <c r="AA222" s="18">
        <f t="shared" si="22"/>
        <v>0.21521872483593074</v>
      </c>
      <c r="AB222" s="18">
        <f t="shared" si="23"/>
        <v>0.99093062772207918</v>
      </c>
    </row>
    <row r="223" spans="1:28" ht="35.5" outlineLevel="2" x14ac:dyDescent="0.35">
      <c r="A223" s="15" t="s">
        <v>351</v>
      </c>
      <c r="B223" s="15" t="s">
        <v>419</v>
      </c>
      <c r="C223" s="15" t="s">
        <v>9</v>
      </c>
      <c r="D223" s="15" t="s">
        <v>44</v>
      </c>
      <c r="E223" s="15" t="s">
        <v>33</v>
      </c>
      <c r="F223" s="15" t="s">
        <v>12</v>
      </c>
      <c r="G223" s="15" t="s">
        <v>34</v>
      </c>
      <c r="H223" s="15" t="s">
        <v>420</v>
      </c>
      <c r="I223" s="15" t="s">
        <v>9</v>
      </c>
      <c r="J223" s="16" t="s">
        <v>45</v>
      </c>
      <c r="K223" s="17">
        <v>5787756992</v>
      </c>
      <c r="L223" s="17">
        <v>5787756992</v>
      </c>
      <c r="M223" s="17">
        <v>575612938.70999992</v>
      </c>
      <c r="N223" s="17">
        <v>0</v>
      </c>
      <c r="O223" s="17">
        <f t="shared" si="18"/>
        <v>5787756992</v>
      </c>
      <c r="P223" s="17">
        <v>0</v>
      </c>
      <c r="Q223" s="17">
        <v>0</v>
      </c>
      <c r="R223" s="17">
        <v>0</v>
      </c>
      <c r="S223" s="17">
        <v>5787756992</v>
      </c>
      <c r="T223" s="17">
        <v>5787756992</v>
      </c>
      <c r="U223" s="17">
        <v>0</v>
      </c>
      <c r="V223" s="17">
        <v>0</v>
      </c>
      <c r="W223" s="17">
        <v>0</v>
      </c>
      <c r="X223" s="17">
        <f t="shared" si="19"/>
        <v>0</v>
      </c>
      <c r="Y223" s="18">
        <f t="shared" si="20"/>
        <v>1</v>
      </c>
      <c r="Z223" s="18">
        <f t="shared" si="21"/>
        <v>1</v>
      </c>
      <c r="AA223" s="18">
        <f t="shared" si="22"/>
        <v>0</v>
      </c>
      <c r="AB223" s="18">
        <f t="shared" si="23"/>
        <v>1</v>
      </c>
    </row>
    <row r="224" spans="1:28" outlineLevel="2" x14ac:dyDescent="0.35">
      <c r="A224" s="23" t="s">
        <v>351</v>
      </c>
      <c r="B224" s="23" t="s">
        <v>419</v>
      </c>
      <c r="C224" s="23" t="s">
        <v>9</v>
      </c>
      <c r="D224" s="23" t="s">
        <v>10</v>
      </c>
      <c r="E224" s="23" t="s">
        <v>11</v>
      </c>
      <c r="F224" s="23" t="s">
        <v>12</v>
      </c>
      <c r="G224" s="23" t="s">
        <v>13</v>
      </c>
      <c r="H224" s="23" t="s">
        <v>420</v>
      </c>
      <c r="I224" s="23" t="s">
        <v>11</v>
      </c>
      <c r="J224" s="24" t="s">
        <v>15</v>
      </c>
      <c r="K224" s="25">
        <v>0</v>
      </c>
      <c r="L224" s="25">
        <v>0</v>
      </c>
      <c r="M224" s="25">
        <v>1280000000</v>
      </c>
      <c r="N224" s="25">
        <v>0</v>
      </c>
      <c r="O224" s="25">
        <f t="shared" si="18"/>
        <v>0</v>
      </c>
      <c r="P224" s="25">
        <v>0</v>
      </c>
      <c r="Q224" s="25">
        <v>0</v>
      </c>
      <c r="R224" s="25">
        <v>0</v>
      </c>
      <c r="S224" s="25">
        <v>0</v>
      </c>
      <c r="T224" s="25">
        <v>0</v>
      </c>
      <c r="U224" s="25">
        <v>0</v>
      </c>
      <c r="V224" s="25">
        <v>0</v>
      </c>
      <c r="W224" s="25">
        <v>0</v>
      </c>
      <c r="X224" s="25">
        <f t="shared" si="19"/>
        <v>0</v>
      </c>
      <c r="Y224" s="26">
        <f t="shared" si="20"/>
        <v>0</v>
      </c>
      <c r="Z224" s="26">
        <f t="shared" si="21"/>
        <v>0</v>
      </c>
      <c r="AA224" s="26">
        <f t="shared" si="22"/>
        <v>0</v>
      </c>
      <c r="AB224" s="26">
        <f t="shared" si="23"/>
        <v>0</v>
      </c>
    </row>
    <row r="225" spans="1:28" outlineLevel="2" x14ac:dyDescent="0.35">
      <c r="A225" s="23" t="s">
        <v>351</v>
      </c>
      <c r="B225" s="23" t="s">
        <v>419</v>
      </c>
      <c r="C225" s="23" t="s">
        <v>9</v>
      </c>
      <c r="D225" s="23" t="s">
        <v>26</v>
      </c>
      <c r="E225" s="23" t="s">
        <v>11</v>
      </c>
      <c r="F225" s="23" t="s">
        <v>12</v>
      </c>
      <c r="G225" s="23" t="s">
        <v>13</v>
      </c>
      <c r="H225" s="23" t="s">
        <v>420</v>
      </c>
      <c r="I225" s="23" t="s">
        <v>9</v>
      </c>
      <c r="J225" s="24" t="s">
        <v>27</v>
      </c>
      <c r="K225" s="25">
        <v>0</v>
      </c>
      <c r="L225" s="25">
        <v>0</v>
      </c>
      <c r="M225" s="25">
        <v>15000000</v>
      </c>
      <c r="N225" s="25">
        <v>0</v>
      </c>
      <c r="O225" s="25">
        <f t="shared" si="18"/>
        <v>0</v>
      </c>
      <c r="P225" s="25">
        <v>0</v>
      </c>
      <c r="Q225" s="25">
        <v>0</v>
      </c>
      <c r="R225" s="25">
        <v>0</v>
      </c>
      <c r="S225" s="25">
        <v>0</v>
      </c>
      <c r="T225" s="25">
        <v>0</v>
      </c>
      <c r="U225" s="25">
        <v>0</v>
      </c>
      <c r="V225" s="25">
        <v>0</v>
      </c>
      <c r="W225" s="25">
        <v>0</v>
      </c>
      <c r="X225" s="25">
        <f t="shared" si="19"/>
        <v>0</v>
      </c>
      <c r="Y225" s="26">
        <f t="shared" si="20"/>
        <v>0</v>
      </c>
      <c r="Z225" s="26">
        <f t="shared" si="21"/>
        <v>0</v>
      </c>
      <c r="AA225" s="26">
        <f t="shared" si="22"/>
        <v>0</v>
      </c>
      <c r="AB225" s="26">
        <f t="shared" si="23"/>
        <v>0</v>
      </c>
    </row>
    <row r="226" spans="1:28" outlineLevel="2" x14ac:dyDescent="0.35">
      <c r="A226" s="23" t="s">
        <v>351</v>
      </c>
      <c r="B226" s="23" t="s">
        <v>419</v>
      </c>
      <c r="C226" s="23" t="s">
        <v>9</v>
      </c>
      <c r="D226" s="23" t="s">
        <v>28</v>
      </c>
      <c r="E226" s="23" t="s">
        <v>11</v>
      </c>
      <c r="F226" s="23" t="s">
        <v>12</v>
      </c>
      <c r="G226" s="23" t="s">
        <v>13</v>
      </c>
      <c r="H226" s="23" t="s">
        <v>420</v>
      </c>
      <c r="I226" s="23" t="s">
        <v>9</v>
      </c>
      <c r="J226" s="24" t="s">
        <v>29</v>
      </c>
      <c r="K226" s="25">
        <v>0</v>
      </c>
      <c r="L226" s="25">
        <v>0</v>
      </c>
      <c r="M226" s="25">
        <v>15000000</v>
      </c>
      <c r="N226" s="25">
        <v>0</v>
      </c>
      <c r="O226" s="25">
        <f t="shared" si="18"/>
        <v>0</v>
      </c>
      <c r="P226" s="25">
        <v>0</v>
      </c>
      <c r="Q226" s="25">
        <v>0</v>
      </c>
      <c r="R226" s="25">
        <v>0</v>
      </c>
      <c r="S226" s="25">
        <v>0</v>
      </c>
      <c r="T226" s="25">
        <v>0</v>
      </c>
      <c r="U226" s="25">
        <v>0</v>
      </c>
      <c r="V226" s="25">
        <v>0</v>
      </c>
      <c r="W226" s="25">
        <v>0</v>
      </c>
      <c r="X226" s="25">
        <f t="shared" si="19"/>
        <v>0</v>
      </c>
      <c r="Y226" s="26">
        <f t="shared" si="20"/>
        <v>0</v>
      </c>
      <c r="Z226" s="26">
        <f t="shared" si="21"/>
        <v>0</v>
      </c>
      <c r="AA226" s="26">
        <f t="shared" si="22"/>
        <v>0</v>
      </c>
      <c r="AB226" s="26">
        <f t="shared" si="23"/>
        <v>0</v>
      </c>
    </row>
    <row r="227" spans="1:28" outlineLevel="2" x14ac:dyDescent="0.35">
      <c r="A227" s="23" t="s">
        <v>351</v>
      </c>
      <c r="B227" s="23" t="s">
        <v>419</v>
      </c>
      <c r="C227" s="23" t="s">
        <v>9</v>
      </c>
      <c r="D227" s="23" t="s">
        <v>30</v>
      </c>
      <c r="E227" s="23" t="s">
        <v>11</v>
      </c>
      <c r="F227" s="23" t="s">
        <v>12</v>
      </c>
      <c r="G227" s="23" t="s">
        <v>13</v>
      </c>
      <c r="H227" s="23" t="s">
        <v>420</v>
      </c>
      <c r="I227" s="23" t="s">
        <v>9</v>
      </c>
      <c r="J227" s="24" t="s">
        <v>31</v>
      </c>
      <c r="K227" s="25">
        <v>0</v>
      </c>
      <c r="L227" s="25">
        <v>0</v>
      </c>
      <c r="M227" s="25">
        <v>93000000</v>
      </c>
      <c r="N227" s="25">
        <v>0</v>
      </c>
      <c r="O227" s="25">
        <f t="shared" si="18"/>
        <v>0</v>
      </c>
      <c r="P227" s="25">
        <v>0</v>
      </c>
      <c r="Q227" s="25">
        <v>0</v>
      </c>
      <c r="R227" s="25">
        <v>0</v>
      </c>
      <c r="S227" s="25">
        <v>0</v>
      </c>
      <c r="T227" s="25">
        <v>0</v>
      </c>
      <c r="U227" s="25">
        <v>0</v>
      </c>
      <c r="V227" s="25">
        <v>0</v>
      </c>
      <c r="W227" s="25">
        <v>0</v>
      </c>
      <c r="X227" s="25">
        <f t="shared" si="19"/>
        <v>0</v>
      </c>
      <c r="Y227" s="26">
        <f t="shared" si="20"/>
        <v>0</v>
      </c>
      <c r="Z227" s="26">
        <f t="shared" si="21"/>
        <v>0</v>
      </c>
      <c r="AA227" s="26">
        <f t="shared" si="22"/>
        <v>0</v>
      </c>
      <c r="AB227" s="26">
        <f t="shared" si="23"/>
        <v>0</v>
      </c>
    </row>
    <row r="228" spans="1:28" outlineLevel="2" x14ac:dyDescent="0.35">
      <c r="A228" s="15" t="s">
        <v>351</v>
      </c>
      <c r="B228" s="15" t="s">
        <v>432</v>
      </c>
      <c r="C228" s="15" t="s">
        <v>9</v>
      </c>
      <c r="D228" s="15" t="s">
        <v>10</v>
      </c>
      <c r="E228" s="15" t="s">
        <v>11</v>
      </c>
      <c r="F228" s="15" t="s">
        <v>83</v>
      </c>
      <c r="G228" s="15" t="s">
        <v>13</v>
      </c>
      <c r="H228" s="15" t="s">
        <v>420</v>
      </c>
      <c r="I228" s="15" t="s">
        <v>9</v>
      </c>
      <c r="J228" s="16" t="s">
        <v>15</v>
      </c>
      <c r="K228" s="17">
        <v>42411600511</v>
      </c>
      <c r="L228" s="17">
        <v>42411600511</v>
      </c>
      <c r="M228" s="17">
        <v>-48686820</v>
      </c>
      <c r="N228" s="17">
        <v>630053366</v>
      </c>
      <c r="O228" s="17">
        <f t="shared" si="18"/>
        <v>43041653877</v>
      </c>
      <c r="P228" s="17">
        <v>0</v>
      </c>
      <c r="Q228" s="17">
        <v>0</v>
      </c>
      <c r="R228" s="17">
        <v>0</v>
      </c>
      <c r="S228" s="17">
        <v>28445488154.029999</v>
      </c>
      <c r="T228" s="17">
        <v>28445488154.029999</v>
      </c>
      <c r="U228" s="17">
        <v>13941768946.969999</v>
      </c>
      <c r="V228" s="17">
        <v>13966112356.969999</v>
      </c>
      <c r="W228" s="17">
        <v>0</v>
      </c>
      <c r="X228" s="17">
        <f t="shared" si="19"/>
        <v>14596165722.970001</v>
      </c>
      <c r="Y228" s="18">
        <f t="shared" si="20"/>
        <v>0.67070065291811587</v>
      </c>
      <c r="Z228" s="18">
        <f t="shared" si="21"/>
        <v>0.66088278659827016</v>
      </c>
      <c r="AA228" s="18">
        <f t="shared" si="22"/>
        <v>0</v>
      </c>
      <c r="AB228" s="18">
        <f t="shared" si="23"/>
        <v>0.66088278659827016</v>
      </c>
    </row>
    <row r="229" spans="1:28" outlineLevel="2" x14ac:dyDescent="0.35">
      <c r="A229" s="15" t="s">
        <v>351</v>
      </c>
      <c r="B229" s="15" t="s">
        <v>432</v>
      </c>
      <c r="C229" s="15" t="s">
        <v>9</v>
      </c>
      <c r="D229" s="15" t="s">
        <v>16</v>
      </c>
      <c r="E229" s="15" t="s">
        <v>11</v>
      </c>
      <c r="F229" s="15" t="s">
        <v>83</v>
      </c>
      <c r="G229" s="15" t="s">
        <v>13</v>
      </c>
      <c r="H229" s="15" t="s">
        <v>420</v>
      </c>
      <c r="I229" s="15" t="s">
        <v>9</v>
      </c>
      <c r="J229" s="16" t="s">
        <v>17</v>
      </c>
      <c r="K229" s="17">
        <v>2187131194</v>
      </c>
      <c r="L229" s="17">
        <v>2187131194</v>
      </c>
      <c r="M229" s="17">
        <v>0</v>
      </c>
      <c r="N229" s="17">
        <v>735485248</v>
      </c>
      <c r="O229" s="17">
        <f t="shared" si="18"/>
        <v>2922616442</v>
      </c>
      <c r="P229" s="17">
        <v>0</v>
      </c>
      <c r="Q229" s="17">
        <v>0</v>
      </c>
      <c r="R229" s="17">
        <v>0</v>
      </c>
      <c r="S229" s="17">
        <v>1680426669.46</v>
      </c>
      <c r="T229" s="17">
        <v>1680426669.46</v>
      </c>
      <c r="U229" s="17">
        <v>506704524.54000002</v>
      </c>
      <c r="V229" s="17">
        <v>506704524.54000002</v>
      </c>
      <c r="W229" s="17">
        <v>0</v>
      </c>
      <c r="X229" s="17">
        <f t="shared" si="19"/>
        <v>1242189772.54</v>
      </c>
      <c r="Y229" s="18">
        <f t="shared" si="20"/>
        <v>0.76832458613820132</v>
      </c>
      <c r="Z229" s="18">
        <f t="shared" si="21"/>
        <v>0.57497338525545738</v>
      </c>
      <c r="AA229" s="18">
        <f t="shared" si="22"/>
        <v>0</v>
      </c>
      <c r="AB229" s="18">
        <f t="shared" si="23"/>
        <v>0.57497338525545738</v>
      </c>
    </row>
    <row r="230" spans="1:28" outlineLevel="2" x14ac:dyDescent="0.35">
      <c r="A230" s="15" t="s">
        <v>351</v>
      </c>
      <c r="B230" s="15" t="s">
        <v>432</v>
      </c>
      <c r="C230" s="15" t="s">
        <v>9</v>
      </c>
      <c r="D230" s="15" t="s">
        <v>353</v>
      </c>
      <c r="E230" s="15" t="s">
        <v>11</v>
      </c>
      <c r="F230" s="15" t="s">
        <v>83</v>
      </c>
      <c r="G230" s="15" t="s">
        <v>13</v>
      </c>
      <c r="H230" s="15" t="s">
        <v>420</v>
      </c>
      <c r="I230" s="15" t="s">
        <v>9</v>
      </c>
      <c r="J230" s="16" t="s">
        <v>354</v>
      </c>
      <c r="K230" s="17">
        <v>32005788</v>
      </c>
      <c r="L230" s="17">
        <v>30105788</v>
      </c>
      <c r="M230" s="17">
        <v>0</v>
      </c>
      <c r="N230" s="17">
        <v>-342894</v>
      </c>
      <c r="O230" s="17">
        <f t="shared" si="18"/>
        <v>29762894</v>
      </c>
      <c r="P230" s="17">
        <v>0</v>
      </c>
      <c r="Q230" s="17">
        <v>0</v>
      </c>
      <c r="R230" s="17">
        <v>0</v>
      </c>
      <c r="S230" s="17">
        <v>17783618.329999998</v>
      </c>
      <c r="T230" s="17">
        <v>17783618.329999998</v>
      </c>
      <c r="U230" s="17">
        <v>11979275.67</v>
      </c>
      <c r="V230" s="17">
        <v>12322169.67</v>
      </c>
      <c r="W230" s="17">
        <v>0</v>
      </c>
      <c r="X230" s="17">
        <f t="shared" si="19"/>
        <v>11979275.670000002</v>
      </c>
      <c r="Y230" s="18">
        <f t="shared" si="20"/>
        <v>0.59070429679502157</v>
      </c>
      <c r="Z230" s="18">
        <f t="shared" si="21"/>
        <v>0.59750971562106825</v>
      </c>
      <c r="AA230" s="18">
        <f t="shared" si="22"/>
        <v>0</v>
      </c>
      <c r="AB230" s="18">
        <f t="shared" si="23"/>
        <v>0.59750971562106825</v>
      </c>
    </row>
    <row r="231" spans="1:28" outlineLevel="2" x14ac:dyDescent="0.35">
      <c r="A231" s="15" t="s">
        <v>351</v>
      </c>
      <c r="B231" s="15" t="s">
        <v>432</v>
      </c>
      <c r="C231" s="15" t="s">
        <v>9</v>
      </c>
      <c r="D231" s="15" t="s">
        <v>355</v>
      </c>
      <c r="E231" s="15" t="s">
        <v>11</v>
      </c>
      <c r="F231" s="15" t="s">
        <v>83</v>
      </c>
      <c r="G231" s="15" t="s">
        <v>13</v>
      </c>
      <c r="H231" s="15" t="s">
        <v>420</v>
      </c>
      <c r="I231" s="15" t="s">
        <v>9</v>
      </c>
      <c r="J231" s="16" t="s">
        <v>356</v>
      </c>
      <c r="K231" s="17">
        <v>17488452</v>
      </c>
      <c r="L231" s="17">
        <v>17488452</v>
      </c>
      <c r="M231" s="17">
        <v>0</v>
      </c>
      <c r="N231" s="17">
        <v>6419146</v>
      </c>
      <c r="O231" s="17">
        <f t="shared" si="18"/>
        <v>23907598</v>
      </c>
      <c r="P231" s="17">
        <v>0</v>
      </c>
      <c r="Q231" s="17">
        <v>8774944.9700000007</v>
      </c>
      <c r="R231" s="17">
        <v>0</v>
      </c>
      <c r="S231" s="17">
        <v>8713507.0299999993</v>
      </c>
      <c r="T231" s="17">
        <v>8713507.0299999993</v>
      </c>
      <c r="U231" s="17">
        <v>0</v>
      </c>
      <c r="V231" s="17">
        <v>0</v>
      </c>
      <c r="W231" s="17">
        <v>0</v>
      </c>
      <c r="X231" s="17">
        <f t="shared" si="19"/>
        <v>6419146</v>
      </c>
      <c r="Y231" s="18">
        <f t="shared" si="20"/>
        <v>0.4982434711774375</v>
      </c>
      <c r="Z231" s="18">
        <f t="shared" si="21"/>
        <v>0.36446601745604051</v>
      </c>
      <c r="AA231" s="18">
        <f t="shared" si="22"/>
        <v>0.36703582559820525</v>
      </c>
      <c r="AB231" s="18">
        <f t="shared" si="23"/>
        <v>0.7315018430542457</v>
      </c>
    </row>
    <row r="232" spans="1:28" outlineLevel="2" x14ac:dyDescent="0.35">
      <c r="A232" s="15" t="s">
        <v>351</v>
      </c>
      <c r="B232" s="15" t="s">
        <v>432</v>
      </c>
      <c r="C232" s="15" t="s">
        <v>9</v>
      </c>
      <c r="D232" s="15" t="s">
        <v>22</v>
      </c>
      <c r="E232" s="15" t="s">
        <v>11</v>
      </c>
      <c r="F232" s="15" t="s">
        <v>83</v>
      </c>
      <c r="G232" s="15" t="s">
        <v>13</v>
      </c>
      <c r="H232" s="15" t="s">
        <v>420</v>
      </c>
      <c r="I232" s="15" t="s">
        <v>9</v>
      </c>
      <c r="J232" s="16" t="s">
        <v>23</v>
      </c>
      <c r="K232" s="17">
        <v>8821527929</v>
      </c>
      <c r="L232" s="17">
        <v>8831527929</v>
      </c>
      <c r="M232" s="17">
        <v>0</v>
      </c>
      <c r="N232" s="17">
        <v>66305348</v>
      </c>
      <c r="O232" s="17">
        <f t="shared" si="18"/>
        <v>8897833277</v>
      </c>
      <c r="P232" s="17">
        <v>0</v>
      </c>
      <c r="Q232" s="17">
        <v>0</v>
      </c>
      <c r="R232" s="17">
        <v>0</v>
      </c>
      <c r="S232" s="17">
        <v>5895953801.3999996</v>
      </c>
      <c r="T232" s="17">
        <v>5895953801.3999996</v>
      </c>
      <c r="U232" s="17">
        <v>2935574127.5999999</v>
      </c>
      <c r="V232" s="17">
        <v>2935574127.5999999</v>
      </c>
      <c r="W232" s="17">
        <v>0</v>
      </c>
      <c r="X232" s="17">
        <f t="shared" si="19"/>
        <v>3001879475.6000004</v>
      </c>
      <c r="Y232" s="18">
        <f t="shared" si="20"/>
        <v>0.66760291636960289</v>
      </c>
      <c r="Z232" s="18">
        <f t="shared" si="21"/>
        <v>0.66262803739427711</v>
      </c>
      <c r="AA232" s="18">
        <f t="shared" si="22"/>
        <v>0</v>
      </c>
      <c r="AB232" s="18">
        <f t="shared" si="23"/>
        <v>0.66262803739427711</v>
      </c>
    </row>
    <row r="233" spans="1:28" outlineLevel="2" x14ac:dyDescent="0.35">
      <c r="A233" s="15" t="s">
        <v>351</v>
      </c>
      <c r="B233" s="15" t="s">
        <v>432</v>
      </c>
      <c r="C233" s="15" t="s">
        <v>9</v>
      </c>
      <c r="D233" s="15" t="s">
        <v>24</v>
      </c>
      <c r="E233" s="15" t="s">
        <v>11</v>
      </c>
      <c r="F233" s="15" t="s">
        <v>83</v>
      </c>
      <c r="G233" s="15" t="s">
        <v>13</v>
      </c>
      <c r="H233" s="15" t="s">
        <v>420</v>
      </c>
      <c r="I233" s="15" t="s">
        <v>9</v>
      </c>
      <c r="J233" s="16" t="s">
        <v>25</v>
      </c>
      <c r="K233" s="17">
        <v>2246800804</v>
      </c>
      <c r="L233" s="17">
        <v>2221800804</v>
      </c>
      <c r="M233" s="17">
        <v>0</v>
      </c>
      <c r="N233" s="17">
        <v>-72523392</v>
      </c>
      <c r="O233" s="17">
        <f t="shared" si="18"/>
        <v>2149277412</v>
      </c>
      <c r="P233" s="17">
        <v>0</v>
      </c>
      <c r="Q233" s="17">
        <v>0</v>
      </c>
      <c r="R233" s="17">
        <v>0</v>
      </c>
      <c r="S233" s="17">
        <v>1394590575.5</v>
      </c>
      <c r="T233" s="17">
        <v>1394590575.5</v>
      </c>
      <c r="U233" s="17">
        <v>754686836.5</v>
      </c>
      <c r="V233" s="17">
        <v>827210228.5</v>
      </c>
      <c r="W233" s="17">
        <v>0</v>
      </c>
      <c r="X233" s="17">
        <f t="shared" si="19"/>
        <v>754686836.5</v>
      </c>
      <c r="Y233" s="18">
        <f t="shared" si="20"/>
        <v>0.62768479198912019</v>
      </c>
      <c r="Z233" s="18">
        <f t="shared" si="21"/>
        <v>0.64886485463143184</v>
      </c>
      <c r="AA233" s="18">
        <f t="shared" si="22"/>
        <v>0</v>
      </c>
      <c r="AB233" s="18">
        <f t="shared" si="23"/>
        <v>0.64886485463143184</v>
      </c>
    </row>
    <row r="234" spans="1:28" outlineLevel="2" x14ac:dyDescent="0.35">
      <c r="A234" s="15" t="s">
        <v>351</v>
      </c>
      <c r="B234" s="15" t="s">
        <v>432</v>
      </c>
      <c r="C234" s="15" t="s">
        <v>9</v>
      </c>
      <c r="D234" s="15" t="s">
        <v>26</v>
      </c>
      <c r="E234" s="15" t="s">
        <v>11</v>
      </c>
      <c r="F234" s="15" t="s">
        <v>83</v>
      </c>
      <c r="G234" s="15" t="s">
        <v>13</v>
      </c>
      <c r="H234" s="15" t="s">
        <v>420</v>
      </c>
      <c r="I234" s="15" t="s">
        <v>9</v>
      </c>
      <c r="J234" s="16" t="s">
        <v>27</v>
      </c>
      <c r="K234" s="17">
        <v>6164407048</v>
      </c>
      <c r="L234" s="17">
        <v>6164407048</v>
      </c>
      <c r="M234" s="17">
        <v>-4055612.1</v>
      </c>
      <c r="N234" s="17">
        <v>-2861743723</v>
      </c>
      <c r="O234" s="17">
        <f t="shared" si="18"/>
        <v>3302663325</v>
      </c>
      <c r="P234" s="17">
        <v>0</v>
      </c>
      <c r="Q234" s="17">
        <v>0</v>
      </c>
      <c r="R234" s="17">
        <v>0</v>
      </c>
      <c r="S234" s="17">
        <v>39850275.859999999</v>
      </c>
      <c r="T234" s="17">
        <v>39850275.859999999</v>
      </c>
      <c r="U234" s="17">
        <v>3260785243.0900002</v>
      </c>
      <c r="V234" s="17">
        <v>6124556772.1400003</v>
      </c>
      <c r="W234" s="17">
        <v>0</v>
      </c>
      <c r="X234" s="17">
        <f t="shared" si="19"/>
        <v>3262813049.1399999</v>
      </c>
      <c r="Y234" s="18">
        <f t="shared" si="20"/>
        <v>6.4645756760869887E-3</v>
      </c>
      <c r="Z234" s="18">
        <f t="shared" si="21"/>
        <v>1.2066103001885606E-2</v>
      </c>
      <c r="AA234" s="18">
        <f t="shared" si="22"/>
        <v>0</v>
      </c>
      <c r="AB234" s="18">
        <f t="shared" si="23"/>
        <v>1.2066103001885606E-2</v>
      </c>
    </row>
    <row r="235" spans="1:28" outlineLevel="2" x14ac:dyDescent="0.35">
      <c r="A235" s="15" t="s">
        <v>351</v>
      </c>
      <c r="B235" s="15" t="s">
        <v>432</v>
      </c>
      <c r="C235" s="15" t="s">
        <v>9</v>
      </c>
      <c r="D235" s="15" t="s">
        <v>28</v>
      </c>
      <c r="E235" s="15" t="s">
        <v>11</v>
      </c>
      <c r="F235" s="15" t="s">
        <v>83</v>
      </c>
      <c r="G235" s="15" t="s">
        <v>13</v>
      </c>
      <c r="H235" s="15" t="s">
        <v>420</v>
      </c>
      <c r="I235" s="15" t="s">
        <v>9</v>
      </c>
      <c r="J235" s="16" t="s">
        <v>29</v>
      </c>
      <c r="K235" s="17">
        <v>5479362261</v>
      </c>
      <c r="L235" s="17">
        <v>5636640741</v>
      </c>
      <c r="M235" s="17">
        <v>0</v>
      </c>
      <c r="N235" s="17">
        <v>84372293</v>
      </c>
      <c r="O235" s="17">
        <f t="shared" si="18"/>
        <v>5721013034</v>
      </c>
      <c r="P235" s="17">
        <v>0</v>
      </c>
      <c r="Q235" s="17">
        <v>2934979.07</v>
      </c>
      <c r="R235" s="17">
        <v>0</v>
      </c>
      <c r="S235" s="17">
        <v>5565134447.4300003</v>
      </c>
      <c r="T235" s="17">
        <v>5565134447.4300003</v>
      </c>
      <c r="U235" s="17">
        <v>68571314.5</v>
      </c>
      <c r="V235" s="17">
        <v>68571314.5</v>
      </c>
      <c r="W235" s="17">
        <v>0</v>
      </c>
      <c r="X235" s="17">
        <f t="shared" si="19"/>
        <v>152943607.5</v>
      </c>
      <c r="Y235" s="18">
        <f t="shared" si="20"/>
        <v>0.98731402321778738</v>
      </c>
      <c r="Z235" s="18">
        <f t="shared" si="21"/>
        <v>0.97275332434245254</v>
      </c>
      <c r="AA235" s="18">
        <f t="shared" si="22"/>
        <v>5.1301737167131227E-4</v>
      </c>
      <c r="AB235" s="18">
        <f t="shared" si="23"/>
        <v>0.97326634171412385</v>
      </c>
    </row>
    <row r="236" spans="1:28" outlineLevel="2" x14ac:dyDescent="0.35">
      <c r="A236" s="15" t="s">
        <v>351</v>
      </c>
      <c r="B236" s="15" t="s">
        <v>432</v>
      </c>
      <c r="C236" s="15" t="s">
        <v>9</v>
      </c>
      <c r="D236" s="15" t="s">
        <v>30</v>
      </c>
      <c r="E236" s="15" t="s">
        <v>11</v>
      </c>
      <c r="F236" s="15" t="s">
        <v>83</v>
      </c>
      <c r="G236" s="15" t="s">
        <v>13</v>
      </c>
      <c r="H236" s="15" t="s">
        <v>420</v>
      </c>
      <c r="I236" s="15" t="s">
        <v>9</v>
      </c>
      <c r="J236" s="16" t="s">
        <v>31</v>
      </c>
      <c r="K236" s="17">
        <v>12824955133</v>
      </c>
      <c r="L236" s="17">
        <v>12834955133</v>
      </c>
      <c r="M236" s="17">
        <v>0</v>
      </c>
      <c r="N236" s="17">
        <v>2167541456</v>
      </c>
      <c r="O236" s="17">
        <f t="shared" si="18"/>
        <v>15002496589</v>
      </c>
      <c r="P236" s="17">
        <v>0</v>
      </c>
      <c r="Q236" s="17">
        <v>0</v>
      </c>
      <c r="R236" s="17">
        <v>0</v>
      </c>
      <c r="S236" s="17">
        <v>8653412655.9699993</v>
      </c>
      <c r="T236" s="17">
        <v>8653412655.9699993</v>
      </c>
      <c r="U236" s="17">
        <v>4181542477.0300002</v>
      </c>
      <c r="V236" s="17">
        <v>4181542477.0300002</v>
      </c>
      <c r="W236" s="17">
        <v>0</v>
      </c>
      <c r="X236" s="17">
        <f t="shared" si="19"/>
        <v>6349083933.0300007</v>
      </c>
      <c r="Y236" s="18">
        <f t="shared" si="20"/>
        <v>0.67420669307375902</v>
      </c>
      <c r="Z236" s="18">
        <f t="shared" si="21"/>
        <v>0.57679817519937182</v>
      </c>
      <c r="AA236" s="18">
        <f t="shared" si="22"/>
        <v>0</v>
      </c>
      <c r="AB236" s="18">
        <f t="shared" si="23"/>
        <v>0.57679817519937182</v>
      </c>
    </row>
    <row r="237" spans="1:28" ht="58.5" outlineLevel="2" x14ac:dyDescent="0.35">
      <c r="A237" s="15" t="s">
        <v>351</v>
      </c>
      <c r="B237" s="15" t="s">
        <v>432</v>
      </c>
      <c r="C237" s="15" t="s">
        <v>9</v>
      </c>
      <c r="D237" s="15" t="s">
        <v>32</v>
      </c>
      <c r="E237" s="15" t="s">
        <v>33</v>
      </c>
      <c r="F237" s="15" t="s">
        <v>12</v>
      </c>
      <c r="G237" s="15" t="s">
        <v>34</v>
      </c>
      <c r="H237" s="15" t="s">
        <v>420</v>
      </c>
      <c r="I237" s="15" t="s">
        <v>9</v>
      </c>
      <c r="J237" s="16" t="s">
        <v>35</v>
      </c>
      <c r="K237" s="17">
        <v>6415483792</v>
      </c>
      <c r="L237" s="17">
        <v>6415483792</v>
      </c>
      <c r="M237" s="17">
        <v>-4506476.9400000004</v>
      </c>
      <c r="N237" s="17">
        <v>0</v>
      </c>
      <c r="O237" s="17">
        <f t="shared" si="18"/>
        <v>6415483792</v>
      </c>
      <c r="P237" s="17">
        <v>0</v>
      </c>
      <c r="Q237" s="17">
        <v>1657626952.53</v>
      </c>
      <c r="R237" s="17">
        <v>0</v>
      </c>
      <c r="S237" s="17">
        <v>4755603601</v>
      </c>
      <c r="T237" s="17">
        <v>4755603601</v>
      </c>
      <c r="U237" s="17">
        <v>0</v>
      </c>
      <c r="V237" s="17">
        <v>2253238.4700000002</v>
      </c>
      <c r="W237" s="17">
        <v>0</v>
      </c>
      <c r="X237" s="17">
        <f t="shared" si="19"/>
        <v>2253238.470000267</v>
      </c>
      <c r="Y237" s="18">
        <f t="shared" si="20"/>
        <v>0.74126967742170236</v>
      </c>
      <c r="Z237" s="18">
        <f t="shared" si="21"/>
        <v>0.74126967742170236</v>
      </c>
      <c r="AA237" s="18">
        <f t="shared" si="22"/>
        <v>0.25837910378591133</v>
      </c>
      <c r="AB237" s="18">
        <f t="shared" si="23"/>
        <v>0.99964878120761369</v>
      </c>
    </row>
    <row r="238" spans="1:28" ht="35.5" outlineLevel="2" x14ac:dyDescent="0.35">
      <c r="A238" s="15" t="s">
        <v>351</v>
      </c>
      <c r="B238" s="15" t="s">
        <v>432</v>
      </c>
      <c r="C238" s="15" t="s">
        <v>9</v>
      </c>
      <c r="D238" s="15" t="s">
        <v>36</v>
      </c>
      <c r="E238" s="15" t="s">
        <v>33</v>
      </c>
      <c r="F238" s="15" t="s">
        <v>12</v>
      </c>
      <c r="G238" s="15" t="s">
        <v>34</v>
      </c>
      <c r="H238" s="15" t="s">
        <v>420</v>
      </c>
      <c r="I238" s="15" t="s">
        <v>9</v>
      </c>
      <c r="J238" s="16" t="s">
        <v>37</v>
      </c>
      <c r="K238" s="17">
        <v>346782908</v>
      </c>
      <c r="L238" s="17">
        <v>346782908</v>
      </c>
      <c r="M238" s="17">
        <v>-243619.46</v>
      </c>
      <c r="N238" s="17">
        <v>0</v>
      </c>
      <c r="O238" s="17">
        <f t="shared" si="18"/>
        <v>346782908</v>
      </c>
      <c r="P238" s="17">
        <v>0</v>
      </c>
      <c r="Q238" s="17">
        <v>89761895.269999996</v>
      </c>
      <c r="R238" s="17">
        <v>0</v>
      </c>
      <c r="S238" s="17">
        <v>256899203</v>
      </c>
      <c r="T238" s="17">
        <v>256899203</v>
      </c>
      <c r="U238" s="17">
        <v>0</v>
      </c>
      <c r="V238" s="17">
        <v>121809.73</v>
      </c>
      <c r="W238" s="17">
        <v>0</v>
      </c>
      <c r="X238" s="17">
        <f t="shared" si="19"/>
        <v>121809.73000001907</v>
      </c>
      <c r="Y238" s="18">
        <f t="shared" si="20"/>
        <v>0.7408069921369943</v>
      </c>
      <c r="Z238" s="18">
        <f t="shared" si="21"/>
        <v>0.7408069921369943</v>
      </c>
      <c r="AA238" s="18">
        <f t="shared" si="22"/>
        <v>0.25884175142218946</v>
      </c>
      <c r="AB238" s="18">
        <f t="shared" si="23"/>
        <v>0.99964874355918376</v>
      </c>
    </row>
    <row r="239" spans="1:28" ht="58.5" outlineLevel="2" x14ac:dyDescent="0.35">
      <c r="A239" s="15" t="s">
        <v>351</v>
      </c>
      <c r="B239" s="15" t="s">
        <v>432</v>
      </c>
      <c r="C239" s="15" t="s">
        <v>9</v>
      </c>
      <c r="D239" s="15" t="s">
        <v>38</v>
      </c>
      <c r="E239" s="15" t="s">
        <v>33</v>
      </c>
      <c r="F239" s="15" t="s">
        <v>12</v>
      </c>
      <c r="G239" s="15" t="s">
        <v>34</v>
      </c>
      <c r="H239" s="15" t="s">
        <v>420</v>
      </c>
      <c r="I239" s="15" t="s">
        <v>9</v>
      </c>
      <c r="J239" s="16" t="s">
        <v>39</v>
      </c>
      <c r="K239" s="17">
        <v>215414580</v>
      </c>
      <c r="L239" s="17">
        <v>215414580</v>
      </c>
      <c r="M239" s="17">
        <v>-173096.12</v>
      </c>
      <c r="N239" s="17">
        <v>0</v>
      </c>
      <c r="O239" s="17">
        <f t="shared" si="18"/>
        <v>215414580</v>
      </c>
      <c r="P239" s="17">
        <v>0</v>
      </c>
      <c r="Q239" s="17">
        <v>128762267.94</v>
      </c>
      <c r="R239" s="17">
        <v>0</v>
      </c>
      <c r="S239" s="17">
        <v>86565764</v>
      </c>
      <c r="T239" s="17">
        <v>86565764</v>
      </c>
      <c r="U239" s="17">
        <v>0</v>
      </c>
      <c r="V239" s="17">
        <v>86548.06</v>
      </c>
      <c r="W239" s="17">
        <v>0</v>
      </c>
      <c r="X239" s="17">
        <f t="shared" si="19"/>
        <v>86548.060000002384</v>
      </c>
      <c r="Y239" s="18">
        <f t="shared" si="20"/>
        <v>0.4018565688543459</v>
      </c>
      <c r="Z239" s="18">
        <f t="shared" si="21"/>
        <v>0.4018565688543459</v>
      </c>
      <c r="AA239" s="18">
        <f t="shared" si="22"/>
        <v>0.59774165676250879</v>
      </c>
      <c r="AB239" s="18">
        <f t="shared" si="23"/>
        <v>0.99959822561685474</v>
      </c>
    </row>
    <row r="240" spans="1:28" ht="47" outlineLevel="2" x14ac:dyDescent="0.35">
      <c r="A240" s="15" t="s">
        <v>351</v>
      </c>
      <c r="B240" s="15" t="s">
        <v>432</v>
      </c>
      <c r="C240" s="15" t="s">
        <v>9</v>
      </c>
      <c r="D240" s="15" t="s">
        <v>40</v>
      </c>
      <c r="E240" s="15" t="s">
        <v>33</v>
      </c>
      <c r="F240" s="15" t="s">
        <v>12</v>
      </c>
      <c r="G240" s="15" t="s">
        <v>34</v>
      </c>
      <c r="H240" s="15" t="s">
        <v>420</v>
      </c>
      <c r="I240" s="15" t="s">
        <v>9</v>
      </c>
      <c r="J240" s="16" t="s">
        <v>41</v>
      </c>
      <c r="K240" s="17">
        <v>2080697446</v>
      </c>
      <c r="L240" s="17">
        <v>2080697446</v>
      </c>
      <c r="M240" s="17">
        <v>-1460604.6</v>
      </c>
      <c r="N240" s="17">
        <v>0</v>
      </c>
      <c r="O240" s="17">
        <f t="shared" si="18"/>
        <v>2080697446</v>
      </c>
      <c r="P240" s="17">
        <v>0</v>
      </c>
      <c r="Q240" s="17">
        <v>539486180.70000005</v>
      </c>
      <c r="R240" s="17">
        <v>0</v>
      </c>
      <c r="S240" s="17">
        <v>1540480963</v>
      </c>
      <c r="T240" s="17">
        <v>1540480963</v>
      </c>
      <c r="U240" s="17">
        <v>0</v>
      </c>
      <c r="V240" s="17">
        <v>730302.3</v>
      </c>
      <c r="W240" s="17">
        <v>0</v>
      </c>
      <c r="X240" s="17">
        <f t="shared" si="19"/>
        <v>730302.29999995232</v>
      </c>
      <c r="Y240" s="18">
        <f t="shared" si="20"/>
        <v>0.74036759451090328</v>
      </c>
      <c r="Z240" s="18">
        <f t="shared" si="21"/>
        <v>0.74036759451090328</v>
      </c>
      <c r="AA240" s="18">
        <f t="shared" si="22"/>
        <v>0.25928141630448276</v>
      </c>
      <c r="AB240" s="18">
        <f t="shared" si="23"/>
        <v>0.99964901081538604</v>
      </c>
    </row>
    <row r="241" spans="1:28" ht="47" outlineLevel="2" x14ac:dyDescent="0.35">
      <c r="A241" s="15" t="s">
        <v>351</v>
      </c>
      <c r="B241" s="15" t="s">
        <v>432</v>
      </c>
      <c r="C241" s="15" t="s">
        <v>9</v>
      </c>
      <c r="D241" s="15" t="s">
        <v>42</v>
      </c>
      <c r="E241" s="15" t="s">
        <v>33</v>
      </c>
      <c r="F241" s="15" t="s">
        <v>12</v>
      </c>
      <c r="G241" s="15" t="s">
        <v>34</v>
      </c>
      <c r="H241" s="15" t="s">
        <v>420</v>
      </c>
      <c r="I241" s="15" t="s">
        <v>9</v>
      </c>
      <c r="J241" s="16" t="s">
        <v>43</v>
      </c>
      <c r="K241" s="17">
        <v>1040348723</v>
      </c>
      <c r="L241" s="17">
        <v>1040348723</v>
      </c>
      <c r="M241" s="17">
        <v>-731012.46</v>
      </c>
      <c r="N241" s="17">
        <v>0</v>
      </c>
      <c r="O241" s="17">
        <f t="shared" si="18"/>
        <v>1040348723</v>
      </c>
      <c r="P241" s="17">
        <v>0</v>
      </c>
      <c r="Q241" s="17">
        <v>269158477.76999998</v>
      </c>
      <c r="R241" s="17">
        <v>0</v>
      </c>
      <c r="S241" s="17">
        <v>770824739</v>
      </c>
      <c r="T241" s="17">
        <v>770824739</v>
      </c>
      <c r="U241" s="17">
        <v>0</v>
      </c>
      <c r="V241" s="17">
        <v>365506.23</v>
      </c>
      <c r="W241" s="17">
        <v>0</v>
      </c>
      <c r="X241" s="17">
        <f t="shared" si="19"/>
        <v>365506.23000001907</v>
      </c>
      <c r="Y241" s="18">
        <f t="shared" si="20"/>
        <v>0.74092919225893061</v>
      </c>
      <c r="Z241" s="18">
        <f t="shared" si="21"/>
        <v>0.74092919225893061</v>
      </c>
      <c r="AA241" s="18">
        <f t="shared" si="22"/>
        <v>0.25871947724782279</v>
      </c>
      <c r="AB241" s="18">
        <f t="shared" si="23"/>
        <v>0.99964866950675346</v>
      </c>
    </row>
    <row r="242" spans="1:28" ht="35.5" outlineLevel="2" x14ac:dyDescent="0.35">
      <c r="A242" s="15" t="s">
        <v>351</v>
      </c>
      <c r="B242" s="15" t="s">
        <v>432</v>
      </c>
      <c r="C242" s="15" t="s">
        <v>9</v>
      </c>
      <c r="D242" s="15" t="s">
        <v>44</v>
      </c>
      <c r="E242" s="15" t="s">
        <v>33</v>
      </c>
      <c r="F242" s="15" t="s">
        <v>12</v>
      </c>
      <c r="G242" s="15" t="s">
        <v>34</v>
      </c>
      <c r="H242" s="15" t="s">
        <v>420</v>
      </c>
      <c r="I242" s="15" t="s">
        <v>9</v>
      </c>
      <c r="J242" s="16" t="s">
        <v>45</v>
      </c>
      <c r="K242" s="17">
        <v>3685111380</v>
      </c>
      <c r="L242" s="17">
        <v>3685111380</v>
      </c>
      <c r="M242" s="17">
        <v>330964054</v>
      </c>
      <c r="N242" s="17">
        <v>0</v>
      </c>
      <c r="O242" s="17">
        <f t="shared" si="18"/>
        <v>3685111380</v>
      </c>
      <c r="P242" s="17">
        <v>0</v>
      </c>
      <c r="Q242" s="17">
        <v>0</v>
      </c>
      <c r="R242" s="17">
        <v>0</v>
      </c>
      <c r="S242" s="17">
        <v>3683575052.46</v>
      </c>
      <c r="T242" s="17">
        <v>3683575052.46</v>
      </c>
      <c r="U242" s="17">
        <v>0</v>
      </c>
      <c r="V242" s="17">
        <v>1536327.54</v>
      </c>
      <c r="W242" s="17">
        <v>0</v>
      </c>
      <c r="X242" s="17">
        <f t="shared" si="19"/>
        <v>1536327.5399999619</v>
      </c>
      <c r="Y242" s="18">
        <f t="shared" si="20"/>
        <v>0.99958309875019302</v>
      </c>
      <c r="Z242" s="18">
        <f t="shared" si="21"/>
        <v>0.99958309875019302</v>
      </c>
      <c r="AA242" s="18">
        <f t="shared" si="22"/>
        <v>0</v>
      </c>
      <c r="AB242" s="18">
        <f t="shared" si="23"/>
        <v>0.99958309875019302</v>
      </c>
    </row>
    <row r="243" spans="1:28" outlineLevel="2" x14ac:dyDescent="0.35">
      <c r="A243" s="23" t="s">
        <v>351</v>
      </c>
      <c r="B243" s="23" t="s">
        <v>432</v>
      </c>
      <c r="C243" s="23" t="s">
        <v>9</v>
      </c>
      <c r="D243" s="23" t="s">
        <v>10</v>
      </c>
      <c r="E243" s="23" t="s">
        <v>11</v>
      </c>
      <c r="F243" s="23" t="s">
        <v>12</v>
      </c>
      <c r="G243" s="23" t="s">
        <v>13</v>
      </c>
      <c r="H243" s="23" t="s">
        <v>420</v>
      </c>
      <c r="I243" s="23" t="s">
        <v>9</v>
      </c>
      <c r="J243" s="24" t="s">
        <v>15</v>
      </c>
      <c r="K243" s="25">
        <v>0</v>
      </c>
      <c r="L243" s="25">
        <v>0</v>
      </c>
      <c r="M243" s="25">
        <v>554000000</v>
      </c>
      <c r="N243" s="25">
        <v>0</v>
      </c>
      <c r="O243" s="25">
        <f t="shared" si="18"/>
        <v>0</v>
      </c>
      <c r="P243" s="25">
        <v>0</v>
      </c>
      <c r="Q243" s="25">
        <v>0</v>
      </c>
      <c r="R243" s="25">
        <v>0</v>
      </c>
      <c r="S243" s="25">
        <v>0</v>
      </c>
      <c r="T243" s="25">
        <v>0</v>
      </c>
      <c r="U243" s="25">
        <v>0</v>
      </c>
      <c r="V243" s="25">
        <v>0</v>
      </c>
      <c r="W243" s="25">
        <v>0</v>
      </c>
      <c r="X243" s="25">
        <f t="shared" si="19"/>
        <v>0</v>
      </c>
      <c r="Y243" s="26">
        <f t="shared" si="20"/>
        <v>0</v>
      </c>
      <c r="Z243" s="26">
        <f t="shared" si="21"/>
        <v>0</v>
      </c>
      <c r="AA243" s="26">
        <f t="shared" si="22"/>
        <v>0</v>
      </c>
      <c r="AB243" s="26">
        <f t="shared" si="23"/>
        <v>0</v>
      </c>
    </row>
    <row r="244" spans="1:28" outlineLevel="2" x14ac:dyDescent="0.35">
      <c r="A244" s="23" t="s">
        <v>351</v>
      </c>
      <c r="B244" s="23" t="s">
        <v>432</v>
      </c>
      <c r="C244" s="23" t="s">
        <v>9</v>
      </c>
      <c r="D244" s="23" t="s">
        <v>26</v>
      </c>
      <c r="E244" s="23" t="s">
        <v>11</v>
      </c>
      <c r="F244" s="23" t="s">
        <v>12</v>
      </c>
      <c r="G244" s="23" t="s">
        <v>13</v>
      </c>
      <c r="H244" s="23" t="s">
        <v>420</v>
      </c>
      <c r="I244" s="23" t="s">
        <v>9</v>
      </c>
      <c r="J244" s="24" t="s">
        <v>27</v>
      </c>
      <c r="K244" s="25">
        <v>0</v>
      </c>
      <c r="L244" s="25">
        <v>0</v>
      </c>
      <c r="M244" s="25">
        <v>5000000</v>
      </c>
      <c r="N244" s="25">
        <v>0</v>
      </c>
      <c r="O244" s="25">
        <f t="shared" si="18"/>
        <v>0</v>
      </c>
      <c r="P244" s="25">
        <v>0</v>
      </c>
      <c r="Q244" s="25">
        <v>0</v>
      </c>
      <c r="R244" s="25">
        <v>0</v>
      </c>
      <c r="S244" s="25">
        <v>0</v>
      </c>
      <c r="T244" s="25">
        <v>0</v>
      </c>
      <c r="U244" s="25">
        <v>0</v>
      </c>
      <c r="V244" s="25">
        <v>0</v>
      </c>
      <c r="W244" s="25">
        <v>0</v>
      </c>
      <c r="X244" s="25">
        <f t="shared" si="19"/>
        <v>0</v>
      </c>
      <c r="Y244" s="26">
        <f t="shared" si="20"/>
        <v>0</v>
      </c>
      <c r="Z244" s="26">
        <f t="shared" si="21"/>
        <v>0</v>
      </c>
      <c r="AA244" s="26">
        <f t="shared" si="22"/>
        <v>0</v>
      </c>
      <c r="AB244" s="26">
        <f t="shared" si="23"/>
        <v>0</v>
      </c>
    </row>
    <row r="245" spans="1:28" outlineLevel="2" x14ac:dyDescent="0.35">
      <c r="A245" s="23" t="s">
        <v>351</v>
      </c>
      <c r="B245" s="23" t="s">
        <v>432</v>
      </c>
      <c r="C245" s="23" t="s">
        <v>9</v>
      </c>
      <c r="D245" s="23" t="s">
        <v>28</v>
      </c>
      <c r="E245" s="23" t="s">
        <v>11</v>
      </c>
      <c r="F245" s="23" t="s">
        <v>12</v>
      </c>
      <c r="G245" s="23" t="s">
        <v>13</v>
      </c>
      <c r="H245" s="23" t="s">
        <v>420</v>
      </c>
      <c r="I245" s="23" t="s">
        <v>9</v>
      </c>
      <c r="J245" s="24" t="s">
        <v>29</v>
      </c>
      <c r="K245" s="25">
        <v>0</v>
      </c>
      <c r="L245" s="25">
        <v>0</v>
      </c>
      <c r="M245" s="25">
        <v>5890448</v>
      </c>
      <c r="N245" s="25">
        <v>0</v>
      </c>
      <c r="O245" s="25">
        <f t="shared" si="18"/>
        <v>0</v>
      </c>
      <c r="P245" s="25">
        <v>0</v>
      </c>
      <c r="Q245" s="25">
        <v>0</v>
      </c>
      <c r="R245" s="25">
        <v>0</v>
      </c>
      <c r="S245" s="25">
        <v>0</v>
      </c>
      <c r="T245" s="25">
        <v>0</v>
      </c>
      <c r="U245" s="25">
        <v>0</v>
      </c>
      <c r="V245" s="25">
        <v>0</v>
      </c>
      <c r="W245" s="25">
        <v>0</v>
      </c>
      <c r="X245" s="25">
        <f t="shared" si="19"/>
        <v>0</v>
      </c>
      <c r="Y245" s="26">
        <f t="shared" si="20"/>
        <v>0</v>
      </c>
      <c r="Z245" s="26">
        <f t="shared" si="21"/>
        <v>0</v>
      </c>
      <c r="AA245" s="26">
        <f t="shared" si="22"/>
        <v>0</v>
      </c>
      <c r="AB245" s="26">
        <f t="shared" si="23"/>
        <v>0</v>
      </c>
    </row>
    <row r="246" spans="1:28" outlineLevel="2" x14ac:dyDescent="0.35">
      <c r="A246" s="23" t="s">
        <v>351</v>
      </c>
      <c r="B246" s="23" t="s">
        <v>432</v>
      </c>
      <c r="C246" s="23" t="s">
        <v>9</v>
      </c>
      <c r="D246" s="23" t="s">
        <v>30</v>
      </c>
      <c r="E246" s="23" t="s">
        <v>11</v>
      </c>
      <c r="F246" s="23" t="s">
        <v>12</v>
      </c>
      <c r="G246" s="23" t="s">
        <v>13</v>
      </c>
      <c r="H246" s="23" t="s">
        <v>420</v>
      </c>
      <c r="I246" s="23" t="s">
        <v>9</v>
      </c>
      <c r="J246" s="24" t="s">
        <v>31</v>
      </c>
      <c r="K246" s="25">
        <v>0</v>
      </c>
      <c r="L246" s="25">
        <v>0</v>
      </c>
      <c r="M246" s="25">
        <v>10000000</v>
      </c>
      <c r="N246" s="25">
        <v>0</v>
      </c>
      <c r="O246" s="25">
        <f t="shared" si="18"/>
        <v>0</v>
      </c>
      <c r="P246" s="25">
        <v>0</v>
      </c>
      <c r="Q246" s="25">
        <v>0</v>
      </c>
      <c r="R246" s="25">
        <v>0</v>
      </c>
      <c r="S246" s="25">
        <v>0</v>
      </c>
      <c r="T246" s="25">
        <v>0</v>
      </c>
      <c r="U246" s="25">
        <v>0</v>
      </c>
      <c r="V246" s="25">
        <v>0</v>
      </c>
      <c r="W246" s="25">
        <v>0</v>
      </c>
      <c r="X246" s="25">
        <f t="shared" si="19"/>
        <v>0</v>
      </c>
      <c r="Y246" s="26">
        <f t="shared" si="20"/>
        <v>0</v>
      </c>
      <c r="Z246" s="26">
        <f t="shared" si="21"/>
        <v>0</v>
      </c>
      <c r="AA246" s="26">
        <f t="shared" si="22"/>
        <v>0</v>
      </c>
      <c r="AB246" s="26">
        <f t="shared" si="23"/>
        <v>0</v>
      </c>
    </row>
    <row r="247" spans="1:28" outlineLevel="1" x14ac:dyDescent="0.35">
      <c r="A247" s="35"/>
      <c r="B247" s="35"/>
      <c r="C247" s="35" t="s">
        <v>452</v>
      </c>
      <c r="D247" s="35"/>
      <c r="E247" s="35"/>
      <c r="F247" s="35"/>
      <c r="G247" s="35"/>
      <c r="H247" s="35"/>
      <c r="I247" s="35"/>
      <c r="J247" s="36"/>
      <c r="K247" s="37">
        <f t="shared" ref="K247:X247" si="24">SUBTOTAL(9,K11:K246)</f>
        <v>1554224799922</v>
      </c>
      <c r="L247" s="37">
        <f t="shared" si="24"/>
        <v>1554132671181</v>
      </c>
      <c r="M247" s="37">
        <f t="shared" si="24"/>
        <v>19898822376.690006</v>
      </c>
      <c r="N247" s="37">
        <f t="shared" si="24"/>
        <v>-610083625</v>
      </c>
      <c r="O247" s="37">
        <f t="shared" si="24"/>
        <v>1553522587556</v>
      </c>
      <c r="P247" s="37">
        <f t="shared" si="24"/>
        <v>0</v>
      </c>
      <c r="Q247" s="37">
        <f t="shared" si="24"/>
        <v>45334346640.559998</v>
      </c>
      <c r="R247" s="37">
        <f t="shared" si="24"/>
        <v>0</v>
      </c>
      <c r="S247" s="37">
        <f t="shared" si="24"/>
        <v>1054079231849.6801</v>
      </c>
      <c r="T247" s="37">
        <f t="shared" si="24"/>
        <v>1054077742889.5601</v>
      </c>
      <c r="U247" s="37">
        <f t="shared" si="24"/>
        <v>394345549084.10992</v>
      </c>
      <c r="V247" s="37">
        <f t="shared" si="24"/>
        <v>454719092690.7597</v>
      </c>
      <c r="W247" s="37">
        <f t="shared" si="24"/>
        <v>0</v>
      </c>
      <c r="X247" s="37">
        <f t="shared" si="24"/>
        <v>454109009065.75983</v>
      </c>
      <c r="Y247" s="38">
        <f t="shared" si="20"/>
        <v>0.67824275970511283</v>
      </c>
      <c r="Z247" s="38">
        <f t="shared" si="21"/>
        <v>0.67850911231870559</v>
      </c>
      <c r="AA247" s="38">
        <f t="shared" si="22"/>
        <v>2.918164628161599E-2</v>
      </c>
      <c r="AB247" s="38">
        <f t="shared" si="23"/>
        <v>0.7076907586003216</v>
      </c>
    </row>
    <row r="248" spans="1:28" outlineLevel="2" x14ac:dyDescent="0.35">
      <c r="A248" s="15" t="s">
        <v>7</v>
      </c>
      <c r="B248" s="15" t="s">
        <v>8</v>
      </c>
      <c r="C248" s="15" t="s">
        <v>46</v>
      </c>
      <c r="D248" s="15" t="s">
        <v>47</v>
      </c>
      <c r="E248" s="15" t="s">
        <v>11</v>
      </c>
      <c r="F248" s="15" t="s">
        <v>12</v>
      </c>
      <c r="G248" s="15" t="s">
        <v>48</v>
      </c>
      <c r="H248" s="15" t="s">
        <v>14</v>
      </c>
      <c r="I248" s="15" t="s">
        <v>9</v>
      </c>
      <c r="J248" s="16" t="s">
        <v>49</v>
      </c>
      <c r="K248" s="17">
        <v>40547719</v>
      </c>
      <c r="L248" s="17">
        <v>40547719</v>
      </c>
      <c r="M248" s="17">
        <v>0</v>
      </c>
      <c r="N248" s="17">
        <v>0</v>
      </c>
      <c r="O248" s="17">
        <f t="shared" ref="O248:O279" si="25">+L248+N248</f>
        <v>40547719</v>
      </c>
      <c r="P248" s="17">
        <v>13483860</v>
      </c>
      <c r="Q248" s="17">
        <v>14183927.869999999</v>
      </c>
      <c r="R248" s="17">
        <v>0</v>
      </c>
      <c r="S248" s="17">
        <v>3153185.9</v>
      </c>
      <c r="T248" s="17">
        <v>2977583.9</v>
      </c>
      <c r="U248" s="17">
        <v>4726745.2300000004</v>
      </c>
      <c r="V248" s="17">
        <v>9726745.2300000004</v>
      </c>
      <c r="W248" s="17">
        <v>0</v>
      </c>
      <c r="X248" s="17">
        <f t="shared" ref="X248:X279" si="26">+O248-P248-Q248-R248-S248-W248</f>
        <v>9726745.2300000004</v>
      </c>
      <c r="Y248" s="18">
        <f t="shared" si="20"/>
        <v>7.7764815821082314E-2</v>
      </c>
      <c r="Z248" s="18">
        <f t="shared" si="21"/>
        <v>7.7764815821082314E-2</v>
      </c>
      <c r="AA248" s="18">
        <f t="shared" si="22"/>
        <v>0.68235127776238158</v>
      </c>
      <c r="AB248" s="18">
        <f t="shared" si="23"/>
        <v>0.76011609358346388</v>
      </c>
    </row>
    <row r="249" spans="1:28" outlineLevel="2" x14ac:dyDescent="0.35">
      <c r="A249" s="15" t="s">
        <v>7</v>
      </c>
      <c r="B249" s="15" t="s">
        <v>8</v>
      </c>
      <c r="C249" s="15" t="s">
        <v>46</v>
      </c>
      <c r="D249" s="15" t="s">
        <v>50</v>
      </c>
      <c r="E249" s="15" t="s">
        <v>11</v>
      </c>
      <c r="F249" s="15" t="s">
        <v>12</v>
      </c>
      <c r="G249" s="15" t="s">
        <v>48</v>
      </c>
      <c r="H249" s="15" t="s">
        <v>14</v>
      </c>
      <c r="I249" s="15" t="s">
        <v>9</v>
      </c>
      <c r="J249" s="16" t="s">
        <v>51</v>
      </c>
      <c r="K249" s="17">
        <v>510000</v>
      </c>
      <c r="L249" s="17">
        <v>510000</v>
      </c>
      <c r="M249" s="17">
        <v>0</v>
      </c>
      <c r="N249" s="17">
        <v>0</v>
      </c>
      <c r="O249" s="17">
        <f t="shared" si="25"/>
        <v>510000</v>
      </c>
      <c r="P249" s="17">
        <v>0</v>
      </c>
      <c r="Q249" s="17">
        <v>319052.96000000002</v>
      </c>
      <c r="R249" s="17">
        <v>0</v>
      </c>
      <c r="S249" s="17">
        <v>0</v>
      </c>
      <c r="T249" s="17">
        <v>0</v>
      </c>
      <c r="U249" s="17">
        <v>190947.04</v>
      </c>
      <c r="V249" s="17">
        <v>190947.04</v>
      </c>
      <c r="W249" s="17">
        <v>0</v>
      </c>
      <c r="X249" s="17">
        <f t="shared" si="26"/>
        <v>190947.03999999998</v>
      </c>
      <c r="Y249" s="18">
        <f t="shared" si="20"/>
        <v>0</v>
      </c>
      <c r="Z249" s="18">
        <f t="shared" si="21"/>
        <v>0</v>
      </c>
      <c r="AA249" s="18">
        <f t="shared" si="22"/>
        <v>0.62559403921568635</v>
      </c>
      <c r="AB249" s="18">
        <f t="shared" si="23"/>
        <v>0.62559403921568635</v>
      </c>
    </row>
    <row r="250" spans="1:28" outlineLevel="2" x14ac:dyDescent="0.35">
      <c r="A250" s="15" t="s">
        <v>7</v>
      </c>
      <c r="B250" s="15" t="s">
        <v>8</v>
      </c>
      <c r="C250" s="15" t="s">
        <v>46</v>
      </c>
      <c r="D250" s="15" t="s">
        <v>52</v>
      </c>
      <c r="E250" s="15" t="s">
        <v>11</v>
      </c>
      <c r="F250" s="15" t="s">
        <v>12</v>
      </c>
      <c r="G250" s="15" t="s">
        <v>48</v>
      </c>
      <c r="H250" s="15" t="s">
        <v>14</v>
      </c>
      <c r="I250" s="15" t="s">
        <v>9</v>
      </c>
      <c r="J250" s="16" t="s">
        <v>53</v>
      </c>
      <c r="K250" s="17">
        <v>4184217</v>
      </c>
      <c r="L250" s="17">
        <v>4184217</v>
      </c>
      <c r="M250" s="17">
        <v>-804241</v>
      </c>
      <c r="N250" s="17">
        <v>0</v>
      </c>
      <c r="O250" s="17">
        <f t="shared" si="25"/>
        <v>4184217</v>
      </c>
      <c r="P250" s="17">
        <v>0</v>
      </c>
      <c r="Q250" s="17">
        <v>2200025.25</v>
      </c>
      <c r="R250" s="17">
        <v>0</v>
      </c>
      <c r="S250" s="17">
        <v>0</v>
      </c>
      <c r="T250" s="17">
        <v>0</v>
      </c>
      <c r="U250" s="17">
        <v>179950.75</v>
      </c>
      <c r="V250" s="17">
        <v>1984191.75</v>
      </c>
      <c r="W250" s="17">
        <v>0</v>
      </c>
      <c r="X250" s="17">
        <f t="shared" si="26"/>
        <v>1984191.75</v>
      </c>
      <c r="Y250" s="18">
        <f t="shared" si="20"/>
        <v>0</v>
      </c>
      <c r="Z250" s="18">
        <f t="shared" si="21"/>
        <v>0</v>
      </c>
      <c r="AA250" s="18">
        <f t="shared" si="22"/>
        <v>0.52579138462465025</v>
      </c>
      <c r="AB250" s="18">
        <f t="shared" si="23"/>
        <v>0.52579138462465025</v>
      </c>
    </row>
    <row r="251" spans="1:28" outlineLevel="2" x14ac:dyDescent="0.35">
      <c r="A251" s="15" t="s">
        <v>7</v>
      </c>
      <c r="B251" s="15" t="s">
        <v>8</v>
      </c>
      <c r="C251" s="15" t="s">
        <v>46</v>
      </c>
      <c r="D251" s="15" t="s">
        <v>54</v>
      </c>
      <c r="E251" s="15" t="s">
        <v>11</v>
      </c>
      <c r="F251" s="15" t="s">
        <v>12</v>
      </c>
      <c r="G251" s="15" t="s">
        <v>48</v>
      </c>
      <c r="H251" s="15" t="s">
        <v>14</v>
      </c>
      <c r="I251" s="15" t="s">
        <v>9</v>
      </c>
      <c r="J251" s="16" t="s">
        <v>55</v>
      </c>
      <c r="K251" s="17">
        <v>22422000</v>
      </c>
      <c r="L251" s="17">
        <v>22422000</v>
      </c>
      <c r="M251" s="17">
        <v>0</v>
      </c>
      <c r="N251" s="17">
        <v>0</v>
      </c>
      <c r="O251" s="17">
        <f t="shared" si="25"/>
        <v>22422000</v>
      </c>
      <c r="P251" s="17">
        <v>0</v>
      </c>
      <c r="Q251" s="17">
        <v>6321925.3499999996</v>
      </c>
      <c r="R251" s="17">
        <v>0</v>
      </c>
      <c r="S251" s="17">
        <v>10448791.34</v>
      </c>
      <c r="T251" s="17">
        <v>10448791.34</v>
      </c>
      <c r="U251" s="17">
        <v>0</v>
      </c>
      <c r="V251" s="17">
        <v>5651283.3099999996</v>
      </c>
      <c r="W251" s="17">
        <v>0</v>
      </c>
      <c r="X251" s="17">
        <f t="shared" si="26"/>
        <v>5651283.3100000005</v>
      </c>
      <c r="Y251" s="18">
        <f t="shared" si="20"/>
        <v>0.46600621443225404</v>
      </c>
      <c r="Z251" s="18">
        <f t="shared" si="21"/>
        <v>0.46600621443225404</v>
      </c>
      <c r="AA251" s="18">
        <f t="shared" si="22"/>
        <v>0.28195189322986353</v>
      </c>
      <c r="AB251" s="18">
        <f t="shared" si="23"/>
        <v>0.74795810766211757</v>
      </c>
    </row>
    <row r="252" spans="1:28" ht="35.5" outlineLevel="2" x14ac:dyDescent="0.35">
      <c r="A252" s="15" t="s">
        <v>7</v>
      </c>
      <c r="B252" s="15" t="s">
        <v>8</v>
      </c>
      <c r="C252" s="15" t="s">
        <v>46</v>
      </c>
      <c r="D252" s="15" t="s">
        <v>56</v>
      </c>
      <c r="E252" s="15" t="s">
        <v>11</v>
      </c>
      <c r="F252" s="15" t="s">
        <v>12</v>
      </c>
      <c r="G252" s="15" t="s">
        <v>48</v>
      </c>
      <c r="H252" s="15" t="s">
        <v>14</v>
      </c>
      <c r="I252" s="15" t="s">
        <v>9</v>
      </c>
      <c r="J252" s="16" t="s">
        <v>57</v>
      </c>
      <c r="K252" s="17">
        <v>5000000</v>
      </c>
      <c r="L252" s="17">
        <v>5000000</v>
      </c>
      <c r="M252" s="17">
        <v>0</v>
      </c>
      <c r="N252" s="17">
        <v>0</v>
      </c>
      <c r="O252" s="17">
        <f t="shared" si="25"/>
        <v>5000000</v>
      </c>
      <c r="P252" s="17">
        <v>0</v>
      </c>
      <c r="Q252" s="17">
        <v>0</v>
      </c>
      <c r="R252" s="17">
        <v>0</v>
      </c>
      <c r="S252" s="17">
        <v>0</v>
      </c>
      <c r="T252" s="17">
        <v>0</v>
      </c>
      <c r="U252" s="17">
        <v>5000000</v>
      </c>
      <c r="V252" s="17">
        <v>5000000</v>
      </c>
      <c r="W252" s="17">
        <v>0</v>
      </c>
      <c r="X252" s="17">
        <f t="shared" si="26"/>
        <v>5000000</v>
      </c>
      <c r="Y252" s="18">
        <f t="shared" si="20"/>
        <v>0</v>
      </c>
      <c r="Z252" s="18">
        <f t="shared" si="21"/>
        <v>0</v>
      </c>
      <c r="AA252" s="18">
        <f t="shared" si="22"/>
        <v>0</v>
      </c>
      <c r="AB252" s="18">
        <f t="shared" si="23"/>
        <v>0</v>
      </c>
    </row>
    <row r="253" spans="1:28" outlineLevel="2" x14ac:dyDescent="0.35">
      <c r="A253" s="15" t="s">
        <v>7</v>
      </c>
      <c r="B253" s="15" t="s">
        <v>8</v>
      </c>
      <c r="C253" s="15" t="s">
        <v>46</v>
      </c>
      <c r="D253" s="15" t="s">
        <v>58</v>
      </c>
      <c r="E253" s="15" t="s">
        <v>11</v>
      </c>
      <c r="F253" s="15" t="s">
        <v>12</v>
      </c>
      <c r="G253" s="15" t="s">
        <v>48</v>
      </c>
      <c r="H253" s="15" t="s">
        <v>14</v>
      </c>
      <c r="I253" s="15" t="s">
        <v>9</v>
      </c>
      <c r="J253" s="16" t="s">
        <v>59</v>
      </c>
      <c r="K253" s="17">
        <v>1000000</v>
      </c>
      <c r="L253" s="17">
        <v>1000000</v>
      </c>
      <c r="M253" s="17">
        <v>0</v>
      </c>
      <c r="N253" s="17">
        <v>0</v>
      </c>
      <c r="O253" s="17">
        <f t="shared" si="25"/>
        <v>1000000</v>
      </c>
      <c r="P253" s="17">
        <v>0</v>
      </c>
      <c r="Q253" s="17">
        <v>410379.78</v>
      </c>
      <c r="R253" s="17">
        <v>0</v>
      </c>
      <c r="S253" s="17">
        <v>174620.22</v>
      </c>
      <c r="T253" s="17">
        <v>174620.22</v>
      </c>
      <c r="U253" s="17">
        <v>215000</v>
      </c>
      <c r="V253" s="17">
        <v>415000</v>
      </c>
      <c r="W253" s="17">
        <v>0</v>
      </c>
      <c r="X253" s="17">
        <f t="shared" si="26"/>
        <v>415000</v>
      </c>
      <c r="Y253" s="18">
        <f t="shared" si="20"/>
        <v>0.17462021999999999</v>
      </c>
      <c r="Z253" s="18">
        <f t="shared" si="21"/>
        <v>0.17462021999999999</v>
      </c>
      <c r="AA253" s="18">
        <f t="shared" si="22"/>
        <v>0.41037978000000003</v>
      </c>
      <c r="AB253" s="18">
        <f t="shared" si="23"/>
        <v>0.58499999999999996</v>
      </c>
    </row>
    <row r="254" spans="1:28" outlineLevel="2" x14ac:dyDescent="0.35">
      <c r="A254" s="15" t="s">
        <v>7</v>
      </c>
      <c r="B254" s="15" t="s">
        <v>8</v>
      </c>
      <c r="C254" s="15" t="s">
        <v>46</v>
      </c>
      <c r="D254" s="15" t="s">
        <v>60</v>
      </c>
      <c r="E254" s="15" t="s">
        <v>11</v>
      </c>
      <c r="F254" s="15" t="s">
        <v>12</v>
      </c>
      <c r="G254" s="15" t="s">
        <v>48</v>
      </c>
      <c r="H254" s="15" t="s">
        <v>14</v>
      </c>
      <c r="I254" s="15" t="s">
        <v>9</v>
      </c>
      <c r="J254" s="16" t="s">
        <v>61</v>
      </c>
      <c r="K254" s="17">
        <v>40000000</v>
      </c>
      <c r="L254" s="17">
        <v>40000000</v>
      </c>
      <c r="M254" s="17">
        <v>0</v>
      </c>
      <c r="N254" s="17">
        <v>0</v>
      </c>
      <c r="O254" s="17">
        <f t="shared" si="25"/>
        <v>40000000</v>
      </c>
      <c r="P254" s="17">
        <v>0</v>
      </c>
      <c r="Q254" s="17">
        <v>21539700</v>
      </c>
      <c r="R254" s="17">
        <v>0</v>
      </c>
      <c r="S254" s="17">
        <v>17064700</v>
      </c>
      <c r="T254" s="17">
        <v>17064700</v>
      </c>
      <c r="U254" s="17">
        <v>1395597</v>
      </c>
      <c r="V254" s="17">
        <v>1395600</v>
      </c>
      <c r="W254" s="17">
        <v>0</v>
      </c>
      <c r="X254" s="17">
        <f t="shared" si="26"/>
        <v>1395600</v>
      </c>
      <c r="Y254" s="18">
        <f t="shared" si="20"/>
        <v>0.42661749999999998</v>
      </c>
      <c r="Z254" s="18">
        <f t="shared" si="21"/>
        <v>0.42661749999999998</v>
      </c>
      <c r="AA254" s="18">
        <f t="shared" si="22"/>
        <v>0.53849250000000004</v>
      </c>
      <c r="AB254" s="18">
        <f t="shared" si="23"/>
        <v>0.96511000000000002</v>
      </c>
    </row>
    <row r="255" spans="1:28" outlineLevel="2" x14ac:dyDescent="0.35">
      <c r="A255" s="15" t="s">
        <v>7</v>
      </c>
      <c r="B255" s="15" t="s">
        <v>8</v>
      </c>
      <c r="C255" s="15" t="s">
        <v>46</v>
      </c>
      <c r="D255" s="15" t="s">
        <v>62</v>
      </c>
      <c r="E255" s="15" t="s">
        <v>11</v>
      </c>
      <c r="F255" s="15" t="s">
        <v>12</v>
      </c>
      <c r="G255" s="15" t="s">
        <v>48</v>
      </c>
      <c r="H255" s="15" t="s">
        <v>14</v>
      </c>
      <c r="I255" s="15" t="s">
        <v>9</v>
      </c>
      <c r="J255" s="16" t="s">
        <v>63</v>
      </c>
      <c r="K255" s="17">
        <v>13000000</v>
      </c>
      <c r="L255" s="17">
        <v>13000000</v>
      </c>
      <c r="M255" s="17">
        <v>0</v>
      </c>
      <c r="N255" s="17">
        <v>0</v>
      </c>
      <c r="O255" s="17">
        <f t="shared" si="25"/>
        <v>13000000</v>
      </c>
      <c r="P255" s="17">
        <v>0</v>
      </c>
      <c r="Q255" s="17">
        <v>0</v>
      </c>
      <c r="R255" s="17">
        <v>0</v>
      </c>
      <c r="S255" s="17">
        <v>1140891</v>
      </c>
      <c r="T255" s="17">
        <v>1140891</v>
      </c>
      <c r="U255" s="17">
        <v>11859109</v>
      </c>
      <c r="V255" s="17">
        <v>11859109</v>
      </c>
      <c r="W255" s="17">
        <v>0</v>
      </c>
      <c r="X255" s="17">
        <f t="shared" si="26"/>
        <v>11859109</v>
      </c>
      <c r="Y255" s="18">
        <f t="shared" si="20"/>
        <v>8.7760846153846148E-2</v>
      </c>
      <c r="Z255" s="18">
        <f t="shared" si="21"/>
        <v>8.7760846153846148E-2</v>
      </c>
      <c r="AA255" s="18">
        <f t="shared" si="22"/>
        <v>0</v>
      </c>
      <c r="AB255" s="18">
        <f t="shared" si="23"/>
        <v>8.7760846153846148E-2</v>
      </c>
    </row>
    <row r="256" spans="1:28" outlineLevel="2" x14ac:dyDescent="0.35">
      <c r="A256" s="15" t="s">
        <v>7</v>
      </c>
      <c r="B256" s="15" t="s">
        <v>8</v>
      </c>
      <c r="C256" s="15" t="s">
        <v>46</v>
      </c>
      <c r="D256" s="15" t="s">
        <v>64</v>
      </c>
      <c r="E256" s="15" t="s">
        <v>11</v>
      </c>
      <c r="F256" s="15" t="s">
        <v>12</v>
      </c>
      <c r="G256" s="15" t="s">
        <v>48</v>
      </c>
      <c r="H256" s="15" t="s">
        <v>14</v>
      </c>
      <c r="I256" s="15" t="s">
        <v>9</v>
      </c>
      <c r="J256" s="16" t="s">
        <v>65</v>
      </c>
      <c r="K256" s="17">
        <v>13000000</v>
      </c>
      <c r="L256" s="17">
        <v>13000000</v>
      </c>
      <c r="M256" s="17">
        <v>0</v>
      </c>
      <c r="N256" s="17">
        <v>0</v>
      </c>
      <c r="O256" s="17">
        <f t="shared" si="25"/>
        <v>13000000</v>
      </c>
      <c r="P256" s="17">
        <v>0</v>
      </c>
      <c r="Q256" s="17">
        <v>10961210</v>
      </c>
      <c r="R256" s="17">
        <v>0</v>
      </c>
      <c r="S256" s="17">
        <v>1019395</v>
      </c>
      <c r="T256" s="17">
        <v>1019395</v>
      </c>
      <c r="U256" s="17">
        <v>1019395</v>
      </c>
      <c r="V256" s="17">
        <v>1019395</v>
      </c>
      <c r="W256" s="17">
        <v>0</v>
      </c>
      <c r="X256" s="17">
        <f t="shared" si="26"/>
        <v>1019395</v>
      </c>
      <c r="Y256" s="18">
        <f t="shared" si="20"/>
        <v>7.8414999999999999E-2</v>
      </c>
      <c r="Z256" s="18">
        <f t="shared" si="21"/>
        <v>7.8414999999999999E-2</v>
      </c>
      <c r="AA256" s="18">
        <f t="shared" si="22"/>
        <v>0.84316999999999998</v>
      </c>
      <c r="AB256" s="18">
        <f t="shared" si="23"/>
        <v>0.92158499999999999</v>
      </c>
    </row>
    <row r="257" spans="1:28" outlineLevel="2" x14ac:dyDescent="0.35">
      <c r="A257" s="15" t="s">
        <v>7</v>
      </c>
      <c r="B257" s="15" t="s">
        <v>8</v>
      </c>
      <c r="C257" s="15" t="s">
        <v>46</v>
      </c>
      <c r="D257" s="15" t="s">
        <v>66</v>
      </c>
      <c r="E257" s="15" t="s">
        <v>11</v>
      </c>
      <c r="F257" s="15" t="s">
        <v>12</v>
      </c>
      <c r="G257" s="15" t="s">
        <v>48</v>
      </c>
      <c r="H257" s="15" t="s">
        <v>14</v>
      </c>
      <c r="I257" s="15" t="s">
        <v>9</v>
      </c>
      <c r="J257" s="16" t="s">
        <v>67</v>
      </c>
      <c r="K257" s="17">
        <v>240000</v>
      </c>
      <c r="L257" s="17">
        <v>240000</v>
      </c>
      <c r="M257" s="17">
        <v>0</v>
      </c>
      <c r="N257" s="17">
        <v>0</v>
      </c>
      <c r="O257" s="17">
        <f t="shared" si="25"/>
        <v>240000</v>
      </c>
      <c r="P257" s="17">
        <v>0</v>
      </c>
      <c r="Q257" s="17">
        <v>0</v>
      </c>
      <c r="R257" s="17">
        <v>0</v>
      </c>
      <c r="S257" s="17">
        <v>76904.86</v>
      </c>
      <c r="T257" s="17">
        <v>76904.86</v>
      </c>
      <c r="U257" s="17">
        <v>163095.14000000001</v>
      </c>
      <c r="V257" s="17">
        <v>163095.14000000001</v>
      </c>
      <c r="W257" s="17">
        <v>0</v>
      </c>
      <c r="X257" s="17">
        <f t="shared" si="26"/>
        <v>163095.14000000001</v>
      </c>
      <c r="Y257" s="18">
        <f t="shared" si="20"/>
        <v>0.32043691666666668</v>
      </c>
      <c r="Z257" s="18">
        <f t="shared" si="21"/>
        <v>0.32043691666666668</v>
      </c>
      <c r="AA257" s="18">
        <f t="shared" si="22"/>
        <v>0</v>
      </c>
      <c r="AB257" s="18">
        <f t="shared" si="23"/>
        <v>0.32043691666666668</v>
      </c>
    </row>
    <row r="258" spans="1:28" ht="116" outlineLevel="2" x14ac:dyDescent="0.35">
      <c r="A258" s="15" t="s">
        <v>7</v>
      </c>
      <c r="B258" s="15" t="s">
        <v>8</v>
      </c>
      <c r="C258" s="15" t="s">
        <v>46</v>
      </c>
      <c r="D258" s="15" t="s">
        <v>68</v>
      </c>
      <c r="E258" s="15" t="s">
        <v>11</v>
      </c>
      <c r="F258" s="15" t="s">
        <v>12</v>
      </c>
      <c r="G258" s="15" t="s">
        <v>48</v>
      </c>
      <c r="H258" s="15" t="s">
        <v>14</v>
      </c>
      <c r="I258" s="15" t="s">
        <v>9</v>
      </c>
      <c r="J258" s="16" t="s">
        <v>69</v>
      </c>
      <c r="K258" s="17">
        <v>7260900</v>
      </c>
      <c r="L258" s="17">
        <v>7260900</v>
      </c>
      <c r="M258" s="17">
        <v>0</v>
      </c>
      <c r="N258" s="17">
        <v>0</v>
      </c>
      <c r="O258" s="17">
        <f t="shared" si="25"/>
        <v>7260900</v>
      </c>
      <c r="P258" s="17">
        <v>1950000</v>
      </c>
      <c r="Q258" s="17">
        <v>3028038</v>
      </c>
      <c r="R258" s="17">
        <v>0</v>
      </c>
      <c r="S258" s="17">
        <v>1558769.06</v>
      </c>
      <c r="T258" s="17">
        <v>1558769.06</v>
      </c>
      <c r="U258" s="17">
        <v>724092.94</v>
      </c>
      <c r="V258" s="17">
        <v>724092.94</v>
      </c>
      <c r="W258" s="17">
        <v>0</v>
      </c>
      <c r="X258" s="17">
        <f t="shared" si="26"/>
        <v>724092.94</v>
      </c>
      <c r="Y258" s="18">
        <f t="shared" si="20"/>
        <v>0.21467986888677712</v>
      </c>
      <c r="Z258" s="18">
        <f t="shared" si="21"/>
        <v>0.21467986888677712</v>
      </c>
      <c r="AA258" s="18">
        <f t="shared" si="22"/>
        <v>0.68559517415196458</v>
      </c>
      <c r="AB258" s="18">
        <f t="shared" si="23"/>
        <v>0.90027504303874173</v>
      </c>
    </row>
    <row r="259" spans="1:28" ht="24" outlineLevel="2" x14ac:dyDescent="0.35">
      <c r="A259" s="15" t="s">
        <v>7</v>
      </c>
      <c r="B259" s="15" t="s">
        <v>8</v>
      </c>
      <c r="C259" s="15" t="s">
        <v>46</v>
      </c>
      <c r="D259" s="15" t="s">
        <v>70</v>
      </c>
      <c r="E259" s="15" t="s">
        <v>11</v>
      </c>
      <c r="F259" s="15" t="s">
        <v>12</v>
      </c>
      <c r="G259" s="15" t="s">
        <v>48</v>
      </c>
      <c r="H259" s="15" t="s">
        <v>14</v>
      </c>
      <c r="I259" s="15" t="s">
        <v>9</v>
      </c>
      <c r="J259" s="16" t="s">
        <v>71</v>
      </c>
      <c r="K259" s="17">
        <v>36580000</v>
      </c>
      <c r="L259" s="17">
        <v>36580000</v>
      </c>
      <c r="M259" s="17">
        <v>0</v>
      </c>
      <c r="N259" s="17">
        <v>0</v>
      </c>
      <c r="O259" s="17">
        <f t="shared" si="25"/>
        <v>36580000</v>
      </c>
      <c r="P259" s="17">
        <v>0</v>
      </c>
      <c r="Q259" s="17">
        <v>31526462.120000001</v>
      </c>
      <c r="R259" s="17">
        <v>3912456.63</v>
      </c>
      <c r="S259" s="17">
        <v>0</v>
      </c>
      <c r="T259" s="17">
        <v>0</v>
      </c>
      <c r="U259" s="17">
        <v>18.75</v>
      </c>
      <c r="V259" s="17">
        <v>1141081.25</v>
      </c>
      <c r="W259" s="17">
        <v>0</v>
      </c>
      <c r="X259" s="17">
        <f t="shared" si="26"/>
        <v>1141081.2499999991</v>
      </c>
      <c r="Y259" s="18">
        <f t="shared" si="20"/>
        <v>0</v>
      </c>
      <c r="Z259" s="18">
        <f t="shared" si="21"/>
        <v>0</v>
      </c>
      <c r="AA259" s="18">
        <f t="shared" si="22"/>
        <v>0.96880587069436852</v>
      </c>
      <c r="AB259" s="18">
        <f t="shared" si="23"/>
        <v>0.96880587069436852</v>
      </c>
    </row>
    <row r="260" spans="1:28" ht="70" outlineLevel="2" x14ac:dyDescent="0.35">
      <c r="A260" s="23" t="s">
        <v>7</v>
      </c>
      <c r="B260" s="23" t="s">
        <v>8</v>
      </c>
      <c r="C260" s="23" t="s">
        <v>46</v>
      </c>
      <c r="D260" s="23" t="s">
        <v>72</v>
      </c>
      <c r="E260" s="23" t="s">
        <v>11</v>
      </c>
      <c r="F260" s="23" t="s">
        <v>12</v>
      </c>
      <c r="G260" s="23" t="s">
        <v>48</v>
      </c>
      <c r="H260" s="23" t="s">
        <v>14</v>
      </c>
      <c r="I260" s="23" t="s">
        <v>9</v>
      </c>
      <c r="J260" s="24" t="s">
        <v>73</v>
      </c>
      <c r="K260" s="25">
        <v>0</v>
      </c>
      <c r="L260" s="25">
        <v>0</v>
      </c>
      <c r="M260" s="25">
        <v>2953756.0975197009</v>
      </c>
      <c r="N260" s="25">
        <v>0</v>
      </c>
      <c r="O260" s="25">
        <f t="shared" si="25"/>
        <v>0</v>
      </c>
      <c r="P260" s="25">
        <v>0</v>
      </c>
      <c r="Q260" s="25">
        <v>0</v>
      </c>
      <c r="R260" s="25">
        <v>0</v>
      </c>
      <c r="S260" s="25">
        <v>0</v>
      </c>
      <c r="T260" s="25">
        <v>0</v>
      </c>
      <c r="U260" s="25">
        <v>0</v>
      </c>
      <c r="V260" s="25">
        <v>0</v>
      </c>
      <c r="W260" s="25">
        <v>0</v>
      </c>
      <c r="X260" s="25">
        <f t="shared" si="26"/>
        <v>0</v>
      </c>
      <c r="Y260" s="26">
        <f t="shared" si="20"/>
        <v>0</v>
      </c>
      <c r="Z260" s="26">
        <f t="shared" si="21"/>
        <v>0</v>
      </c>
      <c r="AA260" s="26">
        <f t="shared" si="22"/>
        <v>0</v>
      </c>
      <c r="AB260" s="26">
        <f t="shared" si="23"/>
        <v>0</v>
      </c>
    </row>
    <row r="261" spans="1:28" outlineLevel="2" x14ac:dyDescent="0.35">
      <c r="A261" s="15" t="s">
        <v>164</v>
      </c>
      <c r="B261" s="15" t="s">
        <v>8</v>
      </c>
      <c r="C261" s="15" t="s">
        <v>46</v>
      </c>
      <c r="D261" s="15" t="s">
        <v>165</v>
      </c>
      <c r="E261" s="15" t="s">
        <v>11</v>
      </c>
      <c r="F261" s="15" t="s">
        <v>12</v>
      </c>
      <c r="G261" s="15" t="s">
        <v>48</v>
      </c>
      <c r="H261" s="15" t="s">
        <v>14</v>
      </c>
      <c r="I261" s="15" t="s">
        <v>9</v>
      </c>
      <c r="J261" s="16" t="s">
        <v>166</v>
      </c>
      <c r="K261" s="17">
        <v>5229220639</v>
      </c>
      <c r="L261" s="17">
        <v>4801944880</v>
      </c>
      <c r="M261" s="17">
        <v>0</v>
      </c>
      <c r="N261" s="17">
        <v>0</v>
      </c>
      <c r="O261" s="17">
        <f t="shared" si="25"/>
        <v>4801944880</v>
      </c>
      <c r="P261" s="17">
        <v>4625989.5</v>
      </c>
      <c r="Q261" s="17">
        <v>1225221770.3</v>
      </c>
      <c r="R261" s="17">
        <v>227998599.81</v>
      </c>
      <c r="S261" s="17">
        <v>1893028095.49</v>
      </c>
      <c r="T261" s="17">
        <v>1858916213.8299999</v>
      </c>
      <c r="U261" s="17">
        <v>618683621.89999998</v>
      </c>
      <c r="V261" s="17">
        <v>1451070424.9000001</v>
      </c>
      <c r="W261" s="17">
        <v>0</v>
      </c>
      <c r="X261" s="17">
        <f t="shared" si="26"/>
        <v>1451070424.8999999</v>
      </c>
      <c r="Y261" s="18">
        <f t="shared" si="20"/>
        <v>0.39422112139904447</v>
      </c>
      <c r="Z261" s="18">
        <f t="shared" si="21"/>
        <v>0.39422112139904447</v>
      </c>
      <c r="AA261" s="18">
        <f t="shared" si="22"/>
        <v>0.30359497995945339</v>
      </c>
      <c r="AB261" s="18">
        <f t="shared" si="23"/>
        <v>0.69781610135849781</v>
      </c>
    </row>
    <row r="262" spans="1:28" outlineLevel="2" x14ac:dyDescent="0.35">
      <c r="A262" s="15" t="s">
        <v>164</v>
      </c>
      <c r="B262" s="15" t="s">
        <v>8</v>
      </c>
      <c r="C262" s="15" t="s">
        <v>46</v>
      </c>
      <c r="D262" s="15" t="s">
        <v>167</v>
      </c>
      <c r="E262" s="15" t="s">
        <v>11</v>
      </c>
      <c r="F262" s="15" t="s">
        <v>12</v>
      </c>
      <c r="G262" s="15" t="s">
        <v>48</v>
      </c>
      <c r="H262" s="15" t="s">
        <v>14</v>
      </c>
      <c r="I262" s="15" t="s">
        <v>9</v>
      </c>
      <c r="J262" s="16" t="s">
        <v>168</v>
      </c>
      <c r="K262" s="17">
        <v>48701373</v>
      </c>
      <c r="L262" s="17">
        <v>52701373</v>
      </c>
      <c r="M262" s="17">
        <v>0</v>
      </c>
      <c r="N262" s="17">
        <v>0</v>
      </c>
      <c r="O262" s="17">
        <f t="shared" si="25"/>
        <v>52701373</v>
      </c>
      <c r="P262" s="17">
        <v>0</v>
      </c>
      <c r="Q262" s="17">
        <v>36634092.289999999</v>
      </c>
      <c r="R262" s="17">
        <v>0</v>
      </c>
      <c r="S262" s="17">
        <v>3746259.39</v>
      </c>
      <c r="T262" s="17">
        <v>3746259.39</v>
      </c>
      <c r="U262" s="17">
        <v>1082241.24</v>
      </c>
      <c r="V262" s="17">
        <v>12321021.32</v>
      </c>
      <c r="W262" s="17">
        <v>0</v>
      </c>
      <c r="X262" s="17">
        <f t="shared" si="26"/>
        <v>12321021.32</v>
      </c>
      <c r="Y262" s="18">
        <f t="shared" si="20"/>
        <v>7.1084663961221664E-2</v>
      </c>
      <c r="Z262" s="18">
        <f t="shared" si="21"/>
        <v>7.1084663961221664E-2</v>
      </c>
      <c r="AA262" s="18">
        <f t="shared" si="22"/>
        <v>0.69512595601636407</v>
      </c>
      <c r="AB262" s="18">
        <f t="shared" si="23"/>
        <v>0.76621061997758577</v>
      </c>
    </row>
    <row r="263" spans="1:28" outlineLevel="2" x14ac:dyDescent="0.35">
      <c r="A263" s="15" t="s">
        <v>164</v>
      </c>
      <c r="B263" s="15" t="s">
        <v>8</v>
      </c>
      <c r="C263" s="15" t="s">
        <v>46</v>
      </c>
      <c r="D263" s="15" t="s">
        <v>169</v>
      </c>
      <c r="E263" s="15" t="s">
        <v>11</v>
      </c>
      <c r="F263" s="15" t="s">
        <v>12</v>
      </c>
      <c r="G263" s="15" t="s">
        <v>48</v>
      </c>
      <c r="H263" s="15" t="s">
        <v>14</v>
      </c>
      <c r="I263" s="15" t="s">
        <v>9</v>
      </c>
      <c r="J263" s="16" t="s">
        <v>170</v>
      </c>
      <c r="K263" s="17">
        <v>154018336</v>
      </c>
      <c r="L263" s="17">
        <v>154018336</v>
      </c>
      <c r="M263" s="17">
        <v>0</v>
      </c>
      <c r="N263" s="17">
        <v>0</v>
      </c>
      <c r="O263" s="17">
        <f t="shared" si="25"/>
        <v>154018336</v>
      </c>
      <c r="P263" s="17">
        <v>0</v>
      </c>
      <c r="Q263" s="17">
        <v>47415501.630000003</v>
      </c>
      <c r="R263" s="17">
        <v>0</v>
      </c>
      <c r="S263" s="17">
        <v>70880347.480000004</v>
      </c>
      <c r="T263" s="17">
        <v>67327968.209999993</v>
      </c>
      <c r="U263" s="17">
        <v>25945.89</v>
      </c>
      <c r="V263" s="17">
        <v>35722486.890000001</v>
      </c>
      <c r="W263" s="17">
        <v>0</v>
      </c>
      <c r="X263" s="17">
        <f t="shared" si="26"/>
        <v>35722486.890000001</v>
      </c>
      <c r="Y263" s="18">
        <f t="shared" si="20"/>
        <v>0.46020720208274424</v>
      </c>
      <c r="Z263" s="18">
        <f t="shared" si="21"/>
        <v>0.46020720208274424</v>
      </c>
      <c r="AA263" s="18">
        <f t="shared" si="22"/>
        <v>0.30785621284728076</v>
      </c>
      <c r="AB263" s="18">
        <f t="shared" si="23"/>
        <v>0.76806341493002495</v>
      </c>
    </row>
    <row r="264" spans="1:28" outlineLevel="2" x14ac:dyDescent="0.35">
      <c r="A264" s="15" t="s">
        <v>164</v>
      </c>
      <c r="B264" s="15" t="s">
        <v>8</v>
      </c>
      <c r="C264" s="15" t="s">
        <v>46</v>
      </c>
      <c r="D264" s="15" t="s">
        <v>171</v>
      </c>
      <c r="E264" s="15" t="s">
        <v>11</v>
      </c>
      <c r="F264" s="15" t="s">
        <v>12</v>
      </c>
      <c r="G264" s="15" t="s">
        <v>48</v>
      </c>
      <c r="H264" s="15" t="s">
        <v>14</v>
      </c>
      <c r="I264" s="15" t="s">
        <v>9</v>
      </c>
      <c r="J264" s="16" t="s">
        <v>172</v>
      </c>
      <c r="K264" s="17">
        <v>494120155</v>
      </c>
      <c r="L264" s="17">
        <v>558120155</v>
      </c>
      <c r="M264" s="17">
        <v>0</v>
      </c>
      <c r="N264" s="17">
        <v>0</v>
      </c>
      <c r="O264" s="17">
        <f t="shared" si="25"/>
        <v>558120155</v>
      </c>
      <c r="P264" s="17">
        <v>0</v>
      </c>
      <c r="Q264" s="17">
        <v>163339114.81</v>
      </c>
      <c r="R264" s="17">
        <v>0</v>
      </c>
      <c r="S264" s="17">
        <v>280753305.79000002</v>
      </c>
      <c r="T264" s="17">
        <v>280753305.79000002</v>
      </c>
      <c r="U264" s="17">
        <v>0.4</v>
      </c>
      <c r="V264" s="17">
        <v>114027734.40000001</v>
      </c>
      <c r="W264" s="17">
        <v>0</v>
      </c>
      <c r="X264" s="17">
        <f t="shared" si="26"/>
        <v>114027734.39999998</v>
      </c>
      <c r="Y264" s="18">
        <f t="shared" si="20"/>
        <v>0.50303380602694781</v>
      </c>
      <c r="Z264" s="18">
        <f t="shared" si="21"/>
        <v>0.50303380602694781</v>
      </c>
      <c r="AA264" s="18">
        <f t="shared" si="22"/>
        <v>0.29265940917328098</v>
      </c>
      <c r="AB264" s="18">
        <f t="shared" si="23"/>
        <v>0.79569321520022873</v>
      </c>
    </row>
    <row r="265" spans="1:28" outlineLevel="2" x14ac:dyDescent="0.35">
      <c r="A265" s="15" t="s">
        <v>164</v>
      </c>
      <c r="B265" s="15" t="s">
        <v>8</v>
      </c>
      <c r="C265" s="15" t="s">
        <v>46</v>
      </c>
      <c r="D265" s="15" t="s">
        <v>173</v>
      </c>
      <c r="E265" s="15" t="s">
        <v>11</v>
      </c>
      <c r="F265" s="15" t="s">
        <v>12</v>
      </c>
      <c r="G265" s="15" t="s">
        <v>48</v>
      </c>
      <c r="H265" s="15" t="s">
        <v>14</v>
      </c>
      <c r="I265" s="15" t="s">
        <v>9</v>
      </c>
      <c r="J265" s="16" t="s">
        <v>174</v>
      </c>
      <c r="K265" s="17">
        <v>5000000</v>
      </c>
      <c r="L265" s="17">
        <v>9000000</v>
      </c>
      <c r="M265" s="17">
        <v>0</v>
      </c>
      <c r="N265" s="17">
        <v>0</v>
      </c>
      <c r="O265" s="17">
        <f t="shared" si="25"/>
        <v>9000000</v>
      </c>
      <c r="P265" s="17">
        <v>1500000.03</v>
      </c>
      <c r="Q265" s="17">
        <v>3127407.98</v>
      </c>
      <c r="R265" s="17">
        <v>0</v>
      </c>
      <c r="S265" s="17">
        <v>1824526.25</v>
      </c>
      <c r="T265" s="17">
        <v>1824526.25</v>
      </c>
      <c r="U265" s="17">
        <v>2548060.7400000002</v>
      </c>
      <c r="V265" s="17">
        <v>2548065.7400000002</v>
      </c>
      <c r="W265" s="17">
        <v>0</v>
      </c>
      <c r="X265" s="17">
        <f t="shared" si="26"/>
        <v>2548065.7400000002</v>
      </c>
      <c r="Y265" s="18">
        <f t="shared" si="20"/>
        <v>0.20272513888888888</v>
      </c>
      <c r="Z265" s="18">
        <f t="shared" si="21"/>
        <v>0.20272513888888888</v>
      </c>
      <c r="AA265" s="18">
        <f t="shared" si="22"/>
        <v>0.51415644555555551</v>
      </c>
      <c r="AB265" s="18">
        <f t="shared" si="23"/>
        <v>0.71688158444444439</v>
      </c>
    </row>
    <row r="266" spans="1:28" outlineLevel="2" x14ac:dyDescent="0.35">
      <c r="A266" s="15" t="s">
        <v>164</v>
      </c>
      <c r="B266" s="15" t="s">
        <v>8</v>
      </c>
      <c r="C266" s="15" t="s">
        <v>46</v>
      </c>
      <c r="D266" s="15" t="s">
        <v>175</v>
      </c>
      <c r="E266" s="15" t="s">
        <v>11</v>
      </c>
      <c r="F266" s="15" t="s">
        <v>12</v>
      </c>
      <c r="G266" s="15" t="s">
        <v>48</v>
      </c>
      <c r="H266" s="15" t="s">
        <v>14</v>
      </c>
      <c r="I266" s="15" t="s">
        <v>9</v>
      </c>
      <c r="J266" s="16" t="s">
        <v>176</v>
      </c>
      <c r="K266" s="17">
        <v>117705326</v>
      </c>
      <c r="L266" s="17">
        <v>154705326</v>
      </c>
      <c r="M266" s="17">
        <v>0</v>
      </c>
      <c r="N266" s="17">
        <v>0</v>
      </c>
      <c r="O266" s="17">
        <f t="shared" si="25"/>
        <v>154705326</v>
      </c>
      <c r="P266" s="17">
        <v>0</v>
      </c>
      <c r="Q266" s="17">
        <v>36774689.869999997</v>
      </c>
      <c r="R266" s="17">
        <v>7678529.1600000001</v>
      </c>
      <c r="S266" s="17">
        <v>63878084.57</v>
      </c>
      <c r="T266" s="17">
        <v>63878084.57</v>
      </c>
      <c r="U266" s="17">
        <v>39211247.399999999</v>
      </c>
      <c r="V266" s="17">
        <v>46374022.399999999</v>
      </c>
      <c r="W266" s="17">
        <v>0</v>
      </c>
      <c r="X266" s="17">
        <f t="shared" si="26"/>
        <v>46374022.399999999</v>
      </c>
      <c r="Y266" s="18">
        <f t="shared" si="20"/>
        <v>0.41290165129802964</v>
      </c>
      <c r="Z266" s="18">
        <f t="shared" si="21"/>
        <v>0.41290165129802964</v>
      </c>
      <c r="AA266" s="18">
        <f t="shared" si="22"/>
        <v>0.28734123238911635</v>
      </c>
      <c r="AB266" s="18">
        <f t="shared" si="23"/>
        <v>0.70024288368714593</v>
      </c>
    </row>
    <row r="267" spans="1:28" outlineLevel="2" x14ac:dyDescent="0.35">
      <c r="A267" s="15" t="s">
        <v>164</v>
      </c>
      <c r="B267" s="15" t="s">
        <v>8</v>
      </c>
      <c r="C267" s="15" t="s">
        <v>46</v>
      </c>
      <c r="D267" s="15" t="s">
        <v>177</v>
      </c>
      <c r="E267" s="15" t="s">
        <v>11</v>
      </c>
      <c r="F267" s="15" t="s">
        <v>12</v>
      </c>
      <c r="G267" s="15" t="s">
        <v>48</v>
      </c>
      <c r="H267" s="15" t="s">
        <v>14</v>
      </c>
      <c r="I267" s="15" t="s">
        <v>9</v>
      </c>
      <c r="J267" s="16" t="s">
        <v>178</v>
      </c>
      <c r="K267" s="17">
        <v>4034165</v>
      </c>
      <c r="L267" s="17">
        <v>19507264</v>
      </c>
      <c r="M267" s="17">
        <v>0</v>
      </c>
      <c r="N267" s="17">
        <v>0</v>
      </c>
      <c r="O267" s="17">
        <f t="shared" si="25"/>
        <v>19507264</v>
      </c>
      <c r="P267" s="17">
        <v>111227</v>
      </c>
      <c r="Q267" s="17">
        <v>553623.51</v>
      </c>
      <c r="R267" s="17">
        <v>0</v>
      </c>
      <c r="S267" s="17">
        <v>2537832.84</v>
      </c>
      <c r="T267" s="17">
        <v>2537832.84</v>
      </c>
      <c r="U267" s="17">
        <v>15373615.65</v>
      </c>
      <c r="V267" s="17">
        <v>16304580.65</v>
      </c>
      <c r="W267" s="17">
        <v>0</v>
      </c>
      <c r="X267" s="17">
        <f t="shared" si="26"/>
        <v>16304580.649999999</v>
      </c>
      <c r="Y267" s="18">
        <f t="shared" ref="Y267:Y330" si="27">+IF(L267=0,0,S267/L267)</f>
        <v>0.13009681111610524</v>
      </c>
      <c r="Z267" s="18">
        <f t="shared" ref="Z267:Z330" si="28">+IF(O267=0,0,S267/O267)</f>
        <v>0.13009681111610524</v>
      </c>
      <c r="AA267" s="18">
        <f t="shared" ref="AA267:AA330" si="29">+IF(O267=0,0,(P267+Q267+R267)/O267)</f>
        <v>3.4082201891562039E-2</v>
      </c>
      <c r="AB267" s="18">
        <f t="shared" ref="AB267:AB330" si="30">+Z267+AA267</f>
        <v>0.1641790130076673</v>
      </c>
    </row>
    <row r="268" spans="1:28" outlineLevel="2" x14ac:dyDescent="0.35">
      <c r="A268" s="15" t="s">
        <v>164</v>
      </c>
      <c r="B268" s="15" t="s">
        <v>8</v>
      </c>
      <c r="C268" s="15" t="s">
        <v>46</v>
      </c>
      <c r="D268" s="15" t="s">
        <v>47</v>
      </c>
      <c r="E268" s="15" t="s">
        <v>11</v>
      </c>
      <c r="F268" s="15" t="s">
        <v>12</v>
      </c>
      <c r="G268" s="15" t="s">
        <v>48</v>
      </c>
      <c r="H268" s="15" t="s">
        <v>14</v>
      </c>
      <c r="I268" s="15" t="s">
        <v>9</v>
      </c>
      <c r="J268" s="16" t="s">
        <v>49</v>
      </c>
      <c r="K268" s="17">
        <v>12574064</v>
      </c>
      <c r="L268" s="17">
        <v>22574064</v>
      </c>
      <c r="M268" s="17">
        <v>0</v>
      </c>
      <c r="N268" s="17">
        <v>0</v>
      </c>
      <c r="O268" s="17">
        <f t="shared" si="25"/>
        <v>22574064</v>
      </c>
      <c r="P268" s="17">
        <v>0</v>
      </c>
      <c r="Q268" s="17">
        <v>16814387.510000002</v>
      </c>
      <c r="R268" s="17">
        <v>320000</v>
      </c>
      <c r="S268" s="17">
        <v>5293948.3</v>
      </c>
      <c r="T268" s="17">
        <v>5293948.3</v>
      </c>
      <c r="U268" s="17">
        <v>145728.19</v>
      </c>
      <c r="V268" s="17">
        <v>145728.19</v>
      </c>
      <c r="W268" s="17">
        <v>0</v>
      </c>
      <c r="X268" s="17">
        <f t="shared" si="26"/>
        <v>145728.18999999855</v>
      </c>
      <c r="Y268" s="18">
        <f t="shared" si="27"/>
        <v>0.23451463148150903</v>
      </c>
      <c r="Z268" s="18">
        <f t="shared" si="28"/>
        <v>0.23451463148150903</v>
      </c>
      <c r="AA268" s="18">
        <f t="shared" si="29"/>
        <v>0.7590298100510392</v>
      </c>
      <c r="AB268" s="18">
        <f t="shared" si="30"/>
        <v>0.99354444153254828</v>
      </c>
    </row>
    <row r="269" spans="1:28" outlineLevel="2" x14ac:dyDescent="0.35">
      <c r="A269" s="15" t="s">
        <v>164</v>
      </c>
      <c r="B269" s="15" t="s">
        <v>8</v>
      </c>
      <c r="C269" s="15" t="s">
        <v>46</v>
      </c>
      <c r="D269" s="15" t="s">
        <v>179</v>
      </c>
      <c r="E269" s="15" t="s">
        <v>11</v>
      </c>
      <c r="F269" s="15" t="s">
        <v>12</v>
      </c>
      <c r="G269" s="15" t="s">
        <v>48</v>
      </c>
      <c r="H269" s="15" t="s">
        <v>14</v>
      </c>
      <c r="I269" s="15" t="s">
        <v>9</v>
      </c>
      <c r="J269" s="16" t="s">
        <v>180</v>
      </c>
      <c r="K269" s="17">
        <v>0</v>
      </c>
      <c r="L269" s="17">
        <v>1500000</v>
      </c>
      <c r="M269" s="17">
        <v>0</v>
      </c>
      <c r="N269" s="17">
        <v>0</v>
      </c>
      <c r="O269" s="17">
        <f t="shared" si="25"/>
        <v>1500000</v>
      </c>
      <c r="P269" s="17">
        <v>0</v>
      </c>
      <c r="Q269" s="17">
        <v>483000</v>
      </c>
      <c r="R269" s="17">
        <v>0</v>
      </c>
      <c r="S269" s="17">
        <v>1017000</v>
      </c>
      <c r="T269" s="17">
        <v>1017000</v>
      </c>
      <c r="U269" s="17">
        <v>0</v>
      </c>
      <c r="V269" s="17">
        <v>0</v>
      </c>
      <c r="W269" s="17">
        <v>0</v>
      </c>
      <c r="X269" s="17">
        <f t="shared" si="26"/>
        <v>0</v>
      </c>
      <c r="Y269" s="18">
        <f t="shared" si="27"/>
        <v>0.67800000000000005</v>
      </c>
      <c r="Z269" s="18">
        <f t="shared" si="28"/>
        <v>0.67800000000000005</v>
      </c>
      <c r="AA269" s="18">
        <f t="shared" si="29"/>
        <v>0.32200000000000001</v>
      </c>
      <c r="AB269" s="18">
        <f t="shared" si="30"/>
        <v>1</v>
      </c>
    </row>
    <row r="270" spans="1:28" ht="24" outlineLevel="2" x14ac:dyDescent="0.35">
      <c r="A270" s="15" t="s">
        <v>164</v>
      </c>
      <c r="B270" s="15" t="s">
        <v>8</v>
      </c>
      <c r="C270" s="15" t="s">
        <v>46</v>
      </c>
      <c r="D270" s="15" t="s">
        <v>181</v>
      </c>
      <c r="E270" s="15" t="s">
        <v>11</v>
      </c>
      <c r="F270" s="15" t="s">
        <v>12</v>
      </c>
      <c r="G270" s="15" t="s">
        <v>48</v>
      </c>
      <c r="H270" s="15" t="s">
        <v>14</v>
      </c>
      <c r="I270" s="15" t="s">
        <v>9</v>
      </c>
      <c r="J270" s="16" t="s">
        <v>182</v>
      </c>
      <c r="K270" s="17">
        <v>42000000</v>
      </c>
      <c r="L270" s="17">
        <v>41568926</v>
      </c>
      <c r="M270" s="17">
        <v>0</v>
      </c>
      <c r="N270" s="17">
        <v>0</v>
      </c>
      <c r="O270" s="17">
        <f t="shared" si="25"/>
        <v>41568926</v>
      </c>
      <c r="P270" s="17">
        <v>0</v>
      </c>
      <c r="Q270" s="17">
        <v>28700877.109999999</v>
      </c>
      <c r="R270" s="17">
        <v>0</v>
      </c>
      <c r="S270" s="17">
        <v>5118925.46</v>
      </c>
      <c r="T270" s="17">
        <v>5118925.46</v>
      </c>
      <c r="U270" s="17">
        <v>2749123.43</v>
      </c>
      <c r="V270" s="17">
        <v>7749123.4299999997</v>
      </c>
      <c r="W270" s="17">
        <v>0</v>
      </c>
      <c r="X270" s="17">
        <f t="shared" si="26"/>
        <v>7749123.4300000006</v>
      </c>
      <c r="Y270" s="18">
        <f t="shared" si="27"/>
        <v>0.12314307711486219</v>
      </c>
      <c r="Z270" s="18">
        <f t="shared" si="28"/>
        <v>0.12314307711486219</v>
      </c>
      <c r="AA270" s="18">
        <f t="shared" si="29"/>
        <v>0.69044066979262342</v>
      </c>
      <c r="AB270" s="18">
        <f t="shared" si="30"/>
        <v>0.81358374690748558</v>
      </c>
    </row>
    <row r="271" spans="1:28" outlineLevel="2" x14ac:dyDescent="0.35">
      <c r="A271" s="15" t="s">
        <v>164</v>
      </c>
      <c r="B271" s="15" t="s">
        <v>8</v>
      </c>
      <c r="C271" s="15" t="s">
        <v>46</v>
      </c>
      <c r="D271" s="15" t="s">
        <v>54</v>
      </c>
      <c r="E271" s="15" t="s">
        <v>11</v>
      </c>
      <c r="F271" s="15" t="s">
        <v>12</v>
      </c>
      <c r="G271" s="15" t="s">
        <v>48</v>
      </c>
      <c r="H271" s="15" t="s">
        <v>14</v>
      </c>
      <c r="I271" s="15" t="s">
        <v>9</v>
      </c>
      <c r="J271" s="16" t="s">
        <v>55</v>
      </c>
      <c r="K271" s="17">
        <v>23685754</v>
      </c>
      <c r="L271" s="17">
        <v>890440</v>
      </c>
      <c r="M271" s="17">
        <v>0</v>
      </c>
      <c r="N271" s="17">
        <v>0</v>
      </c>
      <c r="O271" s="17">
        <f t="shared" si="25"/>
        <v>890440</v>
      </c>
      <c r="P271" s="17">
        <v>0</v>
      </c>
      <c r="Q271" s="17">
        <v>0</v>
      </c>
      <c r="R271" s="17">
        <v>0</v>
      </c>
      <c r="S271" s="17">
        <v>890440</v>
      </c>
      <c r="T271" s="17">
        <v>890440</v>
      </c>
      <c r="U271" s="17">
        <v>0</v>
      </c>
      <c r="V271" s="17">
        <v>0</v>
      </c>
      <c r="W271" s="17">
        <v>0</v>
      </c>
      <c r="X271" s="17">
        <f t="shared" si="26"/>
        <v>0</v>
      </c>
      <c r="Y271" s="18">
        <f t="shared" si="27"/>
        <v>1</v>
      </c>
      <c r="Z271" s="18">
        <f t="shared" si="28"/>
        <v>1</v>
      </c>
      <c r="AA271" s="18">
        <f t="shared" si="29"/>
        <v>0</v>
      </c>
      <c r="AB271" s="18">
        <f t="shared" si="30"/>
        <v>1</v>
      </c>
    </row>
    <row r="272" spans="1:28" ht="70" outlineLevel="2" x14ac:dyDescent="0.35">
      <c r="A272" s="15" t="s">
        <v>164</v>
      </c>
      <c r="B272" s="15" t="s">
        <v>8</v>
      </c>
      <c r="C272" s="15" t="s">
        <v>46</v>
      </c>
      <c r="D272" s="15" t="s">
        <v>183</v>
      </c>
      <c r="E272" s="15" t="s">
        <v>11</v>
      </c>
      <c r="F272" s="15" t="s">
        <v>12</v>
      </c>
      <c r="G272" s="15" t="s">
        <v>48</v>
      </c>
      <c r="H272" s="15" t="s">
        <v>14</v>
      </c>
      <c r="I272" s="15" t="s">
        <v>9</v>
      </c>
      <c r="J272" s="16" t="s">
        <v>184</v>
      </c>
      <c r="K272" s="17">
        <v>0</v>
      </c>
      <c r="L272" s="17">
        <v>35000000</v>
      </c>
      <c r="M272" s="17">
        <v>0</v>
      </c>
      <c r="N272" s="17">
        <v>0</v>
      </c>
      <c r="O272" s="17">
        <f t="shared" si="25"/>
        <v>35000000</v>
      </c>
      <c r="P272" s="17">
        <v>11144541.960000001</v>
      </c>
      <c r="Q272" s="17">
        <v>22158735</v>
      </c>
      <c r="R272" s="17">
        <v>1629318.75</v>
      </c>
      <c r="S272" s="17">
        <v>0</v>
      </c>
      <c r="T272" s="17">
        <v>0</v>
      </c>
      <c r="U272" s="17">
        <v>67404.289999999994</v>
      </c>
      <c r="V272" s="17">
        <v>67404.289999999994</v>
      </c>
      <c r="W272" s="17">
        <v>0</v>
      </c>
      <c r="X272" s="17">
        <f t="shared" si="26"/>
        <v>67404.289999999106</v>
      </c>
      <c r="Y272" s="18">
        <f t="shared" si="27"/>
        <v>0</v>
      </c>
      <c r="Z272" s="18">
        <f t="shared" si="28"/>
        <v>0</v>
      </c>
      <c r="AA272" s="18">
        <f t="shared" si="29"/>
        <v>0.99807416314285713</v>
      </c>
      <c r="AB272" s="18">
        <f t="shared" si="30"/>
        <v>0.99807416314285713</v>
      </c>
    </row>
    <row r="273" spans="1:28" ht="150.5" outlineLevel="2" x14ac:dyDescent="0.35">
      <c r="A273" s="15" t="s">
        <v>164</v>
      </c>
      <c r="B273" s="15" t="s">
        <v>8</v>
      </c>
      <c r="C273" s="15" t="s">
        <v>46</v>
      </c>
      <c r="D273" s="15" t="s">
        <v>185</v>
      </c>
      <c r="E273" s="15" t="s">
        <v>11</v>
      </c>
      <c r="F273" s="15" t="s">
        <v>12</v>
      </c>
      <c r="G273" s="15" t="s">
        <v>48</v>
      </c>
      <c r="H273" s="15" t="s">
        <v>14</v>
      </c>
      <c r="I273" s="15" t="s">
        <v>9</v>
      </c>
      <c r="J273" s="16" t="s">
        <v>186</v>
      </c>
      <c r="K273" s="17">
        <v>1262134894</v>
      </c>
      <c r="L273" s="17">
        <v>1321744031</v>
      </c>
      <c r="M273" s="17">
        <v>0</v>
      </c>
      <c r="N273" s="17">
        <v>0</v>
      </c>
      <c r="O273" s="17">
        <f t="shared" si="25"/>
        <v>1321744031</v>
      </c>
      <c r="P273" s="17">
        <v>0</v>
      </c>
      <c r="Q273" s="17">
        <v>310248146.77999997</v>
      </c>
      <c r="R273" s="17">
        <v>0</v>
      </c>
      <c r="S273" s="17">
        <v>777779488.78999996</v>
      </c>
      <c r="T273" s="17">
        <v>708525806.89999998</v>
      </c>
      <c r="U273" s="17">
        <v>21448960.43</v>
      </c>
      <c r="V273" s="17">
        <v>233716395.43000001</v>
      </c>
      <c r="W273" s="17">
        <v>0</v>
      </c>
      <c r="X273" s="17">
        <f t="shared" si="26"/>
        <v>233716395.43000007</v>
      </c>
      <c r="Y273" s="18">
        <f t="shared" si="27"/>
        <v>0.58844940514053279</v>
      </c>
      <c r="Z273" s="18">
        <f t="shared" si="28"/>
        <v>0.58844940514053279</v>
      </c>
      <c r="AA273" s="18">
        <f t="shared" si="29"/>
        <v>0.23472634602728157</v>
      </c>
      <c r="AB273" s="18">
        <f t="shared" si="30"/>
        <v>0.82317575116781438</v>
      </c>
    </row>
    <row r="274" spans="1:28" ht="139" outlineLevel="2" x14ac:dyDescent="0.35">
      <c r="A274" s="15" t="s">
        <v>164</v>
      </c>
      <c r="B274" s="15" t="s">
        <v>8</v>
      </c>
      <c r="C274" s="15" t="s">
        <v>46</v>
      </c>
      <c r="D274" s="15" t="s">
        <v>187</v>
      </c>
      <c r="E274" s="15" t="s">
        <v>11</v>
      </c>
      <c r="F274" s="15" t="s">
        <v>12</v>
      </c>
      <c r="G274" s="15" t="s">
        <v>48</v>
      </c>
      <c r="H274" s="15" t="s">
        <v>14</v>
      </c>
      <c r="I274" s="15" t="s">
        <v>9</v>
      </c>
      <c r="J274" s="16" t="s">
        <v>188</v>
      </c>
      <c r="K274" s="17">
        <v>24767777</v>
      </c>
      <c r="L274" s="17">
        <v>24767777</v>
      </c>
      <c r="M274" s="17">
        <v>209538462</v>
      </c>
      <c r="N274" s="17">
        <v>0</v>
      </c>
      <c r="O274" s="17">
        <f t="shared" si="25"/>
        <v>24767777</v>
      </c>
      <c r="P274" s="17">
        <v>0</v>
      </c>
      <c r="Q274" s="17">
        <v>9893341.5199999996</v>
      </c>
      <c r="R274" s="17">
        <v>0</v>
      </c>
      <c r="S274" s="17">
        <v>8088018.8499999996</v>
      </c>
      <c r="T274" s="17">
        <v>8088018.8499999996</v>
      </c>
      <c r="U274" s="17">
        <v>280821.63</v>
      </c>
      <c r="V274" s="17">
        <v>6786416.6299999999</v>
      </c>
      <c r="W274" s="17">
        <v>0</v>
      </c>
      <c r="X274" s="17">
        <f t="shared" si="26"/>
        <v>6786416.6300000008</v>
      </c>
      <c r="Y274" s="18">
        <f t="shared" si="27"/>
        <v>0.32655408880659736</v>
      </c>
      <c r="Z274" s="18">
        <f t="shared" si="28"/>
        <v>0.32655408880659736</v>
      </c>
      <c r="AA274" s="18">
        <f t="shared" si="29"/>
        <v>0.39944406476204947</v>
      </c>
      <c r="AB274" s="18">
        <f t="shared" si="30"/>
        <v>0.72599815356864683</v>
      </c>
    </row>
    <row r="275" spans="1:28" outlineLevel="2" x14ac:dyDescent="0.35">
      <c r="A275" s="15" t="s">
        <v>164</v>
      </c>
      <c r="B275" s="15" t="s">
        <v>8</v>
      </c>
      <c r="C275" s="15" t="s">
        <v>46</v>
      </c>
      <c r="D275" s="15" t="s">
        <v>58</v>
      </c>
      <c r="E275" s="15" t="s">
        <v>11</v>
      </c>
      <c r="F275" s="15" t="s">
        <v>12</v>
      </c>
      <c r="G275" s="15" t="s">
        <v>48</v>
      </c>
      <c r="H275" s="15" t="s">
        <v>14</v>
      </c>
      <c r="I275" s="15" t="s">
        <v>9</v>
      </c>
      <c r="J275" s="16" t="s">
        <v>59</v>
      </c>
      <c r="K275" s="17">
        <v>7987376</v>
      </c>
      <c r="L275" s="17">
        <v>7987376</v>
      </c>
      <c r="M275" s="17">
        <v>0</v>
      </c>
      <c r="N275" s="17">
        <v>0</v>
      </c>
      <c r="O275" s="17">
        <f t="shared" si="25"/>
        <v>7987376</v>
      </c>
      <c r="P275" s="17">
        <v>0</v>
      </c>
      <c r="Q275" s="17">
        <v>5226913.87</v>
      </c>
      <c r="R275" s="17">
        <v>0</v>
      </c>
      <c r="S275" s="17">
        <v>282893.83</v>
      </c>
      <c r="T275" s="17">
        <v>282893.83</v>
      </c>
      <c r="U275" s="17">
        <v>480724.3</v>
      </c>
      <c r="V275" s="17">
        <v>2477568.2999999998</v>
      </c>
      <c r="W275" s="17">
        <v>0</v>
      </c>
      <c r="X275" s="17">
        <f t="shared" si="26"/>
        <v>2477568.2999999998</v>
      </c>
      <c r="Y275" s="18">
        <f t="shared" si="27"/>
        <v>3.541761775081078E-2</v>
      </c>
      <c r="Z275" s="18">
        <f t="shared" si="28"/>
        <v>3.541761775081078E-2</v>
      </c>
      <c r="AA275" s="18">
        <f t="shared" si="29"/>
        <v>0.65439687201403818</v>
      </c>
      <c r="AB275" s="18">
        <f t="shared" si="30"/>
        <v>0.68981448976484894</v>
      </c>
    </row>
    <row r="276" spans="1:28" outlineLevel="2" x14ac:dyDescent="0.35">
      <c r="A276" s="15" t="s">
        <v>164</v>
      </c>
      <c r="B276" s="15" t="s">
        <v>8</v>
      </c>
      <c r="C276" s="15" t="s">
        <v>46</v>
      </c>
      <c r="D276" s="15" t="s">
        <v>60</v>
      </c>
      <c r="E276" s="15" t="s">
        <v>11</v>
      </c>
      <c r="F276" s="15" t="s">
        <v>12</v>
      </c>
      <c r="G276" s="15" t="s">
        <v>48</v>
      </c>
      <c r="H276" s="15" t="s">
        <v>14</v>
      </c>
      <c r="I276" s="15" t="s">
        <v>9</v>
      </c>
      <c r="J276" s="16" t="s">
        <v>61</v>
      </c>
      <c r="K276" s="17">
        <v>110000000</v>
      </c>
      <c r="L276" s="17">
        <v>115431074</v>
      </c>
      <c r="M276" s="17">
        <v>0</v>
      </c>
      <c r="N276" s="17">
        <v>0</v>
      </c>
      <c r="O276" s="17">
        <f t="shared" si="25"/>
        <v>115431074</v>
      </c>
      <c r="P276" s="17">
        <v>0</v>
      </c>
      <c r="Q276" s="17">
        <v>33241474</v>
      </c>
      <c r="R276" s="17">
        <v>0</v>
      </c>
      <c r="S276" s="17">
        <v>73450300</v>
      </c>
      <c r="T276" s="17">
        <v>73450300</v>
      </c>
      <c r="U276" s="17">
        <v>1739300</v>
      </c>
      <c r="V276" s="17">
        <v>8739300</v>
      </c>
      <c r="W276" s="17">
        <v>0</v>
      </c>
      <c r="X276" s="17">
        <f t="shared" si="26"/>
        <v>8739300</v>
      </c>
      <c r="Y276" s="18">
        <f t="shared" si="27"/>
        <v>0.63631306072747795</v>
      </c>
      <c r="Z276" s="18">
        <f t="shared" si="28"/>
        <v>0.63631306072747795</v>
      </c>
      <c r="AA276" s="18">
        <f t="shared" si="29"/>
        <v>0.28797682329456625</v>
      </c>
      <c r="AB276" s="18">
        <f t="shared" si="30"/>
        <v>0.92428988402204415</v>
      </c>
    </row>
    <row r="277" spans="1:28" outlineLevel="2" x14ac:dyDescent="0.35">
      <c r="A277" s="15" t="s">
        <v>164</v>
      </c>
      <c r="B277" s="15" t="s">
        <v>8</v>
      </c>
      <c r="C277" s="15" t="s">
        <v>46</v>
      </c>
      <c r="D277" s="15" t="s">
        <v>66</v>
      </c>
      <c r="E277" s="15" t="s">
        <v>11</v>
      </c>
      <c r="F277" s="15" t="s">
        <v>12</v>
      </c>
      <c r="G277" s="15" t="s">
        <v>48</v>
      </c>
      <c r="H277" s="15" t="s">
        <v>14</v>
      </c>
      <c r="I277" s="15" t="s">
        <v>9</v>
      </c>
      <c r="J277" s="16" t="s">
        <v>67</v>
      </c>
      <c r="K277" s="17">
        <v>6218884729</v>
      </c>
      <c r="L277" s="17">
        <v>6233884729</v>
      </c>
      <c r="M277" s="17">
        <v>2000000</v>
      </c>
      <c r="N277" s="17">
        <v>0</v>
      </c>
      <c r="O277" s="17">
        <f t="shared" si="25"/>
        <v>6233884729</v>
      </c>
      <c r="P277" s="17">
        <v>0</v>
      </c>
      <c r="Q277" s="17">
        <v>2192820715.4099998</v>
      </c>
      <c r="R277" s="17">
        <v>0</v>
      </c>
      <c r="S277" s="17">
        <v>2385871964.77</v>
      </c>
      <c r="T277" s="17">
        <v>2385871964.77</v>
      </c>
      <c r="U277" s="17">
        <v>131379362.81999999</v>
      </c>
      <c r="V277" s="17">
        <v>1655192048.8199999</v>
      </c>
      <c r="W277" s="17">
        <v>0</v>
      </c>
      <c r="X277" s="17">
        <f t="shared" si="26"/>
        <v>1655192048.8200002</v>
      </c>
      <c r="Y277" s="18">
        <f t="shared" si="27"/>
        <v>0.38272635258572169</v>
      </c>
      <c r="Z277" s="18">
        <f t="shared" si="28"/>
        <v>0.38272635258572169</v>
      </c>
      <c r="AA277" s="18">
        <f t="shared" si="29"/>
        <v>0.3517583033271387</v>
      </c>
      <c r="AB277" s="18">
        <f t="shared" si="30"/>
        <v>0.73448465591286038</v>
      </c>
    </row>
    <row r="278" spans="1:28" outlineLevel="2" x14ac:dyDescent="0.35">
      <c r="A278" s="15" t="s">
        <v>164</v>
      </c>
      <c r="B278" s="15" t="s">
        <v>8</v>
      </c>
      <c r="C278" s="15" t="s">
        <v>46</v>
      </c>
      <c r="D278" s="15" t="s">
        <v>189</v>
      </c>
      <c r="E278" s="15" t="s">
        <v>11</v>
      </c>
      <c r="F278" s="15" t="s">
        <v>12</v>
      </c>
      <c r="G278" s="15" t="s">
        <v>48</v>
      </c>
      <c r="H278" s="15" t="s">
        <v>14</v>
      </c>
      <c r="I278" s="15" t="s">
        <v>9</v>
      </c>
      <c r="J278" s="16" t="s">
        <v>190</v>
      </c>
      <c r="K278" s="17">
        <v>305257558</v>
      </c>
      <c r="L278" s="17">
        <v>305257558</v>
      </c>
      <c r="M278" s="17">
        <v>0</v>
      </c>
      <c r="N278" s="17">
        <v>0</v>
      </c>
      <c r="O278" s="17">
        <f t="shared" si="25"/>
        <v>305257558</v>
      </c>
      <c r="P278" s="17">
        <v>1000000.01</v>
      </c>
      <c r="Q278" s="17">
        <v>73727486.010000005</v>
      </c>
      <c r="R278" s="17">
        <v>271200</v>
      </c>
      <c r="S278" s="17">
        <v>170066387.94</v>
      </c>
      <c r="T278" s="17">
        <v>170066387.94</v>
      </c>
      <c r="U278" s="17">
        <v>53838054.039999999</v>
      </c>
      <c r="V278" s="17">
        <v>60192484.039999999</v>
      </c>
      <c r="W278" s="17">
        <v>0</v>
      </c>
      <c r="X278" s="17">
        <f t="shared" si="26"/>
        <v>60192484.040000021</v>
      </c>
      <c r="Y278" s="18">
        <f t="shared" si="27"/>
        <v>0.55712424961481211</v>
      </c>
      <c r="Z278" s="18">
        <f t="shared" si="28"/>
        <v>0.55712424961481211</v>
      </c>
      <c r="AA278" s="18">
        <f t="shared" si="29"/>
        <v>0.24568985780853297</v>
      </c>
      <c r="AB278" s="18">
        <f t="shared" si="30"/>
        <v>0.80281410742334502</v>
      </c>
    </row>
    <row r="279" spans="1:28" ht="24" outlineLevel="2" x14ac:dyDescent="0.35">
      <c r="A279" s="15" t="s">
        <v>164</v>
      </c>
      <c r="B279" s="15" t="s">
        <v>8</v>
      </c>
      <c r="C279" s="15" t="s">
        <v>46</v>
      </c>
      <c r="D279" s="15" t="s">
        <v>191</v>
      </c>
      <c r="E279" s="15" t="s">
        <v>11</v>
      </c>
      <c r="F279" s="15" t="s">
        <v>12</v>
      </c>
      <c r="G279" s="15" t="s">
        <v>48</v>
      </c>
      <c r="H279" s="15" t="s">
        <v>14</v>
      </c>
      <c r="I279" s="15" t="s">
        <v>9</v>
      </c>
      <c r="J279" s="16" t="s">
        <v>192</v>
      </c>
      <c r="K279" s="17">
        <v>19836250</v>
      </c>
      <c r="L279" s="17">
        <v>19336250</v>
      </c>
      <c r="M279" s="17">
        <v>0</v>
      </c>
      <c r="N279" s="17">
        <v>0</v>
      </c>
      <c r="O279" s="17">
        <f t="shared" si="25"/>
        <v>19336250</v>
      </c>
      <c r="P279" s="17">
        <v>0</v>
      </c>
      <c r="Q279" s="17">
        <v>3531250</v>
      </c>
      <c r="R279" s="17">
        <v>0</v>
      </c>
      <c r="S279" s="17">
        <v>13454198.1</v>
      </c>
      <c r="T279" s="17">
        <v>13454198.1</v>
      </c>
      <c r="U279" s="17">
        <v>1927051.9</v>
      </c>
      <c r="V279" s="17">
        <v>2350801.9</v>
      </c>
      <c r="W279" s="17">
        <v>0</v>
      </c>
      <c r="X279" s="17">
        <f t="shared" si="26"/>
        <v>2350801.9000000004</v>
      </c>
      <c r="Y279" s="18">
        <f t="shared" si="27"/>
        <v>0.69580182817247394</v>
      </c>
      <c r="Z279" s="18">
        <f t="shared" si="28"/>
        <v>0.69580182817247394</v>
      </c>
      <c r="AA279" s="18">
        <f t="shared" si="29"/>
        <v>0.18262331113840585</v>
      </c>
      <c r="AB279" s="18">
        <f t="shared" si="30"/>
        <v>0.87842513931087973</v>
      </c>
    </row>
    <row r="280" spans="1:28" outlineLevel="2" x14ac:dyDescent="0.35">
      <c r="A280" s="15" t="s">
        <v>164</v>
      </c>
      <c r="B280" s="15" t="s">
        <v>8</v>
      </c>
      <c r="C280" s="15" t="s">
        <v>46</v>
      </c>
      <c r="D280" s="15" t="s">
        <v>193</v>
      </c>
      <c r="E280" s="15" t="s">
        <v>11</v>
      </c>
      <c r="F280" s="15" t="s">
        <v>12</v>
      </c>
      <c r="G280" s="15" t="s">
        <v>48</v>
      </c>
      <c r="H280" s="15" t="s">
        <v>14</v>
      </c>
      <c r="I280" s="15" t="s">
        <v>9</v>
      </c>
      <c r="J280" s="16" t="s">
        <v>194</v>
      </c>
      <c r="K280" s="17">
        <v>150000000</v>
      </c>
      <c r="L280" s="17">
        <v>149968680</v>
      </c>
      <c r="M280" s="17">
        <v>30000000</v>
      </c>
      <c r="N280" s="17">
        <v>0</v>
      </c>
      <c r="O280" s="17">
        <f t="shared" ref="O280:O311" si="31">+L280+N280</f>
        <v>149968680</v>
      </c>
      <c r="P280" s="17">
        <v>34759119</v>
      </c>
      <c r="Q280" s="17">
        <v>33430000</v>
      </c>
      <c r="R280" s="17">
        <v>2430000.02</v>
      </c>
      <c r="S280" s="17">
        <v>47529004.759999998</v>
      </c>
      <c r="T280" s="17">
        <v>47366759.710000001</v>
      </c>
      <c r="U280" s="17">
        <v>13756040.220000001</v>
      </c>
      <c r="V280" s="17">
        <v>31820556.219999999</v>
      </c>
      <c r="W280" s="17">
        <v>0</v>
      </c>
      <c r="X280" s="17">
        <f t="shared" ref="X280:X311" si="32">+O280-P280-Q280-R280-S280-W280</f>
        <v>31820556.220000006</v>
      </c>
      <c r="Y280" s="18">
        <f t="shared" si="27"/>
        <v>0.31692620592513049</v>
      </c>
      <c r="Z280" s="18">
        <f t="shared" si="28"/>
        <v>0.31692620592513049</v>
      </c>
      <c r="AA280" s="18">
        <f t="shared" si="29"/>
        <v>0.47089244914338113</v>
      </c>
      <c r="AB280" s="18">
        <f t="shared" si="30"/>
        <v>0.78781865506851156</v>
      </c>
    </row>
    <row r="281" spans="1:28" outlineLevel="2" x14ac:dyDescent="0.35">
      <c r="A281" s="15" t="s">
        <v>164</v>
      </c>
      <c r="B281" s="15" t="s">
        <v>8</v>
      </c>
      <c r="C281" s="15" t="s">
        <v>46</v>
      </c>
      <c r="D281" s="15" t="s">
        <v>195</v>
      </c>
      <c r="E281" s="15" t="s">
        <v>11</v>
      </c>
      <c r="F281" s="15" t="s">
        <v>12</v>
      </c>
      <c r="G281" s="15" t="s">
        <v>48</v>
      </c>
      <c r="H281" s="15" t="s">
        <v>14</v>
      </c>
      <c r="I281" s="15" t="s">
        <v>9</v>
      </c>
      <c r="J281" s="16" t="s">
        <v>196</v>
      </c>
      <c r="K281" s="17">
        <v>56524984</v>
      </c>
      <c r="L281" s="17">
        <v>155745226</v>
      </c>
      <c r="M281" s="17">
        <v>0</v>
      </c>
      <c r="N281" s="17">
        <v>0</v>
      </c>
      <c r="O281" s="17">
        <f t="shared" si="31"/>
        <v>155745226</v>
      </c>
      <c r="P281" s="17">
        <v>35000000.030000001</v>
      </c>
      <c r="Q281" s="17">
        <v>19952244.010000002</v>
      </c>
      <c r="R281" s="17">
        <v>0</v>
      </c>
      <c r="S281" s="17">
        <v>77062985.409999996</v>
      </c>
      <c r="T281" s="17">
        <v>77062985.409999996</v>
      </c>
      <c r="U281" s="17">
        <v>119996.55</v>
      </c>
      <c r="V281" s="17">
        <v>23729996.550000001</v>
      </c>
      <c r="W281" s="17">
        <v>0</v>
      </c>
      <c r="X281" s="17">
        <f t="shared" si="32"/>
        <v>23729996.549999997</v>
      </c>
      <c r="Y281" s="18">
        <f t="shared" si="27"/>
        <v>0.4948015896808291</v>
      </c>
      <c r="Z281" s="18">
        <f t="shared" si="28"/>
        <v>0.4948015896808291</v>
      </c>
      <c r="AA281" s="18">
        <f t="shared" si="29"/>
        <v>0.35283421168877438</v>
      </c>
      <c r="AB281" s="18">
        <f t="shared" si="30"/>
        <v>0.84763580136960348</v>
      </c>
    </row>
    <row r="282" spans="1:28" ht="24" outlineLevel="2" x14ac:dyDescent="0.35">
      <c r="A282" s="15" t="s">
        <v>164</v>
      </c>
      <c r="B282" s="15" t="s">
        <v>8</v>
      </c>
      <c r="C282" s="15" t="s">
        <v>46</v>
      </c>
      <c r="D282" s="15" t="s">
        <v>197</v>
      </c>
      <c r="E282" s="15" t="s">
        <v>11</v>
      </c>
      <c r="F282" s="15" t="s">
        <v>12</v>
      </c>
      <c r="G282" s="15" t="s">
        <v>48</v>
      </c>
      <c r="H282" s="15" t="s">
        <v>14</v>
      </c>
      <c r="I282" s="15" t="s">
        <v>9</v>
      </c>
      <c r="J282" s="16" t="s">
        <v>198</v>
      </c>
      <c r="K282" s="17">
        <v>52825357</v>
      </c>
      <c r="L282" s="17">
        <v>83974178</v>
      </c>
      <c r="M282" s="17">
        <v>0</v>
      </c>
      <c r="N282" s="17">
        <v>0</v>
      </c>
      <c r="O282" s="17">
        <f t="shared" si="31"/>
        <v>83974178</v>
      </c>
      <c r="P282" s="17">
        <v>0</v>
      </c>
      <c r="Q282" s="17">
        <v>37524448.659999996</v>
      </c>
      <c r="R282" s="17">
        <v>0</v>
      </c>
      <c r="S282" s="17">
        <v>19800098.18</v>
      </c>
      <c r="T282" s="17">
        <v>19800098.18</v>
      </c>
      <c r="U282" s="17">
        <v>20955074.16</v>
      </c>
      <c r="V282" s="17">
        <v>26649631.16</v>
      </c>
      <c r="W282" s="17">
        <v>0</v>
      </c>
      <c r="X282" s="17">
        <f t="shared" si="32"/>
        <v>26649631.160000004</v>
      </c>
      <c r="Y282" s="18">
        <f t="shared" si="27"/>
        <v>0.23578793685839949</v>
      </c>
      <c r="Z282" s="18">
        <f t="shared" si="28"/>
        <v>0.23578793685839949</v>
      </c>
      <c r="AA282" s="18">
        <f t="shared" si="29"/>
        <v>0.44685699287226122</v>
      </c>
      <c r="AB282" s="18">
        <f t="shared" si="30"/>
        <v>0.68264492973066071</v>
      </c>
    </row>
    <row r="283" spans="1:28" ht="24" outlineLevel="2" x14ac:dyDescent="0.35">
      <c r="A283" s="15" t="s">
        <v>164</v>
      </c>
      <c r="B283" s="15" t="s">
        <v>8</v>
      </c>
      <c r="C283" s="15" t="s">
        <v>46</v>
      </c>
      <c r="D283" s="15" t="s">
        <v>70</v>
      </c>
      <c r="E283" s="15" t="s">
        <v>11</v>
      </c>
      <c r="F283" s="15" t="s">
        <v>12</v>
      </c>
      <c r="G283" s="15" t="s">
        <v>48</v>
      </c>
      <c r="H283" s="15" t="s">
        <v>14</v>
      </c>
      <c r="I283" s="15" t="s">
        <v>9</v>
      </c>
      <c r="J283" s="16" t="s">
        <v>71</v>
      </c>
      <c r="K283" s="17">
        <v>37000000</v>
      </c>
      <c r="L283" s="17">
        <v>65736384</v>
      </c>
      <c r="M283" s="17">
        <v>0</v>
      </c>
      <c r="N283" s="17">
        <v>0</v>
      </c>
      <c r="O283" s="17">
        <f t="shared" si="31"/>
        <v>65736384</v>
      </c>
      <c r="P283" s="17">
        <v>12999274.029999999</v>
      </c>
      <c r="Q283" s="17">
        <v>2317629.25</v>
      </c>
      <c r="R283" s="17">
        <v>0</v>
      </c>
      <c r="S283" s="17">
        <v>29351608.789999999</v>
      </c>
      <c r="T283" s="17">
        <v>29351608.789999999</v>
      </c>
      <c r="U283" s="17">
        <v>19829873.93</v>
      </c>
      <c r="V283" s="17">
        <v>21067871.93</v>
      </c>
      <c r="W283" s="17">
        <v>0</v>
      </c>
      <c r="X283" s="17">
        <f t="shared" si="32"/>
        <v>21067871.93</v>
      </c>
      <c r="Y283" s="18">
        <f t="shared" si="27"/>
        <v>0.44650476652320881</v>
      </c>
      <c r="Z283" s="18">
        <f t="shared" si="28"/>
        <v>0.44650476652320881</v>
      </c>
      <c r="AA283" s="18">
        <f t="shared" si="29"/>
        <v>0.23300495628113649</v>
      </c>
      <c r="AB283" s="18">
        <f t="shared" si="30"/>
        <v>0.6795097228043453</v>
      </c>
    </row>
    <row r="284" spans="1:28" outlineLevel="2" x14ac:dyDescent="0.35">
      <c r="A284" s="15" t="s">
        <v>164</v>
      </c>
      <c r="B284" s="15" t="s">
        <v>8</v>
      </c>
      <c r="C284" s="15" t="s">
        <v>46</v>
      </c>
      <c r="D284" s="15" t="s">
        <v>199</v>
      </c>
      <c r="E284" s="15" t="s">
        <v>11</v>
      </c>
      <c r="F284" s="15" t="s">
        <v>12</v>
      </c>
      <c r="G284" s="15" t="s">
        <v>48</v>
      </c>
      <c r="H284" s="15" t="s">
        <v>14</v>
      </c>
      <c r="I284" s="15" t="s">
        <v>9</v>
      </c>
      <c r="J284" s="16" t="s">
        <v>200</v>
      </c>
      <c r="K284" s="17">
        <v>500000</v>
      </c>
      <c r="L284" s="17">
        <v>16324460</v>
      </c>
      <c r="M284" s="17">
        <v>0</v>
      </c>
      <c r="N284" s="17">
        <v>0</v>
      </c>
      <c r="O284" s="17">
        <f t="shared" si="31"/>
        <v>16324460</v>
      </c>
      <c r="P284" s="17">
        <v>11032235.289999999</v>
      </c>
      <c r="Q284" s="17">
        <v>1899530</v>
      </c>
      <c r="R284" s="17">
        <v>0</v>
      </c>
      <c r="S284" s="17">
        <v>3047655.2</v>
      </c>
      <c r="T284" s="17">
        <v>3047655.2</v>
      </c>
      <c r="U284" s="17">
        <v>345039.51</v>
      </c>
      <c r="V284" s="17">
        <v>345039.51</v>
      </c>
      <c r="W284" s="17">
        <v>0</v>
      </c>
      <c r="X284" s="17">
        <f t="shared" si="32"/>
        <v>345039.51000000071</v>
      </c>
      <c r="Y284" s="18">
        <f t="shared" si="27"/>
        <v>0.18669255828370435</v>
      </c>
      <c r="Z284" s="18">
        <f t="shared" si="28"/>
        <v>0.18669255828370435</v>
      </c>
      <c r="AA284" s="18">
        <f t="shared" si="29"/>
        <v>0.79217109111113015</v>
      </c>
      <c r="AB284" s="18">
        <f t="shared" si="30"/>
        <v>0.9788636493948345</v>
      </c>
    </row>
    <row r="285" spans="1:28" outlineLevel="2" x14ac:dyDescent="0.35">
      <c r="A285" s="15" t="s">
        <v>164</v>
      </c>
      <c r="B285" s="15" t="s">
        <v>8</v>
      </c>
      <c r="C285" s="15" t="s">
        <v>46</v>
      </c>
      <c r="D285" s="15" t="s">
        <v>201</v>
      </c>
      <c r="E285" s="15" t="s">
        <v>11</v>
      </c>
      <c r="F285" s="15" t="s">
        <v>12</v>
      </c>
      <c r="G285" s="15" t="s">
        <v>97</v>
      </c>
      <c r="H285" s="15" t="s">
        <v>14</v>
      </c>
      <c r="I285" s="15" t="s">
        <v>9</v>
      </c>
      <c r="J285" s="16" t="s">
        <v>202</v>
      </c>
      <c r="K285" s="17">
        <v>7000000</v>
      </c>
      <c r="L285" s="17">
        <v>17000000</v>
      </c>
      <c r="M285" s="17">
        <v>0</v>
      </c>
      <c r="N285" s="17">
        <v>0</v>
      </c>
      <c r="O285" s="17">
        <f t="shared" si="31"/>
        <v>17000000</v>
      </c>
      <c r="P285" s="17">
        <v>0</v>
      </c>
      <c r="Q285" s="17">
        <v>3041809</v>
      </c>
      <c r="R285" s="17">
        <v>0</v>
      </c>
      <c r="S285" s="17">
        <v>12397303</v>
      </c>
      <c r="T285" s="17">
        <v>12397303</v>
      </c>
      <c r="U285" s="17">
        <v>404</v>
      </c>
      <c r="V285" s="17">
        <v>1560888</v>
      </c>
      <c r="W285" s="17">
        <v>0</v>
      </c>
      <c r="X285" s="17">
        <f t="shared" si="32"/>
        <v>1560888</v>
      </c>
      <c r="Y285" s="18">
        <f t="shared" si="27"/>
        <v>0.7292531176470588</v>
      </c>
      <c r="Z285" s="18">
        <f t="shared" si="28"/>
        <v>0.7292531176470588</v>
      </c>
      <c r="AA285" s="18">
        <f t="shared" si="29"/>
        <v>0.1789299411764706</v>
      </c>
      <c r="AB285" s="18">
        <f t="shared" si="30"/>
        <v>0.90818305882352934</v>
      </c>
    </row>
    <row r="286" spans="1:28" ht="47" outlineLevel="2" x14ac:dyDescent="0.35">
      <c r="A286" s="15" t="s">
        <v>164</v>
      </c>
      <c r="B286" s="15" t="s">
        <v>8</v>
      </c>
      <c r="C286" s="15" t="s">
        <v>46</v>
      </c>
      <c r="D286" s="15" t="s">
        <v>72</v>
      </c>
      <c r="E286" s="15" t="s">
        <v>11</v>
      </c>
      <c r="F286" s="15" t="s">
        <v>12</v>
      </c>
      <c r="G286" s="15" t="s">
        <v>48</v>
      </c>
      <c r="H286" s="15" t="s">
        <v>14</v>
      </c>
      <c r="I286" s="15" t="s">
        <v>9</v>
      </c>
      <c r="J286" s="16" t="s">
        <v>203</v>
      </c>
      <c r="K286" s="17">
        <v>0</v>
      </c>
      <c r="L286" s="17">
        <v>8031320</v>
      </c>
      <c r="M286" s="17">
        <v>279995933.62177259</v>
      </c>
      <c r="N286" s="17">
        <v>0</v>
      </c>
      <c r="O286" s="17">
        <f t="shared" si="31"/>
        <v>8031320</v>
      </c>
      <c r="P286" s="17">
        <v>0</v>
      </c>
      <c r="Q286" s="17">
        <v>31320</v>
      </c>
      <c r="R286" s="17">
        <v>0</v>
      </c>
      <c r="S286" s="17">
        <v>1436649</v>
      </c>
      <c r="T286" s="17">
        <v>1436649</v>
      </c>
      <c r="U286" s="17">
        <v>563351</v>
      </c>
      <c r="V286" s="17">
        <v>6563351</v>
      </c>
      <c r="W286" s="17">
        <v>0</v>
      </c>
      <c r="X286" s="17">
        <f t="shared" si="32"/>
        <v>6563351</v>
      </c>
      <c r="Y286" s="18">
        <f t="shared" si="27"/>
        <v>0.17888080664199657</v>
      </c>
      <c r="Z286" s="18">
        <f t="shared" si="28"/>
        <v>0.17888080664199657</v>
      </c>
      <c r="AA286" s="18">
        <f t="shared" si="29"/>
        <v>3.8997325470781887E-3</v>
      </c>
      <c r="AB286" s="18">
        <f t="shared" si="30"/>
        <v>0.18278053918907475</v>
      </c>
    </row>
    <row r="287" spans="1:28" outlineLevel="2" x14ac:dyDescent="0.35">
      <c r="A287" s="15" t="s">
        <v>164</v>
      </c>
      <c r="B287" s="15" t="s">
        <v>8</v>
      </c>
      <c r="C287" s="15" t="s">
        <v>46</v>
      </c>
      <c r="D287" s="15" t="s">
        <v>204</v>
      </c>
      <c r="E287" s="15" t="s">
        <v>11</v>
      </c>
      <c r="F287" s="15" t="s">
        <v>12</v>
      </c>
      <c r="G287" s="15" t="s">
        <v>48</v>
      </c>
      <c r="H287" s="15" t="s">
        <v>14</v>
      </c>
      <c r="I287" s="15" t="s">
        <v>9</v>
      </c>
      <c r="J287" s="16" t="s">
        <v>205</v>
      </c>
      <c r="K287" s="17">
        <v>5000000</v>
      </c>
      <c r="L287" s="17">
        <v>5000000</v>
      </c>
      <c r="M287" s="17">
        <v>0</v>
      </c>
      <c r="N287" s="17">
        <v>0</v>
      </c>
      <c r="O287" s="17">
        <f t="shared" si="31"/>
        <v>5000000</v>
      </c>
      <c r="P287" s="17">
        <v>0</v>
      </c>
      <c r="Q287" s="17">
        <v>2543960</v>
      </c>
      <c r="R287" s="17">
        <v>0</v>
      </c>
      <c r="S287" s="17">
        <v>2456040</v>
      </c>
      <c r="T287" s="17">
        <v>2456040</v>
      </c>
      <c r="U287" s="17">
        <v>0</v>
      </c>
      <c r="V287" s="17">
        <v>0</v>
      </c>
      <c r="W287" s="17">
        <v>0</v>
      </c>
      <c r="X287" s="17">
        <f t="shared" si="32"/>
        <v>0</v>
      </c>
      <c r="Y287" s="18">
        <f t="shared" si="27"/>
        <v>0.49120799999999998</v>
      </c>
      <c r="Z287" s="18">
        <f t="shared" si="28"/>
        <v>0.49120799999999998</v>
      </c>
      <c r="AA287" s="18">
        <f t="shared" si="29"/>
        <v>0.50879200000000002</v>
      </c>
      <c r="AB287" s="18">
        <f t="shared" si="30"/>
        <v>1</v>
      </c>
    </row>
    <row r="288" spans="1:28" outlineLevel="2" x14ac:dyDescent="0.35">
      <c r="A288" s="15" t="s">
        <v>164</v>
      </c>
      <c r="B288" s="15" t="s">
        <v>8</v>
      </c>
      <c r="C288" s="15" t="s">
        <v>46</v>
      </c>
      <c r="D288" s="15" t="s">
        <v>206</v>
      </c>
      <c r="E288" s="15" t="s">
        <v>11</v>
      </c>
      <c r="F288" s="15" t="s">
        <v>12</v>
      </c>
      <c r="G288" s="15" t="s">
        <v>48</v>
      </c>
      <c r="H288" s="15" t="s">
        <v>14</v>
      </c>
      <c r="I288" s="15" t="s">
        <v>9</v>
      </c>
      <c r="J288" s="16" t="s">
        <v>207</v>
      </c>
      <c r="K288" s="17">
        <v>683300</v>
      </c>
      <c r="L288" s="17">
        <v>7742230</v>
      </c>
      <c r="M288" s="17">
        <v>0</v>
      </c>
      <c r="N288" s="17">
        <v>0</v>
      </c>
      <c r="O288" s="17">
        <f t="shared" si="31"/>
        <v>7742230</v>
      </c>
      <c r="P288" s="17">
        <v>0</v>
      </c>
      <c r="Q288" s="17">
        <v>0</v>
      </c>
      <c r="R288" s="17">
        <v>0</v>
      </c>
      <c r="S288" s="17">
        <v>7058930</v>
      </c>
      <c r="T288" s="17">
        <v>7058930</v>
      </c>
      <c r="U288" s="17">
        <v>0</v>
      </c>
      <c r="V288" s="17">
        <v>683300</v>
      </c>
      <c r="W288" s="17">
        <v>0</v>
      </c>
      <c r="X288" s="17">
        <f t="shared" si="32"/>
        <v>683300</v>
      </c>
      <c r="Y288" s="18">
        <f t="shared" si="27"/>
        <v>0.91174377408059437</v>
      </c>
      <c r="Z288" s="18">
        <f t="shared" si="28"/>
        <v>0.91174377408059437</v>
      </c>
      <c r="AA288" s="18">
        <f t="shared" si="29"/>
        <v>0</v>
      </c>
      <c r="AB288" s="18">
        <f t="shared" si="30"/>
        <v>0.91174377408059437</v>
      </c>
    </row>
    <row r="289" spans="1:28" outlineLevel="2" x14ac:dyDescent="0.35">
      <c r="A289" s="15" t="s">
        <v>251</v>
      </c>
      <c r="B289" s="15" t="s">
        <v>252</v>
      </c>
      <c r="C289" s="15" t="s">
        <v>46</v>
      </c>
      <c r="D289" s="15" t="s">
        <v>52</v>
      </c>
      <c r="E289" s="15" t="s">
        <v>11</v>
      </c>
      <c r="F289" s="15" t="s">
        <v>12</v>
      </c>
      <c r="G289" s="15" t="s">
        <v>48</v>
      </c>
      <c r="H289" s="15" t="s">
        <v>14</v>
      </c>
      <c r="I289" s="15" t="s">
        <v>9</v>
      </c>
      <c r="J289" s="16" t="s">
        <v>53</v>
      </c>
      <c r="K289" s="17">
        <v>300000</v>
      </c>
      <c r="L289" s="17">
        <v>300000</v>
      </c>
      <c r="M289" s="17">
        <v>0</v>
      </c>
      <c r="N289" s="17">
        <v>0</v>
      </c>
      <c r="O289" s="17">
        <f t="shared" si="31"/>
        <v>300000</v>
      </c>
      <c r="P289" s="17">
        <v>0</v>
      </c>
      <c r="Q289" s="17">
        <v>0</v>
      </c>
      <c r="R289" s="17">
        <v>0</v>
      </c>
      <c r="S289" s="17">
        <v>73450</v>
      </c>
      <c r="T289" s="17">
        <v>73450</v>
      </c>
      <c r="U289" s="17">
        <v>1550</v>
      </c>
      <c r="V289" s="17">
        <v>226550</v>
      </c>
      <c r="W289" s="17">
        <v>0</v>
      </c>
      <c r="X289" s="17">
        <f t="shared" si="32"/>
        <v>226550</v>
      </c>
      <c r="Y289" s="18">
        <f t="shared" si="27"/>
        <v>0.24483333333333332</v>
      </c>
      <c r="Z289" s="18">
        <f t="shared" si="28"/>
        <v>0.24483333333333332</v>
      </c>
      <c r="AA289" s="18">
        <f t="shared" si="29"/>
        <v>0</v>
      </c>
      <c r="AB289" s="18">
        <f t="shared" si="30"/>
        <v>0.24483333333333332</v>
      </c>
    </row>
    <row r="290" spans="1:28" ht="24" outlineLevel="2" x14ac:dyDescent="0.35">
      <c r="A290" s="15" t="s">
        <v>251</v>
      </c>
      <c r="B290" s="15" t="s">
        <v>252</v>
      </c>
      <c r="C290" s="15" t="s">
        <v>46</v>
      </c>
      <c r="D290" s="15" t="s">
        <v>181</v>
      </c>
      <c r="E290" s="15" t="s">
        <v>11</v>
      </c>
      <c r="F290" s="15" t="s">
        <v>12</v>
      </c>
      <c r="G290" s="15" t="s">
        <v>48</v>
      </c>
      <c r="H290" s="15" t="s">
        <v>14</v>
      </c>
      <c r="I290" s="15" t="s">
        <v>9</v>
      </c>
      <c r="J290" s="16" t="s">
        <v>182</v>
      </c>
      <c r="K290" s="17">
        <v>600000</v>
      </c>
      <c r="L290" s="17">
        <v>600000</v>
      </c>
      <c r="M290" s="17">
        <v>0</v>
      </c>
      <c r="N290" s="17">
        <v>0</v>
      </c>
      <c r="O290" s="17">
        <f t="shared" si="31"/>
        <v>600000</v>
      </c>
      <c r="P290" s="17">
        <v>0</v>
      </c>
      <c r="Q290" s="17">
        <v>0</v>
      </c>
      <c r="R290" s="17">
        <v>0</v>
      </c>
      <c r="S290" s="17">
        <v>218871.44</v>
      </c>
      <c r="T290" s="17">
        <v>218871.44</v>
      </c>
      <c r="U290" s="17">
        <v>81128.56</v>
      </c>
      <c r="V290" s="17">
        <v>381128.56</v>
      </c>
      <c r="W290" s="17">
        <v>0</v>
      </c>
      <c r="X290" s="17">
        <f t="shared" si="32"/>
        <v>381128.56</v>
      </c>
      <c r="Y290" s="18">
        <f t="shared" si="27"/>
        <v>0.36478573333333336</v>
      </c>
      <c r="Z290" s="18">
        <f t="shared" si="28"/>
        <v>0.36478573333333336</v>
      </c>
      <c r="AA290" s="18">
        <f t="shared" si="29"/>
        <v>0</v>
      </c>
      <c r="AB290" s="18">
        <f t="shared" si="30"/>
        <v>0.36478573333333336</v>
      </c>
    </row>
    <row r="291" spans="1:28" outlineLevel="2" x14ac:dyDescent="0.35">
      <c r="A291" s="15" t="s">
        <v>251</v>
      </c>
      <c r="B291" s="15" t="s">
        <v>252</v>
      </c>
      <c r="C291" s="15" t="s">
        <v>46</v>
      </c>
      <c r="D291" s="15" t="s">
        <v>60</v>
      </c>
      <c r="E291" s="15" t="s">
        <v>11</v>
      </c>
      <c r="F291" s="15" t="s">
        <v>12</v>
      </c>
      <c r="G291" s="15" t="s">
        <v>48</v>
      </c>
      <c r="H291" s="15" t="s">
        <v>14</v>
      </c>
      <c r="I291" s="15" t="s">
        <v>9</v>
      </c>
      <c r="J291" s="16" t="s">
        <v>61</v>
      </c>
      <c r="K291" s="17">
        <v>866400</v>
      </c>
      <c r="L291" s="17">
        <v>866400</v>
      </c>
      <c r="M291" s="17">
        <v>0</v>
      </c>
      <c r="N291" s="17">
        <v>0</v>
      </c>
      <c r="O291" s="17">
        <f t="shared" si="31"/>
        <v>866400</v>
      </c>
      <c r="P291" s="17">
        <v>0</v>
      </c>
      <c r="Q291" s="17">
        <v>0</v>
      </c>
      <c r="R291" s="17">
        <v>0</v>
      </c>
      <c r="S291" s="17">
        <v>436600</v>
      </c>
      <c r="T291" s="17">
        <v>436600</v>
      </c>
      <c r="U291" s="17">
        <v>213200</v>
      </c>
      <c r="V291" s="17">
        <v>429800</v>
      </c>
      <c r="W291" s="17">
        <v>0</v>
      </c>
      <c r="X291" s="17">
        <f t="shared" si="32"/>
        <v>429800</v>
      </c>
      <c r="Y291" s="18">
        <f t="shared" si="27"/>
        <v>0.50392428439519854</v>
      </c>
      <c r="Z291" s="18">
        <f t="shared" si="28"/>
        <v>0.50392428439519854</v>
      </c>
      <c r="AA291" s="18">
        <f t="shared" si="29"/>
        <v>0</v>
      </c>
      <c r="AB291" s="18">
        <f t="shared" si="30"/>
        <v>0.50392428439519854</v>
      </c>
    </row>
    <row r="292" spans="1:28" outlineLevel="2" x14ac:dyDescent="0.35">
      <c r="A292" s="15" t="s">
        <v>251</v>
      </c>
      <c r="B292" s="15" t="s">
        <v>252</v>
      </c>
      <c r="C292" s="15" t="s">
        <v>46</v>
      </c>
      <c r="D292" s="15" t="s">
        <v>195</v>
      </c>
      <c r="E292" s="15" t="s">
        <v>11</v>
      </c>
      <c r="F292" s="15" t="s">
        <v>12</v>
      </c>
      <c r="G292" s="15" t="s">
        <v>48</v>
      </c>
      <c r="H292" s="15" t="s">
        <v>14</v>
      </c>
      <c r="I292" s="15" t="s">
        <v>9</v>
      </c>
      <c r="J292" s="16" t="s">
        <v>196</v>
      </c>
      <c r="K292" s="17">
        <v>200000</v>
      </c>
      <c r="L292" s="17">
        <v>200000</v>
      </c>
      <c r="M292" s="17">
        <v>0</v>
      </c>
      <c r="N292" s="17">
        <v>0</v>
      </c>
      <c r="O292" s="17">
        <f t="shared" si="31"/>
        <v>200000</v>
      </c>
      <c r="P292" s="17">
        <v>0</v>
      </c>
      <c r="Q292" s="17">
        <v>0</v>
      </c>
      <c r="R292" s="17">
        <v>0</v>
      </c>
      <c r="S292" s="17">
        <v>0</v>
      </c>
      <c r="T292" s="17">
        <v>0</v>
      </c>
      <c r="U292" s="17">
        <v>50000</v>
      </c>
      <c r="V292" s="17">
        <v>200000</v>
      </c>
      <c r="W292" s="17">
        <v>0</v>
      </c>
      <c r="X292" s="17">
        <f t="shared" si="32"/>
        <v>200000</v>
      </c>
      <c r="Y292" s="18">
        <f t="shared" si="27"/>
        <v>0</v>
      </c>
      <c r="Z292" s="18">
        <f t="shared" si="28"/>
        <v>0</v>
      </c>
      <c r="AA292" s="18">
        <f t="shared" si="29"/>
        <v>0</v>
      </c>
      <c r="AB292" s="18">
        <f t="shared" si="30"/>
        <v>0</v>
      </c>
    </row>
    <row r="293" spans="1:28" ht="24" outlineLevel="2" x14ac:dyDescent="0.35">
      <c r="A293" s="15" t="s">
        <v>251</v>
      </c>
      <c r="B293" s="15" t="s">
        <v>252</v>
      </c>
      <c r="C293" s="15" t="s">
        <v>46</v>
      </c>
      <c r="D293" s="15" t="s">
        <v>197</v>
      </c>
      <c r="E293" s="15" t="s">
        <v>11</v>
      </c>
      <c r="F293" s="15" t="s">
        <v>12</v>
      </c>
      <c r="G293" s="15" t="s">
        <v>48</v>
      </c>
      <c r="H293" s="15" t="s">
        <v>14</v>
      </c>
      <c r="I293" s="15" t="s">
        <v>9</v>
      </c>
      <c r="J293" s="16" t="s">
        <v>198</v>
      </c>
      <c r="K293" s="17">
        <v>800000</v>
      </c>
      <c r="L293" s="17">
        <v>800000</v>
      </c>
      <c r="M293" s="17">
        <v>0</v>
      </c>
      <c r="N293" s="17">
        <v>0</v>
      </c>
      <c r="O293" s="17">
        <f t="shared" si="31"/>
        <v>800000</v>
      </c>
      <c r="P293" s="17">
        <v>0</v>
      </c>
      <c r="Q293" s="17">
        <v>0</v>
      </c>
      <c r="R293" s="17">
        <v>0</v>
      </c>
      <c r="S293" s="17">
        <v>0</v>
      </c>
      <c r="T293" s="17">
        <v>0</v>
      </c>
      <c r="U293" s="17">
        <v>0</v>
      </c>
      <c r="V293" s="17">
        <v>800000</v>
      </c>
      <c r="W293" s="17">
        <v>0</v>
      </c>
      <c r="X293" s="17">
        <f t="shared" si="32"/>
        <v>800000</v>
      </c>
      <c r="Y293" s="18">
        <f t="shared" si="27"/>
        <v>0</v>
      </c>
      <c r="Z293" s="18">
        <f t="shared" si="28"/>
        <v>0</v>
      </c>
      <c r="AA293" s="18">
        <f t="shared" si="29"/>
        <v>0</v>
      </c>
      <c r="AB293" s="18">
        <f t="shared" si="30"/>
        <v>0</v>
      </c>
    </row>
    <row r="294" spans="1:28" ht="24" outlineLevel="2" x14ac:dyDescent="0.35">
      <c r="A294" s="15" t="s">
        <v>251</v>
      </c>
      <c r="B294" s="15" t="s">
        <v>252</v>
      </c>
      <c r="C294" s="15" t="s">
        <v>46</v>
      </c>
      <c r="D294" s="15" t="s">
        <v>70</v>
      </c>
      <c r="E294" s="15" t="s">
        <v>11</v>
      </c>
      <c r="F294" s="15" t="s">
        <v>12</v>
      </c>
      <c r="G294" s="15" t="s">
        <v>48</v>
      </c>
      <c r="H294" s="15" t="s">
        <v>14</v>
      </c>
      <c r="I294" s="15" t="s">
        <v>9</v>
      </c>
      <c r="J294" s="16" t="s">
        <v>71</v>
      </c>
      <c r="K294" s="17">
        <v>1000000</v>
      </c>
      <c r="L294" s="17">
        <v>1000000</v>
      </c>
      <c r="M294" s="17">
        <v>0</v>
      </c>
      <c r="N294" s="17">
        <v>0</v>
      </c>
      <c r="O294" s="17">
        <f t="shared" si="31"/>
        <v>1000000</v>
      </c>
      <c r="P294" s="17">
        <v>0</v>
      </c>
      <c r="Q294" s="17">
        <v>0</v>
      </c>
      <c r="R294" s="17">
        <v>0</v>
      </c>
      <c r="S294" s="17">
        <v>0</v>
      </c>
      <c r="T294" s="17">
        <v>0</v>
      </c>
      <c r="U294" s="17">
        <v>750000</v>
      </c>
      <c r="V294" s="17">
        <v>1000000</v>
      </c>
      <c r="W294" s="17">
        <v>0</v>
      </c>
      <c r="X294" s="17">
        <f t="shared" si="32"/>
        <v>1000000</v>
      </c>
      <c r="Y294" s="18">
        <f t="shared" si="27"/>
        <v>0</v>
      </c>
      <c r="Z294" s="18">
        <f t="shared" si="28"/>
        <v>0</v>
      </c>
      <c r="AA294" s="18">
        <f t="shared" si="29"/>
        <v>0</v>
      </c>
      <c r="AB294" s="18">
        <f t="shared" si="30"/>
        <v>0</v>
      </c>
    </row>
    <row r="295" spans="1:28" ht="81.5" outlineLevel="2" x14ac:dyDescent="0.35">
      <c r="A295" s="23" t="s">
        <v>251</v>
      </c>
      <c r="B295" s="23" t="s">
        <v>252</v>
      </c>
      <c r="C295" s="23" t="s">
        <v>46</v>
      </c>
      <c r="D295" s="23" t="s">
        <v>72</v>
      </c>
      <c r="E295" s="23" t="s">
        <v>11</v>
      </c>
      <c r="F295" s="23" t="s">
        <v>12</v>
      </c>
      <c r="G295" s="23" t="s">
        <v>48</v>
      </c>
      <c r="H295" s="23" t="s">
        <v>14</v>
      </c>
      <c r="I295" s="23" t="s">
        <v>9</v>
      </c>
      <c r="J295" s="24" t="s">
        <v>253</v>
      </c>
      <c r="K295" s="25">
        <v>0</v>
      </c>
      <c r="L295" s="25">
        <v>0</v>
      </c>
      <c r="M295" s="25">
        <v>2803253.2116161389</v>
      </c>
      <c r="N295" s="25">
        <v>0</v>
      </c>
      <c r="O295" s="25">
        <f t="shared" si="31"/>
        <v>0</v>
      </c>
      <c r="P295" s="25">
        <v>0</v>
      </c>
      <c r="Q295" s="25">
        <v>0</v>
      </c>
      <c r="R295" s="25">
        <v>0</v>
      </c>
      <c r="S295" s="25">
        <v>0</v>
      </c>
      <c r="T295" s="25">
        <v>0</v>
      </c>
      <c r="U295" s="25">
        <v>0</v>
      </c>
      <c r="V295" s="25">
        <v>0</v>
      </c>
      <c r="W295" s="25">
        <v>0</v>
      </c>
      <c r="X295" s="25">
        <f t="shared" si="32"/>
        <v>0</v>
      </c>
      <c r="Y295" s="26">
        <f t="shared" si="27"/>
        <v>0</v>
      </c>
      <c r="Z295" s="26">
        <f t="shared" si="28"/>
        <v>0</v>
      </c>
      <c r="AA295" s="26">
        <f t="shared" si="29"/>
        <v>0</v>
      </c>
      <c r="AB295" s="26">
        <f t="shared" si="30"/>
        <v>0</v>
      </c>
    </row>
    <row r="296" spans="1:28" outlineLevel="2" x14ac:dyDescent="0.35">
      <c r="A296" s="15" t="s">
        <v>251</v>
      </c>
      <c r="B296" s="15" t="s">
        <v>254</v>
      </c>
      <c r="C296" s="15" t="s">
        <v>46</v>
      </c>
      <c r="D296" s="15" t="s">
        <v>52</v>
      </c>
      <c r="E296" s="15" t="s">
        <v>11</v>
      </c>
      <c r="F296" s="15" t="s">
        <v>12</v>
      </c>
      <c r="G296" s="15" t="s">
        <v>48</v>
      </c>
      <c r="H296" s="15" t="s">
        <v>14</v>
      </c>
      <c r="I296" s="15" t="s">
        <v>9</v>
      </c>
      <c r="J296" s="16" t="s">
        <v>53</v>
      </c>
      <c r="K296" s="17">
        <v>44000000</v>
      </c>
      <c r="L296" s="17">
        <v>35000000</v>
      </c>
      <c r="M296" s="17">
        <v>0</v>
      </c>
      <c r="N296" s="17">
        <v>0</v>
      </c>
      <c r="O296" s="17">
        <f t="shared" si="31"/>
        <v>35000000</v>
      </c>
      <c r="P296" s="17">
        <v>0</v>
      </c>
      <c r="Q296" s="17">
        <v>10669026.08</v>
      </c>
      <c r="R296" s="17">
        <v>0</v>
      </c>
      <c r="S296" s="17">
        <v>17239743.300000001</v>
      </c>
      <c r="T296" s="17">
        <v>17239743.300000001</v>
      </c>
      <c r="U296" s="17">
        <v>7091230.6200000001</v>
      </c>
      <c r="V296" s="17">
        <v>7091230.6200000001</v>
      </c>
      <c r="W296" s="17">
        <v>0</v>
      </c>
      <c r="X296" s="17">
        <f t="shared" si="32"/>
        <v>7091230.620000001</v>
      </c>
      <c r="Y296" s="18">
        <f t="shared" si="27"/>
        <v>0.49256409428571429</v>
      </c>
      <c r="Z296" s="18">
        <f t="shared" si="28"/>
        <v>0.49256409428571429</v>
      </c>
      <c r="AA296" s="18">
        <f t="shared" si="29"/>
        <v>0.30482931657142859</v>
      </c>
      <c r="AB296" s="18">
        <f t="shared" si="30"/>
        <v>0.79739341085714288</v>
      </c>
    </row>
    <row r="297" spans="1:28" ht="24" outlineLevel="2" x14ac:dyDescent="0.35">
      <c r="A297" s="15" t="s">
        <v>251</v>
      </c>
      <c r="B297" s="15" t="s">
        <v>254</v>
      </c>
      <c r="C297" s="15" t="s">
        <v>46</v>
      </c>
      <c r="D297" s="15" t="s">
        <v>187</v>
      </c>
      <c r="E297" s="15" t="s">
        <v>11</v>
      </c>
      <c r="F297" s="15" t="s">
        <v>12</v>
      </c>
      <c r="G297" s="15" t="s">
        <v>48</v>
      </c>
      <c r="H297" s="15" t="s">
        <v>14</v>
      </c>
      <c r="I297" s="15" t="s">
        <v>9</v>
      </c>
      <c r="J297" s="16" t="s">
        <v>255</v>
      </c>
      <c r="K297" s="17">
        <v>5800000</v>
      </c>
      <c r="L297" s="17">
        <v>5800000</v>
      </c>
      <c r="M297" s="17">
        <v>0</v>
      </c>
      <c r="N297" s="17">
        <v>0</v>
      </c>
      <c r="O297" s="17">
        <f t="shared" si="31"/>
        <v>5800000</v>
      </c>
      <c r="P297" s="17">
        <v>5310000</v>
      </c>
      <c r="Q297" s="17">
        <v>143744.25</v>
      </c>
      <c r="R297" s="17">
        <v>0</v>
      </c>
      <c r="S297" s="17">
        <v>324987</v>
      </c>
      <c r="T297" s="17">
        <v>199992</v>
      </c>
      <c r="U297" s="17">
        <v>0</v>
      </c>
      <c r="V297" s="17">
        <v>21268.75</v>
      </c>
      <c r="W297" s="17">
        <v>0</v>
      </c>
      <c r="X297" s="17">
        <f t="shared" si="32"/>
        <v>21268.75</v>
      </c>
      <c r="Y297" s="18">
        <f t="shared" si="27"/>
        <v>5.6032241379310344E-2</v>
      </c>
      <c r="Z297" s="18">
        <f t="shared" si="28"/>
        <v>5.6032241379310344E-2</v>
      </c>
      <c r="AA297" s="18">
        <f t="shared" si="29"/>
        <v>0.94030073275862069</v>
      </c>
      <c r="AB297" s="18">
        <f t="shared" si="30"/>
        <v>0.99633297413793098</v>
      </c>
    </row>
    <row r="298" spans="1:28" outlineLevel="2" x14ac:dyDescent="0.35">
      <c r="A298" s="15" t="s">
        <v>251</v>
      </c>
      <c r="B298" s="15" t="s">
        <v>254</v>
      </c>
      <c r="C298" s="15" t="s">
        <v>46</v>
      </c>
      <c r="D298" s="15" t="s">
        <v>58</v>
      </c>
      <c r="E298" s="15" t="s">
        <v>11</v>
      </c>
      <c r="F298" s="15" t="s">
        <v>12</v>
      </c>
      <c r="G298" s="15" t="s">
        <v>48</v>
      </c>
      <c r="H298" s="15" t="s">
        <v>14</v>
      </c>
      <c r="I298" s="15" t="s">
        <v>9</v>
      </c>
      <c r="J298" s="16" t="s">
        <v>59</v>
      </c>
      <c r="K298" s="17">
        <v>4946552</v>
      </c>
      <c r="L298" s="17">
        <v>4946552</v>
      </c>
      <c r="M298" s="17">
        <v>0</v>
      </c>
      <c r="N298" s="17">
        <v>0</v>
      </c>
      <c r="O298" s="17">
        <f t="shared" si="31"/>
        <v>4946552</v>
      </c>
      <c r="P298" s="17">
        <v>0</v>
      </c>
      <c r="Q298" s="17">
        <v>2016732</v>
      </c>
      <c r="R298" s="17">
        <v>0</v>
      </c>
      <c r="S298" s="17">
        <v>1598662</v>
      </c>
      <c r="T298" s="17">
        <v>1598662</v>
      </c>
      <c r="U298" s="17">
        <v>94520</v>
      </c>
      <c r="V298" s="17">
        <v>1331158</v>
      </c>
      <c r="W298" s="17">
        <v>0</v>
      </c>
      <c r="X298" s="17">
        <f t="shared" si="32"/>
        <v>1331158</v>
      </c>
      <c r="Y298" s="18">
        <f t="shared" si="27"/>
        <v>0.32318714126526921</v>
      </c>
      <c r="Z298" s="18">
        <f t="shared" si="28"/>
        <v>0.32318714126526921</v>
      </c>
      <c r="AA298" s="18">
        <f t="shared" si="29"/>
        <v>0.40770459908235068</v>
      </c>
      <c r="AB298" s="18">
        <f t="shared" si="30"/>
        <v>0.73089174034761983</v>
      </c>
    </row>
    <row r="299" spans="1:28" outlineLevel="2" x14ac:dyDescent="0.35">
      <c r="A299" s="15" t="s">
        <v>251</v>
      </c>
      <c r="B299" s="15" t="s">
        <v>254</v>
      </c>
      <c r="C299" s="15" t="s">
        <v>46</v>
      </c>
      <c r="D299" s="15" t="s">
        <v>60</v>
      </c>
      <c r="E299" s="15" t="s">
        <v>11</v>
      </c>
      <c r="F299" s="15" t="s">
        <v>12</v>
      </c>
      <c r="G299" s="15" t="s">
        <v>48</v>
      </c>
      <c r="H299" s="15" t="s">
        <v>14</v>
      </c>
      <c r="I299" s="15" t="s">
        <v>9</v>
      </c>
      <c r="J299" s="16" t="s">
        <v>61</v>
      </c>
      <c r="K299" s="17">
        <v>100000000</v>
      </c>
      <c r="L299" s="17">
        <v>109000000</v>
      </c>
      <c r="M299" s="17">
        <v>0</v>
      </c>
      <c r="N299" s="17">
        <v>0</v>
      </c>
      <c r="O299" s="17">
        <f t="shared" si="31"/>
        <v>109000000</v>
      </c>
      <c r="P299" s="17">
        <v>0</v>
      </c>
      <c r="Q299" s="17">
        <v>37228700</v>
      </c>
      <c r="R299" s="17">
        <v>0</v>
      </c>
      <c r="S299" s="17">
        <v>41027560</v>
      </c>
      <c r="T299" s="17">
        <v>41027560</v>
      </c>
      <c r="U299" s="17">
        <v>7993740</v>
      </c>
      <c r="V299" s="17">
        <v>30743740</v>
      </c>
      <c r="W299" s="17">
        <v>0</v>
      </c>
      <c r="X299" s="17">
        <f t="shared" si="32"/>
        <v>30743740</v>
      </c>
      <c r="Y299" s="18">
        <f t="shared" si="27"/>
        <v>0.37639963302752294</v>
      </c>
      <c r="Z299" s="18">
        <f t="shared" si="28"/>
        <v>0.37639963302752294</v>
      </c>
      <c r="AA299" s="18">
        <f t="shared" si="29"/>
        <v>0.34154770642201837</v>
      </c>
      <c r="AB299" s="18">
        <f t="shared" si="30"/>
        <v>0.71794733944954126</v>
      </c>
    </row>
    <row r="300" spans="1:28" outlineLevel="2" x14ac:dyDescent="0.35">
      <c r="A300" s="15" t="s">
        <v>251</v>
      </c>
      <c r="B300" s="15" t="s">
        <v>254</v>
      </c>
      <c r="C300" s="15" t="s">
        <v>46</v>
      </c>
      <c r="D300" s="15" t="s">
        <v>66</v>
      </c>
      <c r="E300" s="15" t="s">
        <v>11</v>
      </c>
      <c r="F300" s="15" t="s">
        <v>12</v>
      </c>
      <c r="G300" s="15" t="s">
        <v>48</v>
      </c>
      <c r="H300" s="15" t="s">
        <v>14</v>
      </c>
      <c r="I300" s="15" t="s">
        <v>9</v>
      </c>
      <c r="J300" s="16" t="s">
        <v>67</v>
      </c>
      <c r="K300" s="17">
        <v>100000000</v>
      </c>
      <c r="L300" s="17">
        <v>100000000</v>
      </c>
      <c r="M300" s="17">
        <v>0</v>
      </c>
      <c r="N300" s="17">
        <v>0</v>
      </c>
      <c r="O300" s="17">
        <f t="shared" si="31"/>
        <v>100000000</v>
      </c>
      <c r="P300" s="17">
        <v>0</v>
      </c>
      <c r="Q300" s="17">
        <v>95339206</v>
      </c>
      <c r="R300" s="17">
        <v>0</v>
      </c>
      <c r="S300" s="17">
        <v>3750666</v>
      </c>
      <c r="T300" s="17">
        <v>3750666</v>
      </c>
      <c r="U300" s="17">
        <v>0</v>
      </c>
      <c r="V300" s="17">
        <v>910128</v>
      </c>
      <c r="W300" s="17">
        <v>0</v>
      </c>
      <c r="X300" s="17">
        <f t="shared" si="32"/>
        <v>910128</v>
      </c>
      <c r="Y300" s="18">
        <f t="shared" si="27"/>
        <v>3.7506659999999997E-2</v>
      </c>
      <c r="Z300" s="18">
        <f t="shared" si="28"/>
        <v>3.7506659999999997E-2</v>
      </c>
      <c r="AA300" s="18">
        <f t="shared" si="29"/>
        <v>0.95339205999999999</v>
      </c>
      <c r="AB300" s="18">
        <f t="shared" si="30"/>
        <v>0.99089872000000001</v>
      </c>
    </row>
    <row r="301" spans="1:28" ht="93" outlineLevel="2" x14ac:dyDescent="0.35">
      <c r="A301" s="15" t="s">
        <v>251</v>
      </c>
      <c r="B301" s="15" t="s">
        <v>254</v>
      </c>
      <c r="C301" s="15" t="s">
        <v>46</v>
      </c>
      <c r="D301" s="15" t="s">
        <v>68</v>
      </c>
      <c r="E301" s="15" t="s">
        <v>11</v>
      </c>
      <c r="F301" s="15" t="s">
        <v>12</v>
      </c>
      <c r="G301" s="15" t="s">
        <v>48</v>
      </c>
      <c r="H301" s="15" t="s">
        <v>14</v>
      </c>
      <c r="I301" s="15" t="s">
        <v>9</v>
      </c>
      <c r="J301" s="16" t="s">
        <v>256</v>
      </c>
      <c r="K301" s="17">
        <v>550000000</v>
      </c>
      <c r="L301" s="17">
        <v>550000000</v>
      </c>
      <c r="M301" s="17">
        <v>386000000</v>
      </c>
      <c r="N301" s="17">
        <v>0</v>
      </c>
      <c r="O301" s="17">
        <f t="shared" si="31"/>
        <v>550000000</v>
      </c>
      <c r="P301" s="17">
        <v>0</v>
      </c>
      <c r="Q301" s="17">
        <v>16342060</v>
      </c>
      <c r="R301" s="17">
        <v>0</v>
      </c>
      <c r="S301" s="17">
        <v>405500750</v>
      </c>
      <c r="T301" s="17">
        <v>405500750</v>
      </c>
      <c r="U301" s="17">
        <v>128157190</v>
      </c>
      <c r="V301" s="17">
        <v>128157190</v>
      </c>
      <c r="W301" s="17">
        <v>0</v>
      </c>
      <c r="X301" s="17">
        <f t="shared" si="32"/>
        <v>128157190</v>
      </c>
      <c r="Y301" s="18">
        <f t="shared" si="27"/>
        <v>0.73727409090909091</v>
      </c>
      <c r="Z301" s="18">
        <f t="shared" si="28"/>
        <v>0.73727409090909091</v>
      </c>
      <c r="AA301" s="18">
        <f t="shared" si="29"/>
        <v>2.9712836363636363E-2</v>
      </c>
      <c r="AB301" s="18">
        <f t="shared" si="30"/>
        <v>0.76698692727272721</v>
      </c>
    </row>
    <row r="302" spans="1:28" outlineLevel="2" x14ac:dyDescent="0.35">
      <c r="A302" s="15" t="s">
        <v>251</v>
      </c>
      <c r="B302" s="15" t="s">
        <v>288</v>
      </c>
      <c r="C302" s="15" t="s">
        <v>46</v>
      </c>
      <c r="D302" s="15" t="s">
        <v>52</v>
      </c>
      <c r="E302" s="15" t="s">
        <v>11</v>
      </c>
      <c r="F302" s="15" t="s">
        <v>12</v>
      </c>
      <c r="G302" s="15" t="s">
        <v>48</v>
      </c>
      <c r="H302" s="15" t="s">
        <v>14</v>
      </c>
      <c r="I302" s="15" t="s">
        <v>9</v>
      </c>
      <c r="J302" s="16" t="s">
        <v>53</v>
      </c>
      <c r="K302" s="17">
        <v>700000</v>
      </c>
      <c r="L302" s="17">
        <v>700000</v>
      </c>
      <c r="M302" s="17">
        <v>0</v>
      </c>
      <c r="N302" s="17">
        <v>0</v>
      </c>
      <c r="O302" s="17">
        <f t="shared" si="31"/>
        <v>700000</v>
      </c>
      <c r="P302" s="17">
        <v>0</v>
      </c>
      <c r="Q302" s="17">
        <v>0</v>
      </c>
      <c r="R302" s="17">
        <v>0</v>
      </c>
      <c r="S302" s="17">
        <v>0</v>
      </c>
      <c r="T302" s="17">
        <v>0</v>
      </c>
      <c r="U302" s="17">
        <v>525000</v>
      </c>
      <c r="V302" s="17">
        <v>700000</v>
      </c>
      <c r="W302" s="17">
        <v>0</v>
      </c>
      <c r="X302" s="17">
        <f t="shared" si="32"/>
        <v>700000</v>
      </c>
      <c r="Y302" s="18">
        <f t="shared" si="27"/>
        <v>0</v>
      </c>
      <c r="Z302" s="18">
        <f t="shared" si="28"/>
        <v>0</v>
      </c>
      <c r="AA302" s="18">
        <f t="shared" si="29"/>
        <v>0</v>
      </c>
      <c r="AB302" s="18">
        <f t="shared" si="30"/>
        <v>0</v>
      </c>
    </row>
    <row r="303" spans="1:28" ht="24" outlineLevel="2" x14ac:dyDescent="0.35">
      <c r="A303" s="15" t="s">
        <v>251</v>
      </c>
      <c r="B303" s="15" t="s">
        <v>288</v>
      </c>
      <c r="C303" s="15" t="s">
        <v>46</v>
      </c>
      <c r="D303" s="15" t="s">
        <v>181</v>
      </c>
      <c r="E303" s="15" t="s">
        <v>11</v>
      </c>
      <c r="F303" s="15" t="s">
        <v>12</v>
      </c>
      <c r="G303" s="15" t="s">
        <v>48</v>
      </c>
      <c r="H303" s="15" t="s">
        <v>14</v>
      </c>
      <c r="I303" s="15" t="s">
        <v>9</v>
      </c>
      <c r="J303" s="16" t="s">
        <v>182</v>
      </c>
      <c r="K303" s="17">
        <v>1300000</v>
      </c>
      <c r="L303" s="17">
        <v>1300000</v>
      </c>
      <c r="M303" s="17">
        <v>0</v>
      </c>
      <c r="N303" s="17">
        <v>0</v>
      </c>
      <c r="O303" s="17">
        <f t="shared" si="31"/>
        <v>1300000</v>
      </c>
      <c r="P303" s="17">
        <v>0</v>
      </c>
      <c r="Q303" s="17">
        <v>0</v>
      </c>
      <c r="R303" s="17">
        <v>0</v>
      </c>
      <c r="S303" s="17">
        <v>460123.84</v>
      </c>
      <c r="T303" s="17">
        <v>393341.23</v>
      </c>
      <c r="U303" s="17">
        <v>839876.16</v>
      </c>
      <c r="V303" s="17">
        <v>839876.16</v>
      </c>
      <c r="W303" s="17">
        <v>0</v>
      </c>
      <c r="X303" s="17">
        <f t="shared" si="32"/>
        <v>839876.15999999992</v>
      </c>
      <c r="Y303" s="18">
        <f t="shared" si="27"/>
        <v>0.35394141538461543</v>
      </c>
      <c r="Z303" s="18">
        <f t="shared" si="28"/>
        <v>0.35394141538461543</v>
      </c>
      <c r="AA303" s="18">
        <f t="shared" si="29"/>
        <v>0</v>
      </c>
      <c r="AB303" s="18">
        <f t="shared" si="30"/>
        <v>0.35394141538461543</v>
      </c>
    </row>
    <row r="304" spans="1:28" outlineLevel="2" x14ac:dyDescent="0.35">
      <c r="A304" s="15" t="s">
        <v>251</v>
      </c>
      <c r="B304" s="15" t="s">
        <v>288</v>
      </c>
      <c r="C304" s="15" t="s">
        <v>46</v>
      </c>
      <c r="D304" s="15" t="s">
        <v>54</v>
      </c>
      <c r="E304" s="15" t="s">
        <v>11</v>
      </c>
      <c r="F304" s="15" t="s">
        <v>12</v>
      </c>
      <c r="G304" s="15" t="s">
        <v>48</v>
      </c>
      <c r="H304" s="15" t="s">
        <v>14</v>
      </c>
      <c r="I304" s="15" t="s">
        <v>9</v>
      </c>
      <c r="J304" s="16" t="s">
        <v>55</v>
      </c>
      <c r="K304" s="17">
        <v>0</v>
      </c>
      <c r="L304" s="17">
        <v>20000</v>
      </c>
      <c r="M304" s="17">
        <v>0</v>
      </c>
      <c r="N304" s="17">
        <v>0</v>
      </c>
      <c r="O304" s="17">
        <f t="shared" si="31"/>
        <v>20000</v>
      </c>
      <c r="P304" s="17">
        <v>0</v>
      </c>
      <c r="Q304" s="17">
        <v>0</v>
      </c>
      <c r="R304" s="17">
        <v>0</v>
      </c>
      <c r="S304" s="17">
        <v>0</v>
      </c>
      <c r="T304" s="17">
        <v>0</v>
      </c>
      <c r="U304" s="17">
        <v>20000</v>
      </c>
      <c r="V304" s="17">
        <v>20000</v>
      </c>
      <c r="W304" s="17">
        <v>0</v>
      </c>
      <c r="X304" s="17">
        <f t="shared" si="32"/>
        <v>20000</v>
      </c>
      <c r="Y304" s="18">
        <f t="shared" si="27"/>
        <v>0</v>
      </c>
      <c r="Z304" s="18">
        <f t="shared" si="28"/>
        <v>0</v>
      </c>
      <c r="AA304" s="18">
        <f t="shared" si="29"/>
        <v>0</v>
      </c>
      <c r="AB304" s="18">
        <f t="shared" si="30"/>
        <v>0</v>
      </c>
    </row>
    <row r="305" spans="1:28" ht="47" outlineLevel="2" x14ac:dyDescent="0.35">
      <c r="A305" s="15" t="s">
        <v>251</v>
      </c>
      <c r="B305" s="15" t="s">
        <v>288</v>
      </c>
      <c r="C305" s="15" t="s">
        <v>46</v>
      </c>
      <c r="D305" s="15" t="s">
        <v>187</v>
      </c>
      <c r="E305" s="15" t="s">
        <v>11</v>
      </c>
      <c r="F305" s="15" t="s">
        <v>12</v>
      </c>
      <c r="G305" s="15" t="s">
        <v>48</v>
      </c>
      <c r="H305" s="15" t="s">
        <v>14</v>
      </c>
      <c r="I305" s="15" t="s">
        <v>9</v>
      </c>
      <c r="J305" s="16" t="s">
        <v>289</v>
      </c>
      <c r="K305" s="17">
        <v>169100000</v>
      </c>
      <c r="L305" s="17">
        <v>183228936</v>
      </c>
      <c r="M305" s="17">
        <v>0</v>
      </c>
      <c r="N305" s="17">
        <v>0</v>
      </c>
      <c r="O305" s="17">
        <f t="shared" si="31"/>
        <v>183228936</v>
      </c>
      <c r="P305" s="17">
        <v>0</v>
      </c>
      <c r="Q305" s="17">
        <v>0</v>
      </c>
      <c r="R305" s="17">
        <v>0</v>
      </c>
      <c r="S305" s="17">
        <v>85899492.5</v>
      </c>
      <c r="T305" s="17">
        <v>71393285</v>
      </c>
      <c r="U305" s="17">
        <v>55804443.5</v>
      </c>
      <c r="V305" s="17">
        <v>97329443.5</v>
      </c>
      <c r="W305" s="17">
        <v>0</v>
      </c>
      <c r="X305" s="17">
        <f t="shared" si="32"/>
        <v>97329443.5</v>
      </c>
      <c r="Y305" s="18">
        <f t="shared" si="27"/>
        <v>0.46880964532807196</v>
      </c>
      <c r="Z305" s="18">
        <f t="shared" si="28"/>
        <v>0.46880964532807196</v>
      </c>
      <c r="AA305" s="18">
        <f t="shared" si="29"/>
        <v>0</v>
      </c>
      <c r="AB305" s="18">
        <f t="shared" si="30"/>
        <v>0.46880964532807196</v>
      </c>
    </row>
    <row r="306" spans="1:28" outlineLevel="2" x14ac:dyDescent="0.35">
      <c r="A306" s="15" t="s">
        <v>251</v>
      </c>
      <c r="B306" s="15" t="s">
        <v>288</v>
      </c>
      <c r="C306" s="15" t="s">
        <v>46</v>
      </c>
      <c r="D306" s="15" t="s">
        <v>58</v>
      </c>
      <c r="E306" s="15" t="s">
        <v>11</v>
      </c>
      <c r="F306" s="15" t="s">
        <v>12</v>
      </c>
      <c r="G306" s="15" t="s">
        <v>48</v>
      </c>
      <c r="H306" s="15" t="s">
        <v>14</v>
      </c>
      <c r="I306" s="15" t="s">
        <v>9</v>
      </c>
      <c r="J306" s="16" t="s">
        <v>59</v>
      </c>
      <c r="K306" s="17">
        <v>3263226</v>
      </c>
      <c r="L306" s="17">
        <v>1887019</v>
      </c>
      <c r="M306" s="17">
        <v>0</v>
      </c>
      <c r="N306" s="17">
        <v>0</v>
      </c>
      <c r="O306" s="17">
        <f t="shared" si="31"/>
        <v>1887019</v>
      </c>
      <c r="P306" s="17">
        <v>0</v>
      </c>
      <c r="Q306" s="17">
        <v>0</v>
      </c>
      <c r="R306" s="17">
        <v>0</v>
      </c>
      <c r="S306" s="17">
        <v>44850</v>
      </c>
      <c r="T306" s="17">
        <v>44850</v>
      </c>
      <c r="U306" s="17">
        <v>1402568</v>
      </c>
      <c r="V306" s="17">
        <v>1842169</v>
      </c>
      <c r="W306" s="17">
        <v>0</v>
      </c>
      <c r="X306" s="17">
        <f t="shared" si="32"/>
        <v>1842169</v>
      </c>
      <c r="Y306" s="18">
        <f t="shared" si="27"/>
        <v>2.3767646218718519E-2</v>
      </c>
      <c r="Z306" s="18">
        <f t="shared" si="28"/>
        <v>2.3767646218718519E-2</v>
      </c>
      <c r="AA306" s="18">
        <f t="shared" si="29"/>
        <v>0</v>
      </c>
      <c r="AB306" s="18">
        <f t="shared" si="30"/>
        <v>2.3767646218718519E-2</v>
      </c>
    </row>
    <row r="307" spans="1:28" outlineLevel="2" x14ac:dyDescent="0.35">
      <c r="A307" s="15" t="s">
        <v>251</v>
      </c>
      <c r="B307" s="15" t="s">
        <v>288</v>
      </c>
      <c r="C307" s="15" t="s">
        <v>46</v>
      </c>
      <c r="D307" s="15" t="s">
        <v>60</v>
      </c>
      <c r="E307" s="15" t="s">
        <v>11</v>
      </c>
      <c r="F307" s="15" t="s">
        <v>12</v>
      </c>
      <c r="G307" s="15" t="s">
        <v>48</v>
      </c>
      <c r="H307" s="15" t="s">
        <v>14</v>
      </c>
      <c r="I307" s="15" t="s">
        <v>9</v>
      </c>
      <c r="J307" s="16" t="s">
        <v>61</v>
      </c>
      <c r="K307" s="17">
        <v>28199000</v>
      </c>
      <c r="L307" s="17">
        <v>13788271</v>
      </c>
      <c r="M307" s="17">
        <v>0</v>
      </c>
      <c r="N307" s="17">
        <v>0</v>
      </c>
      <c r="O307" s="17">
        <f t="shared" si="31"/>
        <v>13788271</v>
      </c>
      <c r="P307" s="17">
        <v>0</v>
      </c>
      <c r="Q307" s="17">
        <v>0</v>
      </c>
      <c r="R307" s="17">
        <v>0</v>
      </c>
      <c r="S307" s="17">
        <v>914600</v>
      </c>
      <c r="T307" s="17">
        <v>914600</v>
      </c>
      <c r="U307" s="17">
        <v>7530650</v>
      </c>
      <c r="V307" s="17">
        <v>12873671</v>
      </c>
      <c r="W307" s="17">
        <v>0</v>
      </c>
      <c r="X307" s="17">
        <f t="shared" si="32"/>
        <v>12873671</v>
      </c>
      <c r="Y307" s="18">
        <f t="shared" si="27"/>
        <v>6.6331739490759933E-2</v>
      </c>
      <c r="Z307" s="18">
        <f t="shared" si="28"/>
        <v>6.6331739490759933E-2</v>
      </c>
      <c r="AA307" s="18">
        <f t="shared" si="29"/>
        <v>0</v>
      </c>
      <c r="AB307" s="18">
        <f t="shared" si="30"/>
        <v>6.6331739490759933E-2</v>
      </c>
    </row>
    <row r="308" spans="1:28" outlineLevel="2" x14ac:dyDescent="0.35">
      <c r="A308" s="15" t="s">
        <v>251</v>
      </c>
      <c r="B308" s="15" t="s">
        <v>288</v>
      </c>
      <c r="C308" s="15" t="s">
        <v>46</v>
      </c>
      <c r="D308" s="15" t="s">
        <v>62</v>
      </c>
      <c r="E308" s="15" t="s">
        <v>11</v>
      </c>
      <c r="F308" s="15" t="s">
        <v>12</v>
      </c>
      <c r="G308" s="15" t="s">
        <v>48</v>
      </c>
      <c r="H308" s="15" t="s">
        <v>14</v>
      </c>
      <c r="I308" s="15" t="s">
        <v>9</v>
      </c>
      <c r="J308" s="16" t="s">
        <v>63</v>
      </c>
      <c r="K308" s="17">
        <v>5400000</v>
      </c>
      <c r="L308" s="17">
        <v>2100000</v>
      </c>
      <c r="M308" s="17">
        <v>0</v>
      </c>
      <c r="N308" s="17">
        <v>0</v>
      </c>
      <c r="O308" s="17">
        <f t="shared" si="31"/>
        <v>2100000</v>
      </c>
      <c r="P308" s="17">
        <v>0</v>
      </c>
      <c r="Q308" s="17">
        <v>0</v>
      </c>
      <c r="R308" s="17">
        <v>0</v>
      </c>
      <c r="S308" s="17">
        <v>2084000.2</v>
      </c>
      <c r="T308" s="17">
        <v>2084000.2</v>
      </c>
      <c r="U308" s="17">
        <v>15999.8</v>
      </c>
      <c r="V308" s="17">
        <v>15999.8</v>
      </c>
      <c r="W308" s="17">
        <v>0</v>
      </c>
      <c r="X308" s="17">
        <f t="shared" si="32"/>
        <v>15999.800000000047</v>
      </c>
      <c r="Y308" s="18">
        <f t="shared" si="27"/>
        <v>0.99238104761904755</v>
      </c>
      <c r="Z308" s="18">
        <f t="shared" si="28"/>
        <v>0.99238104761904755</v>
      </c>
      <c r="AA308" s="18">
        <f t="shared" si="29"/>
        <v>0</v>
      </c>
      <c r="AB308" s="18">
        <f t="shared" si="30"/>
        <v>0.99238104761904755</v>
      </c>
    </row>
    <row r="309" spans="1:28" outlineLevel="2" x14ac:dyDescent="0.35">
      <c r="A309" s="15" t="s">
        <v>251</v>
      </c>
      <c r="B309" s="15" t="s">
        <v>288</v>
      </c>
      <c r="C309" s="15" t="s">
        <v>46</v>
      </c>
      <c r="D309" s="15" t="s">
        <v>64</v>
      </c>
      <c r="E309" s="15" t="s">
        <v>11</v>
      </c>
      <c r="F309" s="15" t="s">
        <v>12</v>
      </c>
      <c r="G309" s="15" t="s">
        <v>48</v>
      </c>
      <c r="H309" s="15" t="s">
        <v>14</v>
      </c>
      <c r="I309" s="15" t="s">
        <v>9</v>
      </c>
      <c r="J309" s="16" t="s">
        <v>65</v>
      </c>
      <c r="K309" s="17">
        <v>4500000</v>
      </c>
      <c r="L309" s="17">
        <v>2266000</v>
      </c>
      <c r="M309" s="17">
        <v>0</v>
      </c>
      <c r="N309" s="17">
        <v>0</v>
      </c>
      <c r="O309" s="17">
        <f t="shared" si="31"/>
        <v>2266000</v>
      </c>
      <c r="P309" s="17">
        <v>0</v>
      </c>
      <c r="Q309" s="17">
        <v>0</v>
      </c>
      <c r="R309" s="17">
        <v>0</v>
      </c>
      <c r="S309" s="17">
        <v>1664296.38</v>
      </c>
      <c r="T309" s="17">
        <v>1664296.38</v>
      </c>
      <c r="U309" s="17">
        <v>601703.62</v>
      </c>
      <c r="V309" s="17">
        <v>601703.62</v>
      </c>
      <c r="W309" s="17">
        <v>0</v>
      </c>
      <c r="X309" s="17">
        <f t="shared" si="32"/>
        <v>601703.62000000011</v>
      </c>
      <c r="Y309" s="18">
        <f t="shared" si="27"/>
        <v>0.7344644218887908</v>
      </c>
      <c r="Z309" s="18">
        <f t="shared" si="28"/>
        <v>0.7344644218887908</v>
      </c>
      <c r="AA309" s="18">
        <f t="shared" si="29"/>
        <v>0</v>
      </c>
      <c r="AB309" s="18">
        <f t="shared" si="30"/>
        <v>0.7344644218887908</v>
      </c>
    </row>
    <row r="310" spans="1:28" outlineLevel="2" x14ac:dyDescent="0.35">
      <c r="A310" s="15" t="s">
        <v>251</v>
      </c>
      <c r="B310" s="15" t="s">
        <v>288</v>
      </c>
      <c r="C310" s="15" t="s">
        <v>46</v>
      </c>
      <c r="D310" s="15" t="s">
        <v>66</v>
      </c>
      <c r="E310" s="15" t="s">
        <v>11</v>
      </c>
      <c r="F310" s="15" t="s">
        <v>12</v>
      </c>
      <c r="G310" s="15" t="s">
        <v>48</v>
      </c>
      <c r="H310" s="15" t="s">
        <v>14</v>
      </c>
      <c r="I310" s="15" t="s">
        <v>9</v>
      </c>
      <c r="J310" s="16" t="s">
        <v>67</v>
      </c>
      <c r="K310" s="17">
        <v>800000</v>
      </c>
      <c r="L310" s="17">
        <v>800000</v>
      </c>
      <c r="M310" s="17">
        <v>0</v>
      </c>
      <c r="N310" s="17">
        <v>0</v>
      </c>
      <c r="O310" s="17">
        <f t="shared" si="31"/>
        <v>800000</v>
      </c>
      <c r="P310" s="17">
        <v>0</v>
      </c>
      <c r="Q310" s="17">
        <v>0</v>
      </c>
      <c r="R310" s="17">
        <v>0</v>
      </c>
      <c r="S310" s="17">
        <v>497496</v>
      </c>
      <c r="T310" s="17">
        <v>0</v>
      </c>
      <c r="U310" s="17">
        <v>302504</v>
      </c>
      <c r="V310" s="17">
        <v>302504</v>
      </c>
      <c r="W310" s="17">
        <v>0</v>
      </c>
      <c r="X310" s="17">
        <f t="shared" si="32"/>
        <v>302504</v>
      </c>
      <c r="Y310" s="18">
        <f t="shared" si="27"/>
        <v>0.62187000000000003</v>
      </c>
      <c r="Z310" s="18">
        <f t="shared" si="28"/>
        <v>0.62187000000000003</v>
      </c>
      <c r="AA310" s="18">
        <f t="shared" si="29"/>
        <v>0</v>
      </c>
      <c r="AB310" s="18">
        <f t="shared" si="30"/>
        <v>0.62187000000000003</v>
      </c>
    </row>
    <row r="311" spans="1:28" ht="58.5" outlineLevel="2" x14ac:dyDescent="0.35">
      <c r="A311" s="15" t="s">
        <v>251</v>
      </c>
      <c r="B311" s="15" t="s">
        <v>288</v>
      </c>
      <c r="C311" s="15" t="s">
        <v>46</v>
      </c>
      <c r="D311" s="15" t="s">
        <v>68</v>
      </c>
      <c r="E311" s="15" t="s">
        <v>11</v>
      </c>
      <c r="F311" s="15" t="s">
        <v>12</v>
      </c>
      <c r="G311" s="15" t="s">
        <v>48</v>
      </c>
      <c r="H311" s="15" t="s">
        <v>14</v>
      </c>
      <c r="I311" s="15" t="s">
        <v>9</v>
      </c>
      <c r="J311" s="16" t="s">
        <v>290</v>
      </c>
      <c r="K311" s="17">
        <v>60000000</v>
      </c>
      <c r="L311" s="17">
        <v>65000000</v>
      </c>
      <c r="M311" s="17">
        <v>0</v>
      </c>
      <c r="N311" s="17">
        <v>0</v>
      </c>
      <c r="O311" s="17">
        <f t="shared" si="31"/>
        <v>65000000</v>
      </c>
      <c r="P311" s="17">
        <v>0</v>
      </c>
      <c r="Q311" s="17">
        <v>0</v>
      </c>
      <c r="R311" s="17">
        <v>0</v>
      </c>
      <c r="S311" s="17">
        <v>5884820</v>
      </c>
      <c r="T311" s="17">
        <v>5776100</v>
      </c>
      <c r="U311" s="17">
        <v>50365180</v>
      </c>
      <c r="V311" s="17">
        <v>59115180</v>
      </c>
      <c r="W311" s="17">
        <v>0</v>
      </c>
      <c r="X311" s="17">
        <f t="shared" si="32"/>
        <v>59115180</v>
      </c>
      <c r="Y311" s="18">
        <f t="shared" si="27"/>
        <v>9.0535692307692303E-2</v>
      </c>
      <c r="Z311" s="18">
        <f t="shared" si="28"/>
        <v>9.0535692307692303E-2</v>
      </c>
      <c r="AA311" s="18">
        <f t="shared" si="29"/>
        <v>0</v>
      </c>
      <c r="AB311" s="18">
        <f t="shared" si="30"/>
        <v>9.0535692307692303E-2</v>
      </c>
    </row>
    <row r="312" spans="1:28" ht="24" outlineLevel="2" x14ac:dyDescent="0.35">
      <c r="A312" s="15" t="s">
        <v>251</v>
      </c>
      <c r="B312" s="15" t="s">
        <v>288</v>
      </c>
      <c r="C312" s="15" t="s">
        <v>46</v>
      </c>
      <c r="D312" s="15" t="s">
        <v>197</v>
      </c>
      <c r="E312" s="15" t="s">
        <v>11</v>
      </c>
      <c r="F312" s="15" t="s">
        <v>12</v>
      </c>
      <c r="G312" s="15" t="s">
        <v>48</v>
      </c>
      <c r="H312" s="15" t="s">
        <v>14</v>
      </c>
      <c r="I312" s="15" t="s">
        <v>9</v>
      </c>
      <c r="J312" s="16" t="s">
        <v>198</v>
      </c>
      <c r="K312" s="17">
        <v>2400000</v>
      </c>
      <c r="L312" s="17">
        <v>2400000</v>
      </c>
      <c r="M312" s="17">
        <v>0</v>
      </c>
      <c r="N312" s="17">
        <v>0</v>
      </c>
      <c r="O312" s="17">
        <f t="shared" ref="O312:O343" si="33">+L312+N312</f>
        <v>2400000</v>
      </c>
      <c r="P312" s="17">
        <v>0</v>
      </c>
      <c r="Q312" s="17">
        <v>0</v>
      </c>
      <c r="R312" s="17">
        <v>0</v>
      </c>
      <c r="S312" s="17">
        <v>0</v>
      </c>
      <c r="T312" s="17">
        <v>0</v>
      </c>
      <c r="U312" s="17">
        <v>2400000</v>
      </c>
      <c r="V312" s="17">
        <v>2400000</v>
      </c>
      <c r="W312" s="17">
        <v>0</v>
      </c>
      <c r="X312" s="17">
        <f t="shared" ref="X312:X343" si="34">+O312-P312-Q312-R312-S312-W312</f>
        <v>2400000</v>
      </c>
      <c r="Y312" s="18">
        <f t="shared" si="27"/>
        <v>0</v>
      </c>
      <c r="Z312" s="18">
        <f t="shared" si="28"/>
        <v>0</v>
      </c>
      <c r="AA312" s="18">
        <f t="shared" si="29"/>
        <v>0</v>
      </c>
      <c r="AB312" s="18">
        <f t="shared" si="30"/>
        <v>0</v>
      </c>
    </row>
    <row r="313" spans="1:28" ht="24" outlineLevel="2" x14ac:dyDescent="0.35">
      <c r="A313" s="15" t="s">
        <v>251</v>
      </c>
      <c r="B313" s="15" t="s">
        <v>288</v>
      </c>
      <c r="C313" s="15" t="s">
        <v>46</v>
      </c>
      <c r="D313" s="15" t="s">
        <v>70</v>
      </c>
      <c r="E313" s="15" t="s">
        <v>11</v>
      </c>
      <c r="F313" s="15" t="s">
        <v>12</v>
      </c>
      <c r="G313" s="15" t="s">
        <v>48</v>
      </c>
      <c r="H313" s="15" t="s">
        <v>14</v>
      </c>
      <c r="I313" s="15" t="s">
        <v>9</v>
      </c>
      <c r="J313" s="16" t="s">
        <v>71</v>
      </c>
      <c r="K313" s="17">
        <v>0</v>
      </c>
      <c r="L313" s="17">
        <v>1582000</v>
      </c>
      <c r="M313" s="17">
        <v>0</v>
      </c>
      <c r="N313" s="17">
        <v>0</v>
      </c>
      <c r="O313" s="17">
        <f t="shared" si="33"/>
        <v>1582000</v>
      </c>
      <c r="P313" s="17">
        <v>0</v>
      </c>
      <c r="Q313" s="17">
        <v>0</v>
      </c>
      <c r="R313" s="17">
        <v>0</v>
      </c>
      <c r="S313" s="17">
        <v>0</v>
      </c>
      <c r="T313" s="17">
        <v>0</v>
      </c>
      <c r="U313" s="17">
        <v>1582000</v>
      </c>
      <c r="V313" s="17">
        <v>1582000</v>
      </c>
      <c r="W313" s="17">
        <v>0</v>
      </c>
      <c r="X313" s="17">
        <f t="shared" si="34"/>
        <v>1582000</v>
      </c>
      <c r="Y313" s="18">
        <f t="shared" si="27"/>
        <v>0</v>
      </c>
      <c r="Z313" s="18">
        <f t="shared" si="28"/>
        <v>0</v>
      </c>
      <c r="AA313" s="18">
        <f t="shared" si="29"/>
        <v>0</v>
      </c>
      <c r="AB313" s="18">
        <f t="shared" si="30"/>
        <v>0</v>
      </c>
    </row>
    <row r="314" spans="1:28" outlineLevel="2" x14ac:dyDescent="0.35">
      <c r="A314" s="15" t="s">
        <v>251</v>
      </c>
      <c r="B314" s="15" t="s">
        <v>288</v>
      </c>
      <c r="C314" s="15" t="s">
        <v>46</v>
      </c>
      <c r="D314" s="15" t="s">
        <v>201</v>
      </c>
      <c r="E314" s="15" t="s">
        <v>11</v>
      </c>
      <c r="F314" s="15" t="s">
        <v>12</v>
      </c>
      <c r="G314" s="15" t="s">
        <v>97</v>
      </c>
      <c r="H314" s="15" t="s">
        <v>14</v>
      </c>
      <c r="I314" s="15" t="s">
        <v>9</v>
      </c>
      <c r="J314" s="16" t="s">
        <v>202</v>
      </c>
      <c r="K314" s="17">
        <v>200000</v>
      </c>
      <c r="L314" s="17">
        <v>200000</v>
      </c>
      <c r="M314" s="17">
        <v>0</v>
      </c>
      <c r="N314" s="17">
        <v>0</v>
      </c>
      <c r="O314" s="17">
        <f t="shared" si="33"/>
        <v>200000</v>
      </c>
      <c r="P314" s="17">
        <v>0</v>
      </c>
      <c r="Q314" s="17">
        <v>0</v>
      </c>
      <c r="R314" s="17">
        <v>0</v>
      </c>
      <c r="S314" s="17">
        <v>0</v>
      </c>
      <c r="T314" s="17">
        <v>0</v>
      </c>
      <c r="U314" s="17">
        <v>150000</v>
      </c>
      <c r="V314" s="17">
        <v>200000</v>
      </c>
      <c r="W314" s="17">
        <v>0</v>
      </c>
      <c r="X314" s="17">
        <f t="shared" si="34"/>
        <v>200000</v>
      </c>
      <c r="Y314" s="18">
        <f t="shared" si="27"/>
        <v>0</v>
      </c>
      <c r="Z314" s="18">
        <f t="shared" si="28"/>
        <v>0</v>
      </c>
      <c r="AA314" s="18">
        <f t="shared" si="29"/>
        <v>0</v>
      </c>
      <c r="AB314" s="18">
        <f t="shared" si="30"/>
        <v>0</v>
      </c>
    </row>
    <row r="315" spans="1:28" outlineLevel="2" x14ac:dyDescent="0.35">
      <c r="A315" s="15" t="s">
        <v>251</v>
      </c>
      <c r="B315" s="15" t="s">
        <v>288</v>
      </c>
      <c r="C315" s="15" t="s">
        <v>46</v>
      </c>
      <c r="D315" s="15" t="s">
        <v>72</v>
      </c>
      <c r="E315" s="15" t="s">
        <v>11</v>
      </c>
      <c r="F315" s="15" t="s">
        <v>12</v>
      </c>
      <c r="G315" s="15" t="s">
        <v>48</v>
      </c>
      <c r="H315" s="15" t="s">
        <v>14</v>
      </c>
      <c r="I315" s="15" t="s">
        <v>9</v>
      </c>
      <c r="J315" s="16" t="s">
        <v>291</v>
      </c>
      <c r="K315" s="17">
        <v>0</v>
      </c>
      <c r="L315" s="17">
        <v>590000</v>
      </c>
      <c r="M315" s="17">
        <v>0</v>
      </c>
      <c r="N315" s="17">
        <v>0</v>
      </c>
      <c r="O315" s="17">
        <f t="shared" si="33"/>
        <v>590000</v>
      </c>
      <c r="P315" s="17">
        <v>0</v>
      </c>
      <c r="Q315" s="17">
        <v>0</v>
      </c>
      <c r="R315" s="17">
        <v>0</v>
      </c>
      <c r="S315" s="17">
        <v>477556.68</v>
      </c>
      <c r="T315" s="17">
        <v>477556.68</v>
      </c>
      <c r="U315" s="17">
        <v>112443.32</v>
      </c>
      <c r="V315" s="17">
        <v>112443.32</v>
      </c>
      <c r="W315" s="17">
        <v>0</v>
      </c>
      <c r="X315" s="17">
        <f t="shared" si="34"/>
        <v>112443.32</v>
      </c>
      <c r="Y315" s="18">
        <f t="shared" si="27"/>
        <v>0.80941810169491524</v>
      </c>
      <c r="Z315" s="18">
        <f t="shared" si="28"/>
        <v>0.80941810169491524</v>
      </c>
      <c r="AA315" s="18">
        <f t="shared" si="29"/>
        <v>0</v>
      </c>
      <c r="AB315" s="18">
        <f t="shared" si="30"/>
        <v>0.80941810169491524</v>
      </c>
    </row>
    <row r="316" spans="1:28" ht="116" outlineLevel="2" x14ac:dyDescent="0.35">
      <c r="A316" s="15" t="s">
        <v>296</v>
      </c>
      <c r="B316" s="15" t="s">
        <v>8</v>
      </c>
      <c r="C316" s="15" t="s">
        <v>46</v>
      </c>
      <c r="D316" s="15" t="s">
        <v>183</v>
      </c>
      <c r="E316" s="15" t="s">
        <v>11</v>
      </c>
      <c r="F316" s="15" t="s">
        <v>12</v>
      </c>
      <c r="G316" s="15" t="s">
        <v>48</v>
      </c>
      <c r="H316" s="15" t="s">
        <v>14</v>
      </c>
      <c r="I316" s="15" t="s">
        <v>9</v>
      </c>
      <c r="J316" s="16" t="s">
        <v>297</v>
      </c>
      <c r="K316" s="17">
        <v>140088093</v>
      </c>
      <c r="L316" s="17">
        <v>140088093</v>
      </c>
      <c r="M316" s="17">
        <v>38282144</v>
      </c>
      <c r="N316" s="17">
        <v>0</v>
      </c>
      <c r="O316" s="17">
        <f t="shared" si="33"/>
        <v>140088093</v>
      </c>
      <c r="P316" s="17">
        <v>0</v>
      </c>
      <c r="Q316" s="17">
        <v>59126966.600000001</v>
      </c>
      <c r="R316" s="17">
        <v>0</v>
      </c>
      <c r="S316" s="17">
        <v>32744962.41</v>
      </c>
      <c r="T316" s="17">
        <v>32744962.41</v>
      </c>
      <c r="U316" s="17">
        <v>43716163.990000002</v>
      </c>
      <c r="V316" s="17">
        <v>48216163.990000002</v>
      </c>
      <c r="W316" s="17">
        <v>0</v>
      </c>
      <c r="X316" s="17">
        <f t="shared" si="34"/>
        <v>48216163.99000001</v>
      </c>
      <c r="Y316" s="18">
        <f t="shared" si="27"/>
        <v>0.23374550762140792</v>
      </c>
      <c r="Z316" s="18">
        <f t="shared" si="28"/>
        <v>0.23374550762140792</v>
      </c>
      <c r="AA316" s="18">
        <f t="shared" si="29"/>
        <v>0.42206989426289071</v>
      </c>
      <c r="AB316" s="18">
        <f t="shared" si="30"/>
        <v>0.65581540188429865</v>
      </c>
    </row>
    <row r="317" spans="1:28" outlineLevel="2" x14ac:dyDescent="0.35">
      <c r="A317" s="15" t="s">
        <v>296</v>
      </c>
      <c r="B317" s="15" t="s">
        <v>8</v>
      </c>
      <c r="C317" s="15" t="s">
        <v>46</v>
      </c>
      <c r="D317" s="15" t="s">
        <v>58</v>
      </c>
      <c r="E317" s="15" t="s">
        <v>11</v>
      </c>
      <c r="F317" s="15" t="s">
        <v>12</v>
      </c>
      <c r="G317" s="15" t="s">
        <v>48</v>
      </c>
      <c r="H317" s="15" t="s">
        <v>14</v>
      </c>
      <c r="I317" s="15" t="s">
        <v>9</v>
      </c>
      <c r="J317" s="16" t="s">
        <v>59</v>
      </c>
      <c r="K317" s="17">
        <v>1056484</v>
      </c>
      <c r="L317" s="17">
        <v>1056484</v>
      </c>
      <c r="M317" s="17">
        <v>0</v>
      </c>
      <c r="N317" s="17">
        <v>0</v>
      </c>
      <c r="O317" s="17">
        <f t="shared" si="33"/>
        <v>1056484</v>
      </c>
      <c r="P317" s="17">
        <v>0</v>
      </c>
      <c r="Q317" s="17">
        <v>684745.68</v>
      </c>
      <c r="R317" s="17">
        <v>0</v>
      </c>
      <c r="S317" s="17">
        <v>65505.32</v>
      </c>
      <c r="T317" s="17">
        <v>65505.32</v>
      </c>
      <c r="U317" s="17">
        <v>42112</v>
      </c>
      <c r="V317" s="17">
        <v>306233</v>
      </c>
      <c r="W317" s="17">
        <v>0</v>
      </c>
      <c r="X317" s="17">
        <f t="shared" si="34"/>
        <v>306232.99999999994</v>
      </c>
      <c r="Y317" s="18">
        <f t="shared" si="27"/>
        <v>6.2003134926794913E-2</v>
      </c>
      <c r="Z317" s="18">
        <f t="shared" si="28"/>
        <v>6.2003134926794913E-2</v>
      </c>
      <c r="AA317" s="18">
        <f t="shared" si="29"/>
        <v>0.6481363465987181</v>
      </c>
      <c r="AB317" s="18">
        <f t="shared" si="30"/>
        <v>0.71013948152551298</v>
      </c>
    </row>
    <row r="318" spans="1:28" outlineLevel="2" x14ac:dyDescent="0.35">
      <c r="A318" s="15" t="s">
        <v>296</v>
      </c>
      <c r="B318" s="15" t="s">
        <v>8</v>
      </c>
      <c r="C318" s="15" t="s">
        <v>46</v>
      </c>
      <c r="D318" s="15" t="s">
        <v>60</v>
      </c>
      <c r="E318" s="15" t="s">
        <v>11</v>
      </c>
      <c r="F318" s="15" t="s">
        <v>12</v>
      </c>
      <c r="G318" s="15" t="s">
        <v>48</v>
      </c>
      <c r="H318" s="15" t="s">
        <v>14</v>
      </c>
      <c r="I318" s="15" t="s">
        <v>9</v>
      </c>
      <c r="J318" s="16" t="s">
        <v>61</v>
      </c>
      <c r="K318" s="17">
        <v>26150808</v>
      </c>
      <c r="L318" s="17">
        <v>26150808</v>
      </c>
      <c r="M318" s="17">
        <v>0</v>
      </c>
      <c r="N318" s="17">
        <v>0</v>
      </c>
      <c r="O318" s="17">
        <f t="shared" si="33"/>
        <v>26150808</v>
      </c>
      <c r="P318" s="17">
        <v>0</v>
      </c>
      <c r="Q318" s="17">
        <v>6511306</v>
      </c>
      <c r="R318" s="17">
        <v>0</v>
      </c>
      <c r="S318" s="17">
        <v>17308300</v>
      </c>
      <c r="T318" s="17">
        <v>17308300</v>
      </c>
      <c r="U318" s="17">
        <v>293500</v>
      </c>
      <c r="V318" s="17">
        <v>2331202</v>
      </c>
      <c r="W318" s="17">
        <v>0</v>
      </c>
      <c r="X318" s="17">
        <f t="shared" si="34"/>
        <v>2331202</v>
      </c>
      <c r="Y318" s="18">
        <f t="shared" si="27"/>
        <v>0.66186482650937595</v>
      </c>
      <c r="Z318" s="18">
        <f t="shared" si="28"/>
        <v>0.66186482650937595</v>
      </c>
      <c r="AA318" s="18">
        <f t="shared" si="29"/>
        <v>0.24899062392259544</v>
      </c>
      <c r="AB318" s="18">
        <f t="shared" si="30"/>
        <v>0.91085545043197136</v>
      </c>
    </row>
    <row r="319" spans="1:28" ht="70" outlineLevel="2" x14ac:dyDescent="0.35">
      <c r="A319" s="23" t="s">
        <v>296</v>
      </c>
      <c r="B319" s="23" t="s">
        <v>8</v>
      </c>
      <c r="C319" s="23" t="s">
        <v>46</v>
      </c>
      <c r="D319" s="23" t="s">
        <v>72</v>
      </c>
      <c r="E319" s="23" t="s">
        <v>11</v>
      </c>
      <c r="F319" s="23" t="s">
        <v>12</v>
      </c>
      <c r="G319" s="23" t="s">
        <v>48</v>
      </c>
      <c r="H319" s="23" t="s">
        <v>14</v>
      </c>
      <c r="I319" s="23" t="s">
        <v>9</v>
      </c>
      <c r="J319" s="24" t="s">
        <v>73</v>
      </c>
      <c r="K319" s="25">
        <v>0</v>
      </c>
      <c r="L319" s="25">
        <v>0</v>
      </c>
      <c r="M319" s="25">
        <v>1012832.2270289117</v>
      </c>
      <c r="N319" s="25">
        <v>0</v>
      </c>
      <c r="O319" s="25">
        <f t="shared" si="33"/>
        <v>0</v>
      </c>
      <c r="P319" s="25">
        <v>0</v>
      </c>
      <c r="Q319" s="25">
        <v>0</v>
      </c>
      <c r="R319" s="25">
        <v>0</v>
      </c>
      <c r="S319" s="25">
        <v>0</v>
      </c>
      <c r="T319" s="25">
        <v>0</v>
      </c>
      <c r="U319" s="25">
        <v>0</v>
      </c>
      <c r="V319" s="25">
        <v>0</v>
      </c>
      <c r="W319" s="25">
        <v>0</v>
      </c>
      <c r="X319" s="25">
        <f t="shared" si="34"/>
        <v>0</v>
      </c>
      <c r="Y319" s="26">
        <f t="shared" si="27"/>
        <v>0</v>
      </c>
      <c r="Z319" s="26">
        <f t="shared" si="28"/>
        <v>0</v>
      </c>
      <c r="AA319" s="26">
        <f t="shared" si="29"/>
        <v>0</v>
      </c>
      <c r="AB319" s="26">
        <f t="shared" si="30"/>
        <v>0</v>
      </c>
    </row>
    <row r="320" spans="1:28" outlineLevel="2" x14ac:dyDescent="0.35">
      <c r="A320" s="15" t="s">
        <v>301</v>
      </c>
      <c r="B320" s="15" t="s">
        <v>8</v>
      </c>
      <c r="C320" s="15" t="s">
        <v>46</v>
      </c>
      <c r="D320" s="15" t="s">
        <v>302</v>
      </c>
      <c r="E320" s="15" t="s">
        <v>11</v>
      </c>
      <c r="F320" s="15" t="s">
        <v>12</v>
      </c>
      <c r="G320" s="15" t="s">
        <v>48</v>
      </c>
      <c r="H320" s="15" t="s">
        <v>14</v>
      </c>
      <c r="I320" s="15" t="s">
        <v>9</v>
      </c>
      <c r="J320" s="16" t="s">
        <v>303</v>
      </c>
      <c r="K320" s="17">
        <v>4982606496</v>
      </c>
      <c r="L320" s="17">
        <v>2019431252</v>
      </c>
      <c r="M320" s="17">
        <v>-54700000</v>
      </c>
      <c r="N320" s="17">
        <v>0</v>
      </c>
      <c r="O320" s="17">
        <f t="shared" si="33"/>
        <v>2019431252</v>
      </c>
      <c r="P320" s="17">
        <v>0</v>
      </c>
      <c r="Q320" s="17">
        <v>249232490.31</v>
      </c>
      <c r="R320" s="17">
        <v>119372587.19</v>
      </c>
      <c r="S320" s="17">
        <v>710831945.23000002</v>
      </c>
      <c r="T320" s="17">
        <v>710831945.23000002</v>
      </c>
      <c r="U320" s="17">
        <v>42000000</v>
      </c>
      <c r="V320" s="17">
        <v>939994229.26999998</v>
      </c>
      <c r="W320" s="17">
        <v>0</v>
      </c>
      <c r="X320" s="17">
        <f t="shared" si="34"/>
        <v>939994229.26999998</v>
      </c>
      <c r="Y320" s="18">
        <f t="shared" si="27"/>
        <v>0.35199611005623876</v>
      </c>
      <c r="Z320" s="18">
        <f t="shared" si="28"/>
        <v>0.35199611005623876</v>
      </c>
      <c r="AA320" s="18">
        <f t="shared" si="29"/>
        <v>0.18252915375799086</v>
      </c>
      <c r="AB320" s="18">
        <f t="shared" si="30"/>
        <v>0.5345252638142296</v>
      </c>
    </row>
    <row r="321" spans="1:28" outlineLevel="2" x14ac:dyDescent="0.35">
      <c r="A321" s="15" t="s">
        <v>301</v>
      </c>
      <c r="B321" s="15" t="s">
        <v>8</v>
      </c>
      <c r="C321" s="15" t="s">
        <v>46</v>
      </c>
      <c r="D321" s="15" t="s">
        <v>175</v>
      </c>
      <c r="E321" s="15" t="s">
        <v>11</v>
      </c>
      <c r="F321" s="15" t="s">
        <v>12</v>
      </c>
      <c r="G321" s="15" t="s">
        <v>48</v>
      </c>
      <c r="H321" s="15" t="s">
        <v>14</v>
      </c>
      <c r="I321" s="15" t="s">
        <v>9</v>
      </c>
      <c r="J321" s="16" t="s">
        <v>176</v>
      </c>
      <c r="K321" s="17">
        <v>15314982035</v>
      </c>
      <c r="L321" s="17">
        <v>17314982035</v>
      </c>
      <c r="M321" s="17">
        <v>-1218178296</v>
      </c>
      <c r="N321" s="17">
        <v>0</v>
      </c>
      <c r="O321" s="17">
        <f t="shared" si="33"/>
        <v>17314982035</v>
      </c>
      <c r="P321" s="17">
        <v>222723298.77000001</v>
      </c>
      <c r="Q321" s="17">
        <v>3325623511.0100002</v>
      </c>
      <c r="R321" s="17">
        <v>1310614599.05</v>
      </c>
      <c r="S321" s="17">
        <v>6597068732.6999998</v>
      </c>
      <c r="T321" s="17">
        <v>6597068732.6999998</v>
      </c>
      <c r="U321" s="17">
        <v>560401377.75999999</v>
      </c>
      <c r="V321" s="17">
        <v>5858951893.4700003</v>
      </c>
      <c r="W321" s="17">
        <v>0</v>
      </c>
      <c r="X321" s="17">
        <f t="shared" si="34"/>
        <v>5858951893.4700003</v>
      </c>
      <c r="Y321" s="18">
        <f t="shared" si="27"/>
        <v>0.38100349855199833</v>
      </c>
      <c r="Z321" s="18">
        <f t="shared" si="28"/>
        <v>0.38100349855199833</v>
      </c>
      <c r="AA321" s="18">
        <f t="shared" si="29"/>
        <v>0.2806217990297788</v>
      </c>
      <c r="AB321" s="18">
        <f t="shared" si="30"/>
        <v>0.66162529758177713</v>
      </c>
    </row>
    <row r="322" spans="1:28" outlineLevel="2" x14ac:dyDescent="0.35">
      <c r="A322" s="15" t="s">
        <v>301</v>
      </c>
      <c r="B322" s="15" t="s">
        <v>8</v>
      </c>
      <c r="C322" s="15" t="s">
        <v>46</v>
      </c>
      <c r="D322" s="15" t="s">
        <v>177</v>
      </c>
      <c r="E322" s="15" t="s">
        <v>11</v>
      </c>
      <c r="F322" s="15" t="s">
        <v>12</v>
      </c>
      <c r="G322" s="15" t="s">
        <v>48</v>
      </c>
      <c r="H322" s="15" t="s">
        <v>14</v>
      </c>
      <c r="I322" s="15" t="s">
        <v>9</v>
      </c>
      <c r="J322" s="16" t="s">
        <v>178</v>
      </c>
      <c r="K322" s="17">
        <v>0</v>
      </c>
      <c r="L322" s="17">
        <v>2162182</v>
      </c>
      <c r="M322" s="17">
        <v>0</v>
      </c>
      <c r="N322" s="17">
        <v>0</v>
      </c>
      <c r="O322" s="17">
        <f t="shared" si="33"/>
        <v>2162182</v>
      </c>
      <c r="P322" s="17">
        <v>0</v>
      </c>
      <c r="Q322" s="17">
        <v>0</v>
      </c>
      <c r="R322" s="17">
        <v>0</v>
      </c>
      <c r="S322" s="17">
        <v>0</v>
      </c>
      <c r="T322" s="17">
        <v>0</v>
      </c>
      <c r="U322" s="17">
        <v>0</v>
      </c>
      <c r="V322" s="17">
        <v>2162182</v>
      </c>
      <c r="W322" s="17">
        <v>0</v>
      </c>
      <c r="X322" s="17">
        <f t="shared" si="34"/>
        <v>2162182</v>
      </c>
      <c r="Y322" s="18">
        <f t="shared" si="27"/>
        <v>0</v>
      </c>
      <c r="Z322" s="18">
        <f t="shared" si="28"/>
        <v>0</v>
      </c>
      <c r="AA322" s="18">
        <f t="shared" si="29"/>
        <v>0</v>
      </c>
      <c r="AB322" s="18">
        <f t="shared" si="30"/>
        <v>0</v>
      </c>
    </row>
    <row r="323" spans="1:28" outlineLevel="2" x14ac:dyDescent="0.35">
      <c r="A323" s="15" t="s">
        <v>301</v>
      </c>
      <c r="B323" s="15" t="s">
        <v>8</v>
      </c>
      <c r="C323" s="15" t="s">
        <v>46</v>
      </c>
      <c r="D323" s="15" t="s">
        <v>54</v>
      </c>
      <c r="E323" s="15" t="s">
        <v>11</v>
      </c>
      <c r="F323" s="15" t="s">
        <v>12</v>
      </c>
      <c r="G323" s="15" t="s">
        <v>48</v>
      </c>
      <c r="H323" s="15" t="s">
        <v>14</v>
      </c>
      <c r="I323" s="15" t="s">
        <v>9</v>
      </c>
      <c r="J323" s="16" t="s">
        <v>55</v>
      </c>
      <c r="K323" s="17">
        <v>0</v>
      </c>
      <c r="L323" s="17">
        <v>60000000</v>
      </c>
      <c r="M323" s="17">
        <v>0</v>
      </c>
      <c r="N323" s="17">
        <v>0</v>
      </c>
      <c r="O323" s="17">
        <f t="shared" si="33"/>
        <v>60000000</v>
      </c>
      <c r="P323" s="17">
        <v>0</v>
      </c>
      <c r="Q323" s="17">
        <v>0</v>
      </c>
      <c r="R323" s="17">
        <v>0</v>
      </c>
      <c r="S323" s="17">
        <v>0</v>
      </c>
      <c r="T323" s="17">
        <v>0</v>
      </c>
      <c r="U323" s="17">
        <v>60000000</v>
      </c>
      <c r="V323" s="17">
        <v>60000000</v>
      </c>
      <c r="W323" s="17">
        <v>0</v>
      </c>
      <c r="X323" s="17">
        <f t="shared" si="34"/>
        <v>60000000</v>
      </c>
      <c r="Y323" s="18">
        <f t="shared" si="27"/>
        <v>0</v>
      </c>
      <c r="Z323" s="18">
        <f t="shared" si="28"/>
        <v>0</v>
      </c>
      <c r="AA323" s="18">
        <f t="shared" si="29"/>
        <v>0</v>
      </c>
      <c r="AB323" s="18">
        <f t="shared" si="30"/>
        <v>0</v>
      </c>
    </row>
    <row r="324" spans="1:28" ht="116" outlineLevel="2" x14ac:dyDescent="0.35">
      <c r="A324" s="15" t="s">
        <v>301</v>
      </c>
      <c r="B324" s="15" t="s">
        <v>8</v>
      </c>
      <c r="C324" s="15" t="s">
        <v>46</v>
      </c>
      <c r="D324" s="15" t="s">
        <v>304</v>
      </c>
      <c r="E324" s="15" t="s">
        <v>11</v>
      </c>
      <c r="F324" s="15" t="s">
        <v>12</v>
      </c>
      <c r="G324" s="15" t="s">
        <v>48</v>
      </c>
      <c r="H324" s="15" t="s">
        <v>14</v>
      </c>
      <c r="I324" s="15" t="s">
        <v>9</v>
      </c>
      <c r="J324" s="39" t="s">
        <v>588</v>
      </c>
      <c r="K324" s="17">
        <v>200000000</v>
      </c>
      <c r="L324" s="17">
        <v>953658211</v>
      </c>
      <c r="M324" s="17">
        <v>-19908106</v>
      </c>
      <c r="N324" s="17">
        <v>0</v>
      </c>
      <c r="O324" s="17">
        <f t="shared" si="33"/>
        <v>953658211</v>
      </c>
      <c r="P324" s="17">
        <v>0</v>
      </c>
      <c r="Q324" s="17">
        <v>0</v>
      </c>
      <c r="R324" s="17">
        <v>0</v>
      </c>
      <c r="S324" s="17">
        <v>0</v>
      </c>
      <c r="T324" s="17">
        <v>0</v>
      </c>
      <c r="U324" s="17">
        <v>0</v>
      </c>
      <c r="V324" s="17">
        <v>953658211</v>
      </c>
      <c r="W324" s="17">
        <v>0</v>
      </c>
      <c r="X324" s="17">
        <f t="shared" si="34"/>
        <v>953658211</v>
      </c>
      <c r="Y324" s="18">
        <f t="shared" si="27"/>
        <v>0</v>
      </c>
      <c r="Z324" s="18">
        <f t="shared" si="28"/>
        <v>0</v>
      </c>
      <c r="AA324" s="18">
        <f t="shared" si="29"/>
        <v>0</v>
      </c>
      <c r="AB324" s="18">
        <f t="shared" si="30"/>
        <v>0</v>
      </c>
    </row>
    <row r="325" spans="1:28" outlineLevel="2" x14ac:dyDescent="0.35">
      <c r="A325" s="15" t="s">
        <v>301</v>
      </c>
      <c r="B325" s="15" t="s">
        <v>8</v>
      </c>
      <c r="C325" s="15" t="s">
        <v>46</v>
      </c>
      <c r="D325" s="15" t="s">
        <v>58</v>
      </c>
      <c r="E325" s="15" t="s">
        <v>11</v>
      </c>
      <c r="F325" s="15" t="s">
        <v>12</v>
      </c>
      <c r="G325" s="15" t="s">
        <v>48</v>
      </c>
      <c r="H325" s="15" t="s">
        <v>14</v>
      </c>
      <c r="I325" s="15" t="s">
        <v>9</v>
      </c>
      <c r="J325" s="16" t="s">
        <v>59</v>
      </c>
      <c r="K325" s="17">
        <v>2500000</v>
      </c>
      <c r="L325" s="17">
        <v>5187958</v>
      </c>
      <c r="M325" s="17">
        <v>0</v>
      </c>
      <c r="N325" s="17">
        <v>0</v>
      </c>
      <c r="O325" s="17">
        <f t="shared" si="33"/>
        <v>5187958</v>
      </c>
      <c r="P325" s="17">
        <v>0</v>
      </c>
      <c r="Q325" s="17">
        <v>2699196.34</v>
      </c>
      <c r="R325" s="17">
        <v>0</v>
      </c>
      <c r="S325" s="17">
        <v>404492.66</v>
      </c>
      <c r="T325" s="17">
        <v>404492.66</v>
      </c>
      <c r="U325" s="17">
        <v>115290</v>
      </c>
      <c r="V325" s="17">
        <v>2084269</v>
      </c>
      <c r="W325" s="17">
        <v>0</v>
      </c>
      <c r="X325" s="17">
        <f t="shared" si="34"/>
        <v>2084269.0000000002</v>
      </c>
      <c r="Y325" s="18">
        <f t="shared" si="27"/>
        <v>7.7967604980610866E-2</v>
      </c>
      <c r="Z325" s="18">
        <f t="shared" si="28"/>
        <v>7.7967604980610866E-2</v>
      </c>
      <c r="AA325" s="18">
        <f t="shared" si="29"/>
        <v>0.52028107012431479</v>
      </c>
      <c r="AB325" s="18">
        <f t="shared" si="30"/>
        <v>0.59824867510492563</v>
      </c>
    </row>
    <row r="326" spans="1:28" outlineLevel="2" x14ac:dyDescent="0.35">
      <c r="A326" s="15" t="s">
        <v>301</v>
      </c>
      <c r="B326" s="15" t="s">
        <v>8</v>
      </c>
      <c r="C326" s="15" t="s">
        <v>46</v>
      </c>
      <c r="D326" s="15" t="s">
        <v>60</v>
      </c>
      <c r="E326" s="15" t="s">
        <v>11</v>
      </c>
      <c r="F326" s="15" t="s">
        <v>12</v>
      </c>
      <c r="G326" s="15" t="s">
        <v>48</v>
      </c>
      <c r="H326" s="15" t="s">
        <v>14</v>
      </c>
      <c r="I326" s="15" t="s">
        <v>9</v>
      </c>
      <c r="J326" s="16" t="s">
        <v>61</v>
      </c>
      <c r="K326" s="17">
        <v>45000000</v>
      </c>
      <c r="L326" s="17">
        <v>51623210</v>
      </c>
      <c r="M326" s="17">
        <v>0</v>
      </c>
      <c r="N326" s="17">
        <v>0</v>
      </c>
      <c r="O326" s="17">
        <f t="shared" si="33"/>
        <v>51623210</v>
      </c>
      <c r="P326" s="17">
        <v>0</v>
      </c>
      <c r="Q326" s="17">
        <v>21050704.600000001</v>
      </c>
      <c r="R326" s="17">
        <v>0</v>
      </c>
      <c r="S326" s="17">
        <v>11221600.4</v>
      </c>
      <c r="T326" s="17">
        <v>11221600.4</v>
      </c>
      <c r="U326" s="17">
        <v>4789300</v>
      </c>
      <c r="V326" s="17">
        <v>19350905</v>
      </c>
      <c r="W326" s="17">
        <v>0</v>
      </c>
      <c r="X326" s="17">
        <f t="shared" si="34"/>
        <v>19350905</v>
      </c>
      <c r="Y326" s="18">
        <f t="shared" si="27"/>
        <v>0.21737509930126392</v>
      </c>
      <c r="Z326" s="18">
        <f t="shared" si="28"/>
        <v>0.21737509930126392</v>
      </c>
      <c r="AA326" s="18">
        <f t="shared" si="29"/>
        <v>0.40777597131212884</v>
      </c>
      <c r="AB326" s="18">
        <f t="shared" si="30"/>
        <v>0.6251510706133927</v>
      </c>
    </row>
    <row r="327" spans="1:28" outlineLevel="2" x14ac:dyDescent="0.35">
      <c r="A327" s="15" t="s">
        <v>301</v>
      </c>
      <c r="B327" s="15" t="s">
        <v>8</v>
      </c>
      <c r="C327" s="15" t="s">
        <v>46</v>
      </c>
      <c r="D327" s="15" t="s">
        <v>66</v>
      </c>
      <c r="E327" s="15" t="s">
        <v>11</v>
      </c>
      <c r="F327" s="15" t="s">
        <v>12</v>
      </c>
      <c r="G327" s="15" t="s">
        <v>48</v>
      </c>
      <c r="H327" s="15" t="s">
        <v>14</v>
      </c>
      <c r="I327" s="15" t="s">
        <v>9</v>
      </c>
      <c r="J327" s="16" t="s">
        <v>67</v>
      </c>
      <c r="K327" s="17">
        <v>6623210</v>
      </c>
      <c r="L327" s="17">
        <v>0</v>
      </c>
      <c r="M327" s="17">
        <v>0</v>
      </c>
      <c r="N327" s="17">
        <v>0</v>
      </c>
      <c r="O327" s="17">
        <f t="shared" si="33"/>
        <v>0</v>
      </c>
      <c r="P327" s="17">
        <v>0</v>
      </c>
      <c r="Q327" s="17">
        <v>0</v>
      </c>
      <c r="R327" s="17">
        <v>0</v>
      </c>
      <c r="S327" s="17">
        <v>0</v>
      </c>
      <c r="T327" s="17">
        <v>0</v>
      </c>
      <c r="U327" s="17">
        <v>0</v>
      </c>
      <c r="V327" s="17">
        <v>0</v>
      </c>
      <c r="W327" s="17">
        <v>0</v>
      </c>
      <c r="X327" s="17">
        <f t="shared" si="34"/>
        <v>0</v>
      </c>
      <c r="Y327" s="18">
        <f t="shared" si="27"/>
        <v>0</v>
      </c>
      <c r="Z327" s="18">
        <f t="shared" si="28"/>
        <v>0</v>
      </c>
      <c r="AA327" s="18">
        <f t="shared" si="29"/>
        <v>0</v>
      </c>
      <c r="AB327" s="18">
        <f t="shared" si="30"/>
        <v>0</v>
      </c>
    </row>
    <row r="328" spans="1:28" ht="70" outlineLevel="2" x14ac:dyDescent="0.35">
      <c r="A328" s="15" t="s">
        <v>301</v>
      </c>
      <c r="B328" s="15" t="s">
        <v>8</v>
      </c>
      <c r="C328" s="15" t="s">
        <v>46</v>
      </c>
      <c r="D328" s="15" t="s">
        <v>68</v>
      </c>
      <c r="E328" s="15" t="s">
        <v>11</v>
      </c>
      <c r="F328" s="15" t="s">
        <v>12</v>
      </c>
      <c r="G328" s="15" t="s">
        <v>48</v>
      </c>
      <c r="H328" s="15" t="s">
        <v>14</v>
      </c>
      <c r="I328" s="15" t="s">
        <v>9</v>
      </c>
      <c r="J328" s="16" t="s">
        <v>305</v>
      </c>
      <c r="K328" s="17">
        <v>6500000</v>
      </c>
      <c r="L328" s="17">
        <v>13000000</v>
      </c>
      <c r="M328" s="17">
        <v>0</v>
      </c>
      <c r="N328" s="17">
        <v>0</v>
      </c>
      <c r="O328" s="17">
        <f t="shared" si="33"/>
        <v>13000000</v>
      </c>
      <c r="P328" s="17">
        <v>0</v>
      </c>
      <c r="Q328" s="17">
        <v>0</v>
      </c>
      <c r="R328" s="17">
        <v>0</v>
      </c>
      <c r="S328" s="17">
        <v>0</v>
      </c>
      <c r="T328" s="17">
        <v>0</v>
      </c>
      <c r="U328" s="17">
        <v>13000000</v>
      </c>
      <c r="V328" s="17">
        <v>13000000</v>
      </c>
      <c r="W328" s="17">
        <v>0</v>
      </c>
      <c r="X328" s="17">
        <f t="shared" si="34"/>
        <v>13000000</v>
      </c>
      <c r="Y328" s="18">
        <f t="shared" si="27"/>
        <v>0</v>
      </c>
      <c r="Z328" s="18">
        <f t="shared" si="28"/>
        <v>0</v>
      </c>
      <c r="AA328" s="18">
        <f t="shared" si="29"/>
        <v>0</v>
      </c>
      <c r="AB328" s="18">
        <f t="shared" si="30"/>
        <v>0</v>
      </c>
    </row>
    <row r="329" spans="1:28" outlineLevel="2" x14ac:dyDescent="0.35">
      <c r="A329" s="15" t="s">
        <v>301</v>
      </c>
      <c r="B329" s="15" t="s">
        <v>8</v>
      </c>
      <c r="C329" s="15" t="s">
        <v>46</v>
      </c>
      <c r="D329" s="15" t="s">
        <v>189</v>
      </c>
      <c r="E329" s="15" t="s">
        <v>11</v>
      </c>
      <c r="F329" s="15" t="s">
        <v>12</v>
      </c>
      <c r="G329" s="15" t="s">
        <v>48</v>
      </c>
      <c r="H329" s="15" t="s">
        <v>14</v>
      </c>
      <c r="I329" s="15" t="s">
        <v>9</v>
      </c>
      <c r="J329" s="16" t="s">
        <v>190</v>
      </c>
      <c r="K329" s="17">
        <v>27664499</v>
      </c>
      <c r="L329" s="17">
        <v>27664499</v>
      </c>
      <c r="M329" s="17">
        <v>0</v>
      </c>
      <c r="N329" s="17">
        <v>0</v>
      </c>
      <c r="O329" s="17">
        <f t="shared" si="33"/>
        <v>27664499</v>
      </c>
      <c r="P329" s="17">
        <v>17402429.149999999</v>
      </c>
      <c r="Q329" s="17">
        <v>5566967.5999999996</v>
      </c>
      <c r="R329" s="17">
        <v>0</v>
      </c>
      <c r="S329" s="17">
        <v>209502</v>
      </c>
      <c r="T329" s="17">
        <v>209502</v>
      </c>
      <c r="U329" s="17">
        <v>4485600.25</v>
      </c>
      <c r="V329" s="17">
        <v>4485600.25</v>
      </c>
      <c r="W329" s="17">
        <v>0</v>
      </c>
      <c r="X329" s="17">
        <f t="shared" si="34"/>
        <v>4485600.2500000019</v>
      </c>
      <c r="Y329" s="18">
        <f t="shared" si="27"/>
        <v>7.5729547822282993E-3</v>
      </c>
      <c r="Z329" s="18">
        <f t="shared" si="28"/>
        <v>7.5729547822282993E-3</v>
      </c>
      <c r="AA329" s="18">
        <f t="shared" si="29"/>
        <v>0.8302842119063859</v>
      </c>
      <c r="AB329" s="18">
        <f t="shared" si="30"/>
        <v>0.83785716668861421</v>
      </c>
    </row>
    <row r="330" spans="1:28" outlineLevel="2" x14ac:dyDescent="0.35">
      <c r="A330" s="15" t="s">
        <v>301</v>
      </c>
      <c r="B330" s="15" t="s">
        <v>8</v>
      </c>
      <c r="C330" s="15" t="s">
        <v>46</v>
      </c>
      <c r="D330" s="15" t="s">
        <v>195</v>
      </c>
      <c r="E330" s="15" t="s">
        <v>11</v>
      </c>
      <c r="F330" s="15" t="s">
        <v>12</v>
      </c>
      <c r="G330" s="15" t="s">
        <v>48</v>
      </c>
      <c r="H330" s="15" t="s">
        <v>14</v>
      </c>
      <c r="I330" s="15" t="s">
        <v>9</v>
      </c>
      <c r="J330" s="16" t="s">
        <v>196</v>
      </c>
      <c r="K330" s="17">
        <v>146042365</v>
      </c>
      <c r="L330" s="17">
        <v>146042365</v>
      </c>
      <c r="M330" s="17">
        <v>0</v>
      </c>
      <c r="N330" s="17">
        <v>0</v>
      </c>
      <c r="O330" s="17">
        <f t="shared" si="33"/>
        <v>146042365</v>
      </c>
      <c r="P330" s="17">
        <v>0</v>
      </c>
      <c r="Q330" s="17">
        <v>9947204.3200000003</v>
      </c>
      <c r="R330" s="17">
        <v>0</v>
      </c>
      <c r="S330" s="17">
        <v>57352969.359999999</v>
      </c>
      <c r="T330" s="17">
        <v>57352969.359999999</v>
      </c>
      <c r="U330" s="17">
        <v>0</v>
      </c>
      <c r="V330" s="17">
        <v>78742191.319999993</v>
      </c>
      <c r="W330" s="17">
        <v>0</v>
      </c>
      <c r="X330" s="17">
        <f t="shared" si="34"/>
        <v>78742191.320000008</v>
      </c>
      <c r="Y330" s="18">
        <f t="shared" si="27"/>
        <v>0.39271460277981668</v>
      </c>
      <c r="Z330" s="18">
        <f t="shared" si="28"/>
        <v>0.39271460277981668</v>
      </c>
      <c r="AA330" s="18">
        <f t="shared" si="29"/>
        <v>6.8111772361396636E-2</v>
      </c>
      <c r="AB330" s="18">
        <f t="shared" si="30"/>
        <v>0.46082637514121333</v>
      </c>
    </row>
    <row r="331" spans="1:28" ht="24" outlineLevel="2" x14ac:dyDescent="0.35">
      <c r="A331" s="15" t="s">
        <v>301</v>
      </c>
      <c r="B331" s="15" t="s">
        <v>8</v>
      </c>
      <c r="C331" s="15" t="s">
        <v>46</v>
      </c>
      <c r="D331" s="15" t="s">
        <v>197</v>
      </c>
      <c r="E331" s="15" t="s">
        <v>11</v>
      </c>
      <c r="F331" s="15" t="s">
        <v>12</v>
      </c>
      <c r="G331" s="15" t="s">
        <v>48</v>
      </c>
      <c r="H331" s="15" t="s">
        <v>14</v>
      </c>
      <c r="I331" s="15" t="s">
        <v>9</v>
      </c>
      <c r="J331" s="16" t="s">
        <v>198</v>
      </c>
      <c r="K331" s="17">
        <v>25000000</v>
      </c>
      <c r="L331" s="17">
        <v>22312042</v>
      </c>
      <c r="M331" s="17">
        <v>0</v>
      </c>
      <c r="N331" s="17">
        <v>0</v>
      </c>
      <c r="O331" s="17">
        <f t="shared" si="33"/>
        <v>22312042</v>
      </c>
      <c r="P331" s="17">
        <v>0</v>
      </c>
      <c r="Q331" s="17">
        <v>3531438.77</v>
      </c>
      <c r="R331" s="17">
        <v>1993775.74</v>
      </c>
      <c r="S331" s="17">
        <v>8304534.1699999999</v>
      </c>
      <c r="T331" s="17">
        <v>8304534.1699999999</v>
      </c>
      <c r="U331" s="17">
        <v>0</v>
      </c>
      <c r="V331" s="17">
        <v>8482293.3200000003</v>
      </c>
      <c r="W331" s="17">
        <v>0</v>
      </c>
      <c r="X331" s="17">
        <f t="shared" si="34"/>
        <v>8482293.3200000022</v>
      </c>
      <c r="Y331" s="18">
        <f t="shared" ref="Y331:Y394" si="35">+IF(L331=0,0,S331/L331)</f>
        <v>0.37219964761629615</v>
      </c>
      <c r="Z331" s="18">
        <f t="shared" ref="Z331:Z394" si="36">+IF(O331=0,0,S331/O331)</f>
        <v>0.37219964761629615</v>
      </c>
      <c r="AA331" s="18">
        <f t="shared" ref="AA331:AA394" si="37">+IF(O331=0,0,(P331+Q331+R331)/O331)</f>
        <v>0.2476337445940627</v>
      </c>
      <c r="AB331" s="18">
        <f t="shared" ref="AB331:AB394" si="38">+Z331+AA331</f>
        <v>0.61983339221035882</v>
      </c>
    </row>
    <row r="332" spans="1:28" ht="24" outlineLevel="2" x14ac:dyDescent="0.35">
      <c r="A332" s="15" t="s">
        <v>301</v>
      </c>
      <c r="B332" s="15" t="s">
        <v>8</v>
      </c>
      <c r="C332" s="15" t="s">
        <v>46</v>
      </c>
      <c r="D332" s="15" t="s">
        <v>70</v>
      </c>
      <c r="E332" s="15" t="s">
        <v>11</v>
      </c>
      <c r="F332" s="15" t="s">
        <v>12</v>
      </c>
      <c r="G332" s="15" t="s">
        <v>48</v>
      </c>
      <c r="H332" s="15" t="s">
        <v>14</v>
      </c>
      <c r="I332" s="15" t="s">
        <v>9</v>
      </c>
      <c r="J332" s="16" t="s">
        <v>71</v>
      </c>
      <c r="K332" s="17">
        <v>175000000</v>
      </c>
      <c r="L332" s="17">
        <v>315854851</v>
      </c>
      <c r="M332" s="17">
        <v>0</v>
      </c>
      <c r="N332" s="17">
        <v>0</v>
      </c>
      <c r="O332" s="17">
        <f t="shared" si="33"/>
        <v>315854851</v>
      </c>
      <c r="P332" s="17">
        <v>0</v>
      </c>
      <c r="Q332" s="17">
        <v>69896170.120000005</v>
      </c>
      <c r="R332" s="17">
        <v>0</v>
      </c>
      <c r="S332" s="17">
        <v>142173503.59999999</v>
      </c>
      <c r="T332" s="17">
        <v>142173503.59999999</v>
      </c>
      <c r="U332" s="17">
        <v>20950411.280000001</v>
      </c>
      <c r="V332" s="17">
        <v>103785177.28</v>
      </c>
      <c r="W332" s="17">
        <v>0</v>
      </c>
      <c r="X332" s="17">
        <f t="shared" si="34"/>
        <v>103785177.28</v>
      </c>
      <c r="Y332" s="18">
        <f t="shared" si="35"/>
        <v>0.45012290661320253</v>
      </c>
      <c r="Z332" s="18">
        <f t="shared" si="36"/>
        <v>0.45012290661320253</v>
      </c>
      <c r="AA332" s="18">
        <f t="shared" si="37"/>
        <v>0.22129205835752702</v>
      </c>
      <c r="AB332" s="18">
        <f t="shared" si="38"/>
        <v>0.6714149649707295</v>
      </c>
    </row>
    <row r="333" spans="1:28" ht="81.5" outlineLevel="2" x14ac:dyDescent="0.35">
      <c r="A333" s="23" t="s">
        <v>301</v>
      </c>
      <c r="B333" s="23" t="s">
        <v>8</v>
      </c>
      <c r="C333" s="23" t="s">
        <v>46</v>
      </c>
      <c r="D333" s="23" t="s">
        <v>72</v>
      </c>
      <c r="E333" s="23" t="s">
        <v>11</v>
      </c>
      <c r="F333" s="23" t="s">
        <v>12</v>
      </c>
      <c r="G333" s="23" t="s">
        <v>48</v>
      </c>
      <c r="H333" s="23" t="s">
        <v>14</v>
      </c>
      <c r="I333" s="23" t="s">
        <v>9</v>
      </c>
      <c r="J333" s="24" t="s">
        <v>253</v>
      </c>
      <c r="K333" s="25">
        <v>0</v>
      </c>
      <c r="L333" s="25">
        <v>0</v>
      </c>
      <c r="M333" s="25">
        <v>7128380.8605908789</v>
      </c>
      <c r="N333" s="25">
        <v>0</v>
      </c>
      <c r="O333" s="25">
        <f t="shared" si="33"/>
        <v>0</v>
      </c>
      <c r="P333" s="25">
        <v>0</v>
      </c>
      <c r="Q333" s="25">
        <v>0</v>
      </c>
      <c r="R333" s="25">
        <v>0</v>
      </c>
      <c r="S333" s="25">
        <v>0</v>
      </c>
      <c r="T333" s="25">
        <v>0</v>
      </c>
      <c r="U333" s="25">
        <v>0</v>
      </c>
      <c r="V333" s="25">
        <v>0</v>
      </c>
      <c r="W333" s="25">
        <v>0</v>
      </c>
      <c r="X333" s="25">
        <f t="shared" si="34"/>
        <v>0</v>
      </c>
      <c r="Y333" s="26">
        <f t="shared" si="35"/>
        <v>0</v>
      </c>
      <c r="Z333" s="26">
        <f t="shared" si="36"/>
        <v>0</v>
      </c>
      <c r="AA333" s="26">
        <f t="shared" si="37"/>
        <v>0</v>
      </c>
      <c r="AB333" s="26">
        <f t="shared" si="38"/>
        <v>0</v>
      </c>
    </row>
    <row r="334" spans="1:28" outlineLevel="2" x14ac:dyDescent="0.35">
      <c r="A334" s="15" t="s">
        <v>309</v>
      </c>
      <c r="B334" s="15" t="s">
        <v>8</v>
      </c>
      <c r="C334" s="15" t="s">
        <v>46</v>
      </c>
      <c r="D334" s="15" t="s">
        <v>52</v>
      </c>
      <c r="E334" s="15" t="s">
        <v>11</v>
      </c>
      <c r="F334" s="15" t="s">
        <v>12</v>
      </c>
      <c r="G334" s="15" t="s">
        <v>48</v>
      </c>
      <c r="H334" s="15" t="s">
        <v>14</v>
      </c>
      <c r="I334" s="15" t="s">
        <v>9</v>
      </c>
      <c r="J334" s="16" t="s">
        <v>53</v>
      </c>
      <c r="K334" s="17">
        <v>600000000</v>
      </c>
      <c r="L334" s="17">
        <v>800000000</v>
      </c>
      <c r="M334" s="17">
        <v>0</v>
      </c>
      <c r="N334" s="17">
        <v>0</v>
      </c>
      <c r="O334" s="17">
        <f t="shared" si="33"/>
        <v>800000000</v>
      </c>
      <c r="P334" s="17">
        <v>13117002.359999999</v>
      </c>
      <c r="Q334" s="17">
        <v>111539735.36</v>
      </c>
      <c r="R334" s="17">
        <v>0</v>
      </c>
      <c r="S334" s="17">
        <v>340279495</v>
      </c>
      <c r="T334" s="17">
        <v>338640995</v>
      </c>
      <c r="U334" s="17">
        <v>332067602.27999997</v>
      </c>
      <c r="V334" s="17">
        <v>335063767.27999997</v>
      </c>
      <c r="W334" s="17">
        <v>0</v>
      </c>
      <c r="X334" s="17">
        <f t="shared" si="34"/>
        <v>335063767.27999997</v>
      </c>
      <c r="Y334" s="18">
        <f t="shared" si="35"/>
        <v>0.42534936875000001</v>
      </c>
      <c r="Z334" s="18">
        <f t="shared" si="36"/>
        <v>0.42534936875000001</v>
      </c>
      <c r="AA334" s="18">
        <f t="shared" si="37"/>
        <v>0.15582092214999999</v>
      </c>
      <c r="AB334" s="18">
        <f t="shared" si="38"/>
        <v>0.58117029090000005</v>
      </c>
    </row>
    <row r="335" spans="1:28" outlineLevel="2" x14ac:dyDescent="0.35">
      <c r="A335" s="15" t="s">
        <v>309</v>
      </c>
      <c r="B335" s="15" t="s">
        <v>8</v>
      </c>
      <c r="C335" s="15" t="s">
        <v>46</v>
      </c>
      <c r="D335" s="15" t="s">
        <v>54</v>
      </c>
      <c r="E335" s="15" t="s">
        <v>11</v>
      </c>
      <c r="F335" s="15" t="s">
        <v>12</v>
      </c>
      <c r="G335" s="15" t="s">
        <v>48</v>
      </c>
      <c r="H335" s="15" t="s">
        <v>14</v>
      </c>
      <c r="I335" s="15" t="s">
        <v>9</v>
      </c>
      <c r="J335" s="16" t="s">
        <v>55</v>
      </c>
      <c r="K335" s="17">
        <v>780000000</v>
      </c>
      <c r="L335" s="17">
        <v>780000000</v>
      </c>
      <c r="M335" s="17">
        <v>0</v>
      </c>
      <c r="N335" s="17">
        <v>0</v>
      </c>
      <c r="O335" s="17">
        <f t="shared" si="33"/>
        <v>780000000</v>
      </c>
      <c r="P335" s="17">
        <v>0</v>
      </c>
      <c r="Q335" s="17">
        <v>0</v>
      </c>
      <c r="R335" s="17">
        <v>0</v>
      </c>
      <c r="S335" s="17">
        <v>221430228.06999999</v>
      </c>
      <c r="T335" s="17">
        <v>221430228.06999999</v>
      </c>
      <c r="U335" s="17">
        <v>0</v>
      </c>
      <c r="V335" s="17">
        <v>558569771.92999995</v>
      </c>
      <c r="W335" s="17">
        <v>0</v>
      </c>
      <c r="X335" s="17">
        <f t="shared" si="34"/>
        <v>558569771.93000007</v>
      </c>
      <c r="Y335" s="18">
        <f t="shared" si="35"/>
        <v>0.28388490778205128</v>
      </c>
      <c r="Z335" s="18">
        <f t="shared" si="36"/>
        <v>0.28388490778205128</v>
      </c>
      <c r="AA335" s="18">
        <f t="shared" si="37"/>
        <v>0</v>
      </c>
      <c r="AB335" s="18">
        <f t="shared" si="38"/>
        <v>0.28388490778205128</v>
      </c>
    </row>
    <row r="336" spans="1:28" ht="127.5" outlineLevel="2" x14ac:dyDescent="0.35">
      <c r="A336" s="15" t="s">
        <v>309</v>
      </c>
      <c r="B336" s="15" t="s">
        <v>8</v>
      </c>
      <c r="C336" s="15" t="s">
        <v>46</v>
      </c>
      <c r="D336" s="15" t="s">
        <v>187</v>
      </c>
      <c r="E336" s="15" t="s">
        <v>11</v>
      </c>
      <c r="F336" s="15" t="s">
        <v>12</v>
      </c>
      <c r="G336" s="15" t="s">
        <v>48</v>
      </c>
      <c r="H336" s="15" t="s">
        <v>14</v>
      </c>
      <c r="I336" s="15" t="s">
        <v>9</v>
      </c>
      <c r="J336" s="16" t="s">
        <v>310</v>
      </c>
      <c r="K336" s="17">
        <v>400000000</v>
      </c>
      <c r="L336" s="17">
        <v>200000000</v>
      </c>
      <c r="M336" s="17">
        <v>0</v>
      </c>
      <c r="N336" s="17">
        <v>0</v>
      </c>
      <c r="O336" s="17">
        <f t="shared" si="33"/>
        <v>200000000</v>
      </c>
      <c r="P336" s="17">
        <v>30327740</v>
      </c>
      <c r="Q336" s="17">
        <v>93532044.849999994</v>
      </c>
      <c r="R336" s="17">
        <v>0</v>
      </c>
      <c r="S336" s="17">
        <v>0</v>
      </c>
      <c r="T336" s="17">
        <v>0</v>
      </c>
      <c r="U336" s="17">
        <v>448862.06</v>
      </c>
      <c r="V336" s="17">
        <v>76140215.150000006</v>
      </c>
      <c r="W336" s="17">
        <v>0</v>
      </c>
      <c r="X336" s="17">
        <f t="shared" si="34"/>
        <v>76140215.150000006</v>
      </c>
      <c r="Y336" s="18">
        <f t="shared" si="35"/>
        <v>0</v>
      </c>
      <c r="Z336" s="18">
        <f t="shared" si="36"/>
        <v>0</v>
      </c>
      <c r="AA336" s="18">
        <f t="shared" si="37"/>
        <v>0.61929892424999999</v>
      </c>
      <c r="AB336" s="18">
        <f t="shared" si="38"/>
        <v>0.61929892424999999</v>
      </c>
    </row>
    <row r="337" spans="1:28" outlineLevel="2" x14ac:dyDescent="0.35">
      <c r="A337" s="15" t="s">
        <v>309</v>
      </c>
      <c r="B337" s="15" t="s">
        <v>8</v>
      </c>
      <c r="C337" s="15" t="s">
        <v>46</v>
      </c>
      <c r="D337" s="15" t="s">
        <v>58</v>
      </c>
      <c r="E337" s="15" t="s">
        <v>11</v>
      </c>
      <c r="F337" s="15" t="s">
        <v>12</v>
      </c>
      <c r="G337" s="15" t="s">
        <v>48</v>
      </c>
      <c r="H337" s="15" t="s">
        <v>14</v>
      </c>
      <c r="I337" s="15" t="s">
        <v>9</v>
      </c>
      <c r="J337" s="16" t="s">
        <v>59</v>
      </c>
      <c r="K337" s="17">
        <v>1500000</v>
      </c>
      <c r="L337" s="17">
        <v>1500000</v>
      </c>
      <c r="M337" s="17">
        <v>0</v>
      </c>
      <c r="N337" s="17">
        <v>0</v>
      </c>
      <c r="O337" s="17">
        <f t="shared" si="33"/>
        <v>1500000</v>
      </c>
      <c r="P337" s="17">
        <v>0</v>
      </c>
      <c r="Q337" s="17">
        <v>1166160.42</v>
      </c>
      <c r="R337" s="17">
        <v>0</v>
      </c>
      <c r="S337" s="17">
        <v>333839.58</v>
      </c>
      <c r="T337" s="17">
        <v>333839.58</v>
      </c>
      <c r="U337" s="17">
        <v>0</v>
      </c>
      <c r="V337" s="17">
        <v>0</v>
      </c>
      <c r="W337" s="17">
        <v>0</v>
      </c>
      <c r="X337" s="17">
        <f t="shared" si="34"/>
        <v>5.8207660913467407E-11</v>
      </c>
      <c r="Y337" s="18">
        <f t="shared" si="35"/>
        <v>0.22255972000000002</v>
      </c>
      <c r="Z337" s="18">
        <f t="shared" si="36"/>
        <v>0.22255972000000002</v>
      </c>
      <c r="AA337" s="18">
        <f t="shared" si="37"/>
        <v>0.77744027999999998</v>
      </c>
      <c r="AB337" s="18">
        <f t="shared" si="38"/>
        <v>1</v>
      </c>
    </row>
    <row r="338" spans="1:28" outlineLevel="2" x14ac:dyDescent="0.35">
      <c r="A338" s="15" t="s">
        <v>309</v>
      </c>
      <c r="B338" s="15" t="s">
        <v>8</v>
      </c>
      <c r="C338" s="15" t="s">
        <v>46</v>
      </c>
      <c r="D338" s="15" t="s">
        <v>60</v>
      </c>
      <c r="E338" s="15" t="s">
        <v>11</v>
      </c>
      <c r="F338" s="15" t="s">
        <v>12</v>
      </c>
      <c r="G338" s="15" t="s">
        <v>48</v>
      </c>
      <c r="H338" s="15" t="s">
        <v>14</v>
      </c>
      <c r="I338" s="15" t="s">
        <v>9</v>
      </c>
      <c r="J338" s="16" t="s">
        <v>61</v>
      </c>
      <c r="K338" s="17">
        <v>10000000</v>
      </c>
      <c r="L338" s="17">
        <v>10000000</v>
      </c>
      <c r="M338" s="17">
        <v>0</v>
      </c>
      <c r="N338" s="17">
        <v>0</v>
      </c>
      <c r="O338" s="17">
        <f t="shared" si="33"/>
        <v>10000000</v>
      </c>
      <c r="P338" s="17">
        <v>0</v>
      </c>
      <c r="Q338" s="17">
        <v>7631189.4800000004</v>
      </c>
      <c r="R338" s="17">
        <v>0</v>
      </c>
      <c r="S338" s="17">
        <v>2209610.52</v>
      </c>
      <c r="T338" s="17">
        <v>2209610.52</v>
      </c>
      <c r="U338" s="17">
        <v>159200</v>
      </c>
      <c r="V338" s="17">
        <v>159200</v>
      </c>
      <c r="W338" s="17">
        <v>0</v>
      </c>
      <c r="X338" s="17">
        <f t="shared" si="34"/>
        <v>159199.99999999953</v>
      </c>
      <c r="Y338" s="18">
        <f t="shared" si="35"/>
        <v>0.22096105199999999</v>
      </c>
      <c r="Z338" s="18">
        <f t="shared" si="36"/>
        <v>0.22096105199999999</v>
      </c>
      <c r="AA338" s="18">
        <f t="shared" si="37"/>
        <v>0.76311894800000002</v>
      </c>
      <c r="AB338" s="18">
        <f t="shared" si="38"/>
        <v>0.98408000000000007</v>
      </c>
    </row>
    <row r="339" spans="1:28" ht="24" outlineLevel="2" x14ac:dyDescent="0.35">
      <c r="A339" s="15" t="s">
        <v>309</v>
      </c>
      <c r="B339" s="15" t="s">
        <v>8</v>
      </c>
      <c r="C339" s="15" t="s">
        <v>46</v>
      </c>
      <c r="D339" s="15" t="s">
        <v>70</v>
      </c>
      <c r="E339" s="15" t="s">
        <v>11</v>
      </c>
      <c r="F339" s="15" t="s">
        <v>12</v>
      </c>
      <c r="G339" s="15" t="s">
        <v>48</v>
      </c>
      <c r="H339" s="15" t="s">
        <v>14</v>
      </c>
      <c r="I339" s="15" t="s">
        <v>9</v>
      </c>
      <c r="J339" s="16" t="s">
        <v>71</v>
      </c>
      <c r="K339" s="17">
        <v>20000000</v>
      </c>
      <c r="L339" s="17">
        <v>20000000</v>
      </c>
      <c r="M339" s="17">
        <v>0</v>
      </c>
      <c r="N339" s="17">
        <v>0</v>
      </c>
      <c r="O339" s="17">
        <f t="shared" si="33"/>
        <v>20000000</v>
      </c>
      <c r="P339" s="17">
        <v>0</v>
      </c>
      <c r="Q339" s="17">
        <v>0</v>
      </c>
      <c r="R339" s="17">
        <v>0</v>
      </c>
      <c r="S339" s="17">
        <v>0</v>
      </c>
      <c r="T339" s="17">
        <v>0</v>
      </c>
      <c r="U339" s="17">
        <v>20000000</v>
      </c>
      <c r="V339" s="17">
        <v>20000000</v>
      </c>
      <c r="W339" s="17">
        <v>0</v>
      </c>
      <c r="X339" s="17">
        <f t="shared" si="34"/>
        <v>20000000</v>
      </c>
      <c r="Y339" s="18">
        <f t="shared" si="35"/>
        <v>0</v>
      </c>
      <c r="Z339" s="18">
        <f t="shared" si="36"/>
        <v>0</v>
      </c>
      <c r="AA339" s="18">
        <f t="shared" si="37"/>
        <v>0</v>
      </c>
      <c r="AB339" s="18">
        <f t="shared" si="38"/>
        <v>0</v>
      </c>
    </row>
    <row r="340" spans="1:28" ht="70" outlineLevel="2" x14ac:dyDescent="0.35">
      <c r="A340" s="23" t="s">
        <v>309</v>
      </c>
      <c r="B340" s="23" t="s">
        <v>8</v>
      </c>
      <c r="C340" s="23" t="s">
        <v>46</v>
      </c>
      <c r="D340" s="23" t="s">
        <v>72</v>
      </c>
      <c r="E340" s="23" t="s">
        <v>11</v>
      </c>
      <c r="F340" s="23" t="s">
        <v>12</v>
      </c>
      <c r="G340" s="23" t="s">
        <v>48</v>
      </c>
      <c r="H340" s="23" t="s">
        <v>14</v>
      </c>
      <c r="I340" s="23" t="s">
        <v>9</v>
      </c>
      <c r="J340" s="24" t="s">
        <v>73</v>
      </c>
      <c r="K340" s="25">
        <v>0</v>
      </c>
      <c r="L340" s="25">
        <v>0</v>
      </c>
      <c r="M340" s="25">
        <v>459706.39464247716</v>
      </c>
      <c r="N340" s="25">
        <v>0</v>
      </c>
      <c r="O340" s="25">
        <f t="shared" si="33"/>
        <v>0</v>
      </c>
      <c r="P340" s="25">
        <v>0</v>
      </c>
      <c r="Q340" s="25">
        <v>0</v>
      </c>
      <c r="R340" s="25">
        <v>0</v>
      </c>
      <c r="S340" s="25">
        <v>0</v>
      </c>
      <c r="T340" s="25">
        <v>0</v>
      </c>
      <c r="U340" s="25">
        <v>0</v>
      </c>
      <c r="V340" s="25">
        <v>0</v>
      </c>
      <c r="W340" s="25">
        <v>0</v>
      </c>
      <c r="X340" s="25">
        <f t="shared" si="34"/>
        <v>0</v>
      </c>
      <c r="Y340" s="26">
        <f t="shared" si="35"/>
        <v>0</v>
      </c>
      <c r="Z340" s="26">
        <f t="shared" si="36"/>
        <v>0</v>
      </c>
      <c r="AA340" s="26">
        <f t="shared" si="37"/>
        <v>0</v>
      </c>
      <c r="AB340" s="26">
        <f t="shared" si="38"/>
        <v>0</v>
      </c>
    </row>
    <row r="341" spans="1:28" outlineLevel="2" x14ac:dyDescent="0.35">
      <c r="A341" s="15" t="s">
        <v>311</v>
      </c>
      <c r="B341" s="15" t="s">
        <v>8</v>
      </c>
      <c r="C341" s="15" t="s">
        <v>46</v>
      </c>
      <c r="D341" s="15" t="s">
        <v>167</v>
      </c>
      <c r="E341" s="15" t="s">
        <v>11</v>
      </c>
      <c r="F341" s="15" t="s">
        <v>12</v>
      </c>
      <c r="G341" s="15" t="s">
        <v>48</v>
      </c>
      <c r="H341" s="15" t="s">
        <v>14</v>
      </c>
      <c r="I341" s="15" t="s">
        <v>9</v>
      </c>
      <c r="J341" s="16" t="s">
        <v>168</v>
      </c>
      <c r="K341" s="17">
        <v>0</v>
      </c>
      <c r="L341" s="17">
        <v>5600000</v>
      </c>
      <c r="M341" s="17">
        <v>0</v>
      </c>
      <c r="N341" s="17">
        <v>0</v>
      </c>
      <c r="O341" s="17">
        <f t="shared" si="33"/>
        <v>5600000</v>
      </c>
      <c r="P341" s="17">
        <v>0</v>
      </c>
      <c r="Q341" s="17">
        <v>3000013</v>
      </c>
      <c r="R341" s="17">
        <v>0</v>
      </c>
      <c r="S341" s="17">
        <v>0</v>
      </c>
      <c r="T341" s="17">
        <v>0</v>
      </c>
      <c r="U341" s="17">
        <v>1099987</v>
      </c>
      <c r="V341" s="17">
        <v>2599987</v>
      </c>
      <c r="W341" s="17">
        <v>0</v>
      </c>
      <c r="X341" s="17">
        <f t="shared" si="34"/>
        <v>2599987</v>
      </c>
      <c r="Y341" s="18">
        <f t="shared" si="35"/>
        <v>0</v>
      </c>
      <c r="Z341" s="18">
        <f t="shared" si="36"/>
        <v>0</v>
      </c>
      <c r="AA341" s="18">
        <f t="shared" si="37"/>
        <v>0.53571660714285718</v>
      </c>
      <c r="AB341" s="18">
        <f t="shared" si="38"/>
        <v>0.53571660714285718</v>
      </c>
    </row>
    <row r="342" spans="1:28" ht="47" outlineLevel="2" x14ac:dyDescent="0.35">
      <c r="A342" s="15" t="s">
        <v>311</v>
      </c>
      <c r="B342" s="15" t="s">
        <v>8</v>
      </c>
      <c r="C342" s="15" t="s">
        <v>46</v>
      </c>
      <c r="D342" s="15" t="s">
        <v>185</v>
      </c>
      <c r="E342" s="15" t="s">
        <v>11</v>
      </c>
      <c r="F342" s="15" t="s">
        <v>12</v>
      </c>
      <c r="G342" s="15" t="s">
        <v>48</v>
      </c>
      <c r="H342" s="15" t="s">
        <v>14</v>
      </c>
      <c r="I342" s="15" t="s">
        <v>9</v>
      </c>
      <c r="J342" s="16" t="s">
        <v>312</v>
      </c>
      <c r="K342" s="17">
        <v>81150126</v>
      </c>
      <c r="L342" s="17">
        <v>81150126</v>
      </c>
      <c r="M342" s="17">
        <v>0</v>
      </c>
      <c r="N342" s="17">
        <v>0</v>
      </c>
      <c r="O342" s="17">
        <f t="shared" si="33"/>
        <v>81150126</v>
      </c>
      <c r="P342" s="17">
        <v>0</v>
      </c>
      <c r="Q342" s="17">
        <v>16053503.199999999</v>
      </c>
      <c r="R342" s="17">
        <v>0</v>
      </c>
      <c r="S342" s="17">
        <v>25435961</v>
      </c>
      <c r="T342" s="17">
        <v>25435961</v>
      </c>
      <c r="U342" s="17">
        <v>14660661.800000001</v>
      </c>
      <c r="V342" s="17">
        <v>39660661.799999997</v>
      </c>
      <c r="W342" s="17">
        <v>0</v>
      </c>
      <c r="X342" s="17">
        <f t="shared" si="34"/>
        <v>39660661.799999997</v>
      </c>
      <c r="Y342" s="18">
        <f t="shared" si="35"/>
        <v>0.3134432717947967</v>
      </c>
      <c r="Z342" s="18">
        <f t="shared" si="36"/>
        <v>0.3134432717947967</v>
      </c>
      <c r="AA342" s="18">
        <f t="shared" si="37"/>
        <v>0.197824747678149</v>
      </c>
      <c r="AB342" s="18">
        <f t="shared" si="38"/>
        <v>0.51126801947294576</v>
      </c>
    </row>
    <row r="343" spans="1:28" ht="47" outlineLevel="2" x14ac:dyDescent="0.35">
      <c r="A343" s="15" t="s">
        <v>311</v>
      </c>
      <c r="B343" s="15" t="s">
        <v>8</v>
      </c>
      <c r="C343" s="15" t="s">
        <v>46</v>
      </c>
      <c r="D343" s="15" t="s">
        <v>187</v>
      </c>
      <c r="E343" s="15" t="s">
        <v>11</v>
      </c>
      <c r="F343" s="15" t="s">
        <v>12</v>
      </c>
      <c r="G343" s="15" t="s">
        <v>48</v>
      </c>
      <c r="H343" s="15" t="s">
        <v>14</v>
      </c>
      <c r="I343" s="15" t="s">
        <v>9</v>
      </c>
      <c r="J343" s="16" t="s">
        <v>313</v>
      </c>
      <c r="K343" s="17">
        <v>1700000</v>
      </c>
      <c r="L343" s="17">
        <v>1100000</v>
      </c>
      <c r="M343" s="17">
        <v>0</v>
      </c>
      <c r="N343" s="17">
        <v>0</v>
      </c>
      <c r="O343" s="17">
        <f t="shared" si="33"/>
        <v>1100000</v>
      </c>
      <c r="P343" s="17">
        <v>153324.01999999999</v>
      </c>
      <c r="Q343" s="17">
        <v>0</v>
      </c>
      <c r="R343" s="17">
        <v>0</v>
      </c>
      <c r="S343" s="17">
        <v>0</v>
      </c>
      <c r="T343" s="17">
        <v>0</v>
      </c>
      <c r="U343" s="17">
        <v>946675.98</v>
      </c>
      <c r="V343" s="17">
        <v>946675.98</v>
      </c>
      <c r="W343" s="17">
        <v>0</v>
      </c>
      <c r="X343" s="17">
        <f t="shared" si="34"/>
        <v>946675.98</v>
      </c>
      <c r="Y343" s="18">
        <f t="shared" si="35"/>
        <v>0</v>
      </c>
      <c r="Z343" s="18">
        <f t="shared" si="36"/>
        <v>0</v>
      </c>
      <c r="AA343" s="18">
        <f t="shared" si="37"/>
        <v>0.13938547272727272</v>
      </c>
      <c r="AB343" s="18">
        <f t="shared" si="38"/>
        <v>0.13938547272727272</v>
      </c>
    </row>
    <row r="344" spans="1:28" outlineLevel="2" x14ac:dyDescent="0.35">
      <c r="A344" s="15" t="s">
        <v>311</v>
      </c>
      <c r="B344" s="15" t="s">
        <v>8</v>
      </c>
      <c r="C344" s="15" t="s">
        <v>46</v>
      </c>
      <c r="D344" s="15" t="s">
        <v>58</v>
      </c>
      <c r="E344" s="15" t="s">
        <v>11</v>
      </c>
      <c r="F344" s="15" t="s">
        <v>12</v>
      </c>
      <c r="G344" s="15" t="s">
        <v>48</v>
      </c>
      <c r="H344" s="15" t="s">
        <v>14</v>
      </c>
      <c r="I344" s="15" t="s">
        <v>9</v>
      </c>
      <c r="J344" s="16" t="s">
        <v>59</v>
      </c>
      <c r="K344" s="17">
        <v>14037196</v>
      </c>
      <c r="L344" s="17">
        <v>14037196</v>
      </c>
      <c r="M344" s="17">
        <v>0</v>
      </c>
      <c r="N344" s="17">
        <v>0</v>
      </c>
      <c r="O344" s="17">
        <f t="shared" ref="O344:O358" si="39">+L344+N344</f>
        <v>14037196</v>
      </c>
      <c r="P344" s="17">
        <v>0</v>
      </c>
      <c r="Q344" s="17">
        <v>4911357.9000000004</v>
      </c>
      <c r="R344" s="17">
        <v>0</v>
      </c>
      <c r="S344" s="17">
        <v>6687830.0999999996</v>
      </c>
      <c r="T344" s="17">
        <v>6687830.0999999996</v>
      </c>
      <c r="U344" s="17">
        <v>400812</v>
      </c>
      <c r="V344" s="17">
        <v>2438008</v>
      </c>
      <c r="W344" s="17">
        <v>0</v>
      </c>
      <c r="X344" s="17">
        <f t="shared" ref="X344:X358" si="40">+O344-P344-Q344-R344-S344-W344</f>
        <v>2438008</v>
      </c>
      <c r="Y344" s="18">
        <f t="shared" si="35"/>
        <v>0.4764363267421784</v>
      </c>
      <c r="Z344" s="18">
        <f t="shared" si="36"/>
        <v>0.4764363267421784</v>
      </c>
      <c r="AA344" s="18">
        <f t="shared" si="37"/>
        <v>0.34988169289650156</v>
      </c>
      <c r="AB344" s="18">
        <f t="shared" si="38"/>
        <v>0.8263180196386799</v>
      </c>
    </row>
    <row r="345" spans="1:28" outlineLevel="2" x14ac:dyDescent="0.35">
      <c r="A345" s="15" t="s">
        <v>311</v>
      </c>
      <c r="B345" s="15" t="s">
        <v>8</v>
      </c>
      <c r="C345" s="15" t="s">
        <v>46</v>
      </c>
      <c r="D345" s="15" t="s">
        <v>60</v>
      </c>
      <c r="E345" s="15" t="s">
        <v>11</v>
      </c>
      <c r="F345" s="15" t="s">
        <v>12</v>
      </c>
      <c r="G345" s="15" t="s">
        <v>48</v>
      </c>
      <c r="H345" s="15" t="s">
        <v>14</v>
      </c>
      <c r="I345" s="15" t="s">
        <v>9</v>
      </c>
      <c r="J345" s="16" t="s">
        <v>61</v>
      </c>
      <c r="K345" s="17">
        <v>140000000</v>
      </c>
      <c r="L345" s="17">
        <v>135000000</v>
      </c>
      <c r="M345" s="17">
        <v>0</v>
      </c>
      <c r="N345" s="17">
        <v>0</v>
      </c>
      <c r="O345" s="17">
        <f t="shared" si="39"/>
        <v>135000000</v>
      </c>
      <c r="P345" s="17">
        <v>0</v>
      </c>
      <c r="Q345" s="17">
        <v>24339454.27</v>
      </c>
      <c r="R345" s="17">
        <v>0</v>
      </c>
      <c r="S345" s="17">
        <v>76430698.730000004</v>
      </c>
      <c r="T345" s="17">
        <v>76430698.730000004</v>
      </c>
      <c r="U345" s="17">
        <v>1729847</v>
      </c>
      <c r="V345" s="17">
        <v>34229847</v>
      </c>
      <c r="W345" s="17">
        <v>0</v>
      </c>
      <c r="X345" s="17">
        <f t="shared" si="40"/>
        <v>34229847</v>
      </c>
      <c r="Y345" s="18">
        <f t="shared" si="35"/>
        <v>0.56615332392592599</v>
      </c>
      <c r="Z345" s="18">
        <f t="shared" si="36"/>
        <v>0.56615332392592599</v>
      </c>
      <c r="AA345" s="18">
        <f t="shared" si="37"/>
        <v>0.18029225385185185</v>
      </c>
      <c r="AB345" s="18">
        <f t="shared" si="38"/>
        <v>0.74644557777777787</v>
      </c>
    </row>
    <row r="346" spans="1:28" ht="70" outlineLevel="2" x14ac:dyDescent="0.35">
      <c r="A346" s="15" t="s">
        <v>311</v>
      </c>
      <c r="B346" s="15" t="s">
        <v>8</v>
      </c>
      <c r="C346" s="15" t="s">
        <v>46</v>
      </c>
      <c r="D346" s="15" t="s">
        <v>68</v>
      </c>
      <c r="E346" s="15" t="s">
        <v>11</v>
      </c>
      <c r="F346" s="15" t="s">
        <v>12</v>
      </c>
      <c r="G346" s="15" t="s">
        <v>48</v>
      </c>
      <c r="H346" s="15" t="s">
        <v>14</v>
      </c>
      <c r="I346" s="15" t="s">
        <v>9</v>
      </c>
      <c r="J346" s="16" t="s">
        <v>314</v>
      </c>
      <c r="K346" s="17">
        <v>25000000</v>
      </c>
      <c r="L346" s="17">
        <v>25000000</v>
      </c>
      <c r="M346" s="17">
        <v>-8880485</v>
      </c>
      <c r="N346" s="17">
        <v>0</v>
      </c>
      <c r="O346" s="17">
        <f t="shared" si="39"/>
        <v>25000000</v>
      </c>
      <c r="P346" s="17">
        <v>0</v>
      </c>
      <c r="Q346" s="17">
        <v>11954511.35</v>
      </c>
      <c r="R346" s="17">
        <v>179585.42</v>
      </c>
      <c r="S346" s="17">
        <v>3888704.25</v>
      </c>
      <c r="T346" s="17">
        <v>3888704.25</v>
      </c>
      <c r="U346" s="17">
        <v>3323.32</v>
      </c>
      <c r="V346" s="17">
        <v>8977198.9800000004</v>
      </c>
      <c r="W346" s="17">
        <v>0</v>
      </c>
      <c r="X346" s="17">
        <f t="shared" si="40"/>
        <v>8977198.9800000004</v>
      </c>
      <c r="Y346" s="18">
        <f t="shared" si="35"/>
        <v>0.15554817000000001</v>
      </c>
      <c r="Z346" s="18">
        <f t="shared" si="36"/>
        <v>0.15554817000000001</v>
      </c>
      <c r="AA346" s="18">
        <f t="shared" si="37"/>
        <v>0.48536387079999999</v>
      </c>
      <c r="AB346" s="18">
        <f t="shared" si="38"/>
        <v>0.64091204079999997</v>
      </c>
    </row>
    <row r="347" spans="1:28" ht="70" outlineLevel="2" x14ac:dyDescent="0.35">
      <c r="A347" s="23" t="s">
        <v>311</v>
      </c>
      <c r="B347" s="23" t="s">
        <v>8</v>
      </c>
      <c r="C347" s="23" t="s">
        <v>46</v>
      </c>
      <c r="D347" s="23" t="s">
        <v>72</v>
      </c>
      <c r="E347" s="23" t="s">
        <v>11</v>
      </c>
      <c r="F347" s="23" t="s">
        <v>12</v>
      </c>
      <c r="G347" s="23" t="s">
        <v>48</v>
      </c>
      <c r="H347" s="23" t="s">
        <v>14</v>
      </c>
      <c r="I347" s="23" t="s">
        <v>9</v>
      </c>
      <c r="J347" s="24" t="s">
        <v>73</v>
      </c>
      <c r="K347" s="25">
        <v>0</v>
      </c>
      <c r="L347" s="25">
        <v>0</v>
      </c>
      <c r="M347" s="25">
        <v>10354260.877663655</v>
      </c>
      <c r="N347" s="25">
        <v>0</v>
      </c>
      <c r="O347" s="25">
        <f t="shared" si="39"/>
        <v>0</v>
      </c>
      <c r="P347" s="25">
        <v>0</v>
      </c>
      <c r="Q347" s="25">
        <v>0</v>
      </c>
      <c r="R347" s="25">
        <v>0</v>
      </c>
      <c r="S347" s="25">
        <v>0</v>
      </c>
      <c r="T347" s="25">
        <v>0</v>
      </c>
      <c r="U347" s="25">
        <v>0</v>
      </c>
      <c r="V347" s="25">
        <v>0</v>
      </c>
      <c r="W347" s="25">
        <v>0</v>
      </c>
      <c r="X347" s="25">
        <f t="shared" si="40"/>
        <v>0</v>
      </c>
      <c r="Y347" s="26">
        <f t="shared" si="35"/>
        <v>0</v>
      </c>
      <c r="Z347" s="26">
        <f t="shared" si="36"/>
        <v>0</v>
      </c>
      <c r="AA347" s="26">
        <f t="shared" si="37"/>
        <v>0</v>
      </c>
      <c r="AB347" s="26">
        <f t="shared" si="38"/>
        <v>0</v>
      </c>
    </row>
    <row r="348" spans="1:28" ht="35.5" outlineLevel="2" x14ac:dyDescent="0.35">
      <c r="A348" s="15" t="s">
        <v>322</v>
      </c>
      <c r="B348" s="15" t="s">
        <v>8</v>
      </c>
      <c r="C348" s="15" t="s">
        <v>46</v>
      </c>
      <c r="D348" s="15" t="s">
        <v>187</v>
      </c>
      <c r="E348" s="15" t="s">
        <v>11</v>
      </c>
      <c r="F348" s="15" t="s">
        <v>12</v>
      </c>
      <c r="G348" s="15" t="s">
        <v>48</v>
      </c>
      <c r="H348" s="15" t="s">
        <v>323</v>
      </c>
      <c r="I348" s="15" t="s">
        <v>9</v>
      </c>
      <c r="J348" s="16" t="s">
        <v>324</v>
      </c>
      <c r="K348" s="17">
        <v>0</v>
      </c>
      <c r="L348" s="17">
        <v>14808000</v>
      </c>
      <c r="M348" s="17">
        <v>0</v>
      </c>
      <c r="N348" s="17">
        <v>0</v>
      </c>
      <c r="O348" s="17">
        <f t="shared" si="39"/>
        <v>14808000</v>
      </c>
      <c r="P348" s="17">
        <v>0</v>
      </c>
      <c r="Q348" s="17">
        <v>14808000</v>
      </c>
      <c r="R348" s="17">
        <v>0</v>
      </c>
      <c r="S348" s="17">
        <v>0</v>
      </c>
      <c r="T348" s="17">
        <v>0</v>
      </c>
      <c r="U348" s="17">
        <v>0</v>
      </c>
      <c r="V348" s="17">
        <v>0</v>
      </c>
      <c r="W348" s="17">
        <v>0</v>
      </c>
      <c r="X348" s="17">
        <f t="shared" si="40"/>
        <v>0</v>
      </c>
      <c r="Y348" s="18">
        <f t="shared" si="35"/>
        <v>0</v>
      </c>
      <c r="Z348" s="18">
        <f t="shared" si="36"/>
        <v>0</v>
      </c>
      <c r="AA348" s="18">
        <f t="shared" si="37"/>
        <v>1</v>
      </c>
      <c r="AB348" s="18">
        <f t="shared" si="38"/>
        <v>1</v>
      </c>
    </row>
    <row r="349" spans="1:28" outlineLevel="2" x14ac:dyDescent="0.35">
      <c r="A349" s="15" t="s">
        <v>322</v>
      </c>
      <c r="B349" s="15" t="s">
        <v>8</v>
      </c>
      <c r="C349" s="15" t="s">
        <v>46</v>
      </c>
      <c r="D349" s="15" t="s">
        <v>58</v>
      </c>
      <c r="E349" s="15" t="s">
        <v>11</v>
      </c>
      <c r="F349" s="15" t="s">
        <v>12</v>
      </c>
      <c r="G349" s="15" t="s">
        <v>48</v>
      </c>
      <c r="H349" s="15" t="s">
        <v>323</v>
      </c>
      <c r="I349" s="15" t="s">
        <v>9</v>
      </c>
      <c r="J349" s="16" t="s">
        <v>59</v>
      </c>
      <c r="K349" s="17">
        <v>500000000</v>
      </c>
      <c r="L349" s="17">
        <v>485192000</v>
      </c>
      <c r="M349" s="17">
        <v>-35045000</v>
      </c>
      <c r="N349" s="17">
        <v>0</v>
      </c>
      <c r="O349" s="17">
        <f t="shared" si="39"/>
        <v>485192000</v>
      </c>
      <c r="P349" s="17">
        <v>356090800</v>
      </c>
      <c r="Q349" s="17">
        <v>16206824.07</v>
      </c>
      <c r="R349" s="17">
        <v>4683531.24</v>
      </c>
      <c r="S349" s="17">
        <v>38818940.5</v>
      </c>
      <c r="T349" s="17">
        <v>38818940.5</v>
      </c>
      <c r="U349" s="17">
        <v>10882854.189999999</v>
      </c>
      <c r="V349" s="17">
        <v>69391904.189999998</v>
      </c>
      <c r="W349" s="17">
        <v>0</v>
      </c>
      <c r="X349" s="17">
        <f t="shared" si="40"/>
        <v>69391904.190000013</v>
      </c>
      <c r="Y349" s="18">
        <f t="shared" si="35"/>
        <v>8.0007379552836821E-2</v>
      </c>
      <c r="Z349" s="18">
        <f t="shared" si="36"/>
        <v>8.0007379552836821E-2</v>
      </c>
      <c r="AA349" s="18">
        <f t="shared" si="37"/>
        <v>0.77697314735197609</v>
      </c>
      <c r="AB349" s="18">
        <f t="shared" si="38"/>
        <v>0.85698052690481297</v>
      </c>
    </row>
    <row r="350" spans="1:28" outlineLevel="2" x14ac:dyDescent="0.35">
      <c r="A350" s="15" t="s">
        <v>322</v>
      </c>
      <c r="B350" s="15" t="s">
        <v>8</v>
      </c>
      <c r="C350" s="15" t="s">
        <v>46</v>
      </c>
      <c r="D350" s="15" t="s">
        <v>60</v>
      </c>
      <c r="E350" s="15" t="s">
        <v>11</v>
      </c>
      <c r="F350" s="15" t="s">
        <v>12</v>
      </c>
      <c r="G350" s="15" t="s">
        <v>48</v>
      </c>
      <c r="H350" s="15" t="s">
        <v>323</v>
      </c>
      <c r="I350" s="15" t="s">
        <v>9</v>
      </c>
      <c r="J350" s="16" t="s">
        <v>61</v>
      </c>
      <c r="K350" s="17">
        <v>10000000</v>
      </c>
      <c r="L350" s="17">
        <v>10000000</v>
      </c>
      <c r="M350" s="17">
        <v>0</v>
      </c>
      <c r="N350" s="17">
        <v>0</v>
      </c>
      <c r="O350" s="17">
        <f t="shared" si="39"/>
        <v>10000000</v>
      </c>
      <c r="P350" s="17">
        <v>0</v>
      </c>
      <c r="Q350" s="17">
        <v>3015100</v>
      </c>
      <c r="R350" s="17">
        <v>0</v>
      </c>
      <c r="S350" s="17">
        <v>6678600</v>
      </c>
      <c r="T350" s="17">
        <v>6678600</v>
      </c>
      <c r="U350" s="17">
        <v>306300</v>
      </c>
      <c r="V350" s="17">
        <v>306300</v>
      </c>
      <c r="W350" s="17">
        <v>0</v>
      </c>
      <c r="X350" s="17">
        <f t="shared" si="40"/>
        <v>306300</v>
      </c>
      <c r="Y350" s="18">
        <f t="shared" si="35"/>
        <v>0.66786000000000001</v>
      </c>
      <c r="Z350" s="18">
        <f t="shared" si="36"/>
        <v>0.66786000000000001</v>
      </c>
      <c r="AA350" s="18">
        <f t="shared" si="37"/>
        <v>0.30151</v>
      </c>
      <c r="AB350" s="18">
        <f t="shared" si="38"/>
        <v>0.96937000000000006</v>
      </c>
    </row>
    <row r="351" spans="1:28" ht="70" outlineLevel="2" x14ac:dyDescent="0.35">
      <c r="A351" s="23" t="s">
        <v>322</v>
      </c>
      <c r="B351" s="23" t="s">
        <v>8</v>
      </c>
      <c r="C351" s="23" t="s">
        <v>46</v>
      </c>
      <c r="D351" s="23" t="s">
        <v>72</v>
      </c>
      <c r="E351" s="23" t="s">
        <v>11</v>
      </c>
      <c r="F351" s="23" t="s">
        <v>12</v>
      </c>
      <c r="G351" s="23" t="s">
        <v>48</v>
      </c>
      <c r="H351" s="23" t="s">
        <v>323</v>
      </c>
      <c r="I351" s="23" t="s">
        <v>9</v>
      </c>
      <c r="J351" s="24" t="s">
        <v>73</v>
      </c>
      <c r="K351" s="25">
        <v>0</v>
      </c>
      <c r="L351" s="25">
        <v>0</v>
      </c>
      <c r="M351" s="25">
        <v>358402.77486546076</v>
      </c>
      <c r="N351" s="25">
        <v>0</v>
      </c>
      <c r="O351" s="25">
        <f t="shared" si="39"/>
        <v>0</v>
      </c>
      <c r="P351" s="25">
        <v>0</v>
      </c>
      <c r="Q351" s="25">
        <v>0</v>
      </c>
      <c r="R351" s="25">
        <v>0</v>
      </c>
      <c r="S351" s="25">
        <v>0</v>
      </c>
      <c r="T351" s="25">
        <v>0</v>
      </c>
      <c r="U351" s="25">
        <v>0</v>
      </c>
      <c r="V351" s="25">
        <v>0</v>
      </c>
      <c r="W351" s="25">
        <v>0</v>
      </c>
      <c r="X351" s="25">
        <f t="shared" si="40"/>
        <v>0</v>
      </c>
      <c r="Y351" s="26">
        <f t="shared" si="35"/>
        <v>0</v>
      </c>
      <c r="Z351" s="26">
        <f t="shared" si="36"/>
        <v>0</v>
      </c>
      <c r="AA351" s="26">
        <f t="shared" si="37"/>
        <v>0</v>
      </c>
      <c r="AB351" s="26">
        <f t="shared" si="38"/>
        <v>0</v>
      </c>
    </row>
    <row r="352" spans="1:28" ht="70" outlineLevel="2" x14ac:dyDescent="0.35">
      <c r="A352" s="23" t="s">
        <v>351</v>
      </c>
      <c r="B352" s="23" t="s">
        <v>252</v>
      </c>
      <c r="C352" s="23" t="s">
        <v>46</v>
      </c>
      <c r="D352" s="23" t="s">
        <v>72</v>
      </c>
      <c r="E352" s="23" t="s">
        <v>11</v>
      </c>
      <c r="F352" s="23" t="s">
        <v>12</v>
      </c>
      <c r="G352" s="23" t="s">
        <v>48</v>
      </c>
      <c r="H352" s="23" t="s">
        <v>352</v>
      </c>
      <c r="I352" s="23" t="s">
        <v>9</v>
      </c>
      <c r="J352" s="24" t="s">
        <v>73</v>
      </c>
      <c r="K352" s="25">
        <v>0</v>
      </c>
      <c r="L352" s="25">
        <v>0</v>
      </c>
      <c r="M352" s="25">
        <v>704838272.08129859</v>
      </c>
      <c r="N352" s="25">
        <v>0</v>
      </c>
      <c r="O352" s="25">
        <f t="shared" si="39"/>
        <v>0</v>
      </c>
      <c r="P352" s="25">
        <v>0</v>
      </c>
      <c r="Q352" s="25">
        <v>0</v>
      </c>
      <c r="R352" s="25">
        <v>0</v>
      </c>
      <c r="S352" s="25">
        <v>0</v>
      </c>
      <c r="T352" s="25">
        <v>0</v>
      </c>
      <c r="U352" s="25">
        <v>0</v>
      </c>
      <c r="V352" s="25">
        <v>0</v>
      </c>
      <c r="W352" s="25">
        <v>0</v>
      </c>
      <c r="X352" s="25">
        <f t="shared" si="40"/>
        <v>0</v>
      </c>
      <c r="Y352" s="26">
        <f t="shared" si="35"/>
        <v>0</v>
      </c>
      <c r="Z352" s="26">
        <f t="shared" si="36"/>
        <v>0</v>
      </c>
      <c r="AA352" s="26">
        <f t="shared" si="37"/>
        <v>0</v>
      </c>
      <c r="AB352" s="26">
        <f t="shared" si="38"/>
        <v>0</v>
      </c>
    </row>
    <row r="353" spans="1:28" ht="70" outlineLevel="2" x14ac:dyDescent="0.35">
      <c r="A353" s="23" t="s">
        <v>351</v>
      </c>
      <c r="B353" s="23" t="s">
        <v>254</v>
      </c>
      <c r="C353" s="23" t="s">
        <v>46</v>
      </c>
      <c r="D353" s="23" t="s">
        <v>72</v>
      </c>
      <c r="E353" s="23" t="s">
        <v>11</v>
      </c>
      <c r="F353" s="23" t="s">
        <v>12</v>
      </c>
      <c r="G353" s="23" t="s">
        <v>48</v>
      </c>
      <c r="H353" s="23" t="s">
        <v>363</v>
      </c>
      <c r="I353" s="23" t="s">
        <v>9</v>
      </c>
      <c r="J353" s="24" t="s">
        <v>73</v>
      </c>
      <c r="K353" s="25">
        <v>0</v>
      </c>
      <c r="L353" s="25">
        <v>0</v>
      </c>
      <c r="M353" s="25">
        <v>376267712.18801963</v>
      </c>
      <c r="N353" s="25">
        <v>0</v>
      </c>
      <c r="O353" s="25">
        <f t="shared" si="39"/>
        <v>0</v>
      </c>
      <c r="P353" s="25">
        <v>0</v>
      </c>
      <c r="Q353" s="25">
        <v>0</v>
      </c>
      <c r="R353" s="25">
        <v>0</v>
      </c>
      <c r="S353" s="25">
        <v>0</v>
      </c>
      <c r="T353" s="25">
        <v>0</v>
      </c>
      <c r="U353" s="25">
        <v>0</v>
      </c>
      <c r="V353" s="25">
        <v>0</v>
      </c>
      <c r="W353" s="25">
        <v>0</v>
      </c>
      <c r="X353" s="25">
        <f t="shared" si="40"/>
        <v>0</v>
      </c>
      <c r="Y353" s="26">
        <f t="shared" si="35"/>
        <v>0</v>
      </c>
      <c r="Z353" s="26">
        <f t="shared" si="36"/>
        <v>0</v>
      </c>
      <c r="AA353" s="26">
        <f t="shared" si="37"/>
        <v>0</v>
      </c>
      <c r="AB353" s="26">
        <f t="shared" si="38"/>
        <v>0</v>
      </c>
    </row>
    <row r="354" spans="1:28" ht="70" outlineLevel="2" x14ac:dyDescent="0.35">
      <c r="A354" s="23" t="s">
        <v>351</v>
      </c>
      <c r="B354" s="23" t="s">
        <v>288</v>
      </c>
      <c r="C354" s="23" t="s">
        <v>46</v>
      </c>
      <c r="D354" s="23" t="s">
        <v>72</v>
      </c>
      <c r="E354" s="23" t="s">
        <v>11</v>
      </c>
      <c r="F354" s="23" t="s">
        <v>12</v>
      </c>
      <c r="G354" s="23" t="s">
        <v>48</v>
      </c>
      <c r="H354" s="23" t="s">
        <v>400</v>
      </c>
      <c r="I354" s="23" t="s">
        <v>9</v>
      </c>
      <c r="J354" s="24" t="s">
        <v>73</v>
      </c>
      <c r="K354" s="25">
        <v>0</v>
      </c>
      <c r="L354" s="25">
        <v>0</v>
      </c>
      <c r="M354" s="25">
        <v>232922254.27158114</v>
      </c>
      <c r="N354" s="25">
        <v>0</v>
      </c>
      <c r="O354" s="25">
        <f t="shared" si="39"/>
        <v>0</v>
      </c>
      <c r="P354" s="25">
        <v>0</v>
      </c>
      <c r="Q354" s="25">
        <v>0</v>
      </c>
      <c r="R354" s="25">
        <v>0</v>
      </c>
      <c r="S354" s="25">
        <v>0</v>
      </c>
      <c r="T354" s="25">
        <v>0</v>
      </c>
      <c r="U354" s="25">
        <v>0</v>
      </c>
      <c r="V354" s="25">
        <v>0</v>
      </c>
      <c r="W354" s="25">
        <v>0</v>
      </c>
      <c r="X354" s="25">
        <f t="shared" si="40"/>
        <v>0</v>
      </c>
      <c r="Y354" s="26">
        <f t="shared" si="35"/>
        <v>0</v>
      </c>
      <c r="Z354" s="26">
        <f t="shared" si="36"/>
        <v>0</v>
      </c>
      <c r="AA354" s="26">
        <f t="shared" si="37"/>
        <v>0</v>
      </c>
      <c r="AB354" s="26">
        <f t="shared" si="38"/>
        <v>0</v>
      </c>
    </row>
    <row r="355" spans="1:28" ht="58.5" outlineLevel="2" x14ac:dyDescent="0.35">
      <c r="A355" s="15" t="s">
        <v>351</v>
      </c>
      <c r="B355" s="15" t="s">
        <v>419</v>
      </c>
      <c r="C355" s="15" t="s">
        <v>46</v>
      </c>
      <c r="D355" s="15" t="s">
        <v>58</v>
      </c>
      <c r="E355" s="15" t="s">
        <v>11</v>
      </c>
      <c r="F355" s="15" t="s">
        <v>12</v>
      </c>
      <c r="G355" s="15" t="s">
        <v>48</v>
      </c>
      <c r="H355" s="15" t="s">
        <v>14</v>
      </c>
      <c r="I355" s="15" t="s">
        <v>9</v>
      </c>
      <c r="J355" s="16" t="s">
        <v>421</v>
      </c>
      <c r="K355" s="17">
        <v>0</v>
      </c>
      <c r="L355" s="17">
        <v>16185457</v>
      </c>
      <c r="M355" s="17">
        <v>0</v>
      </c>
      <c r="N355" s="17">
        <v>0</v>
      </c>
      <c r="O355" s="17">
        <f t="shared" si="39"/>
        <v>16185457</v>
      </c>
      <c r="P355" s="17">
        <v>0</v>
      </c>
      <c r="Q355" s="17">
        <v>12139093</v>
      </c>
      <c r="R355" s="17">
        <v>0</v>
      </c>
      <c r="S355" s="17">
        <v>0</v>
      </c>
      <c r="T355" s="17">
        <v>0</v>
      </c>
      <c r="U355" s="17">
        <v>0</v>
      </c>
      <c r="V355" s="17">
        <v>4046364</v>
      </c>
      <c r="W355" s="17">
        <v>0</v>
      </c>
      <c r="X355" s="17">
        <f t="shared" si="40"/>
        <v>4046364</v>
      </c>
      <c r="Y355" s="18">
        <f t="shared" si="35"/>
        <v>0</v>
      </c>
      <c r="Z355" s="18">
        <f t="shared" si="36"/>
        <v>0</v>
      </c>
      <c r="AA355" s="18">
        <f t="shared" si="37"/>
        <v>0.75000001544596484</v>
      </c>
      <c r="AB355" s="18">
        <f t="shared" si="38"/>
        <v>0.75000001544596484</v>
      </c>
    </row>
    <row r="356" spans="1:28" ht="70" outlineLevel="2" x14ac:dyDescent="0.35">
      <c r="A356" s="15" t="s">
        <v>351</v>
      </c>
      <c r="B356" s="15" t="s">
        <v>419</v>
      </c>
      <c r="C356" s="15" t="s">
        <v>46</v>
      </c>
      <c r="D356" s="15" t="s">
        <v>60</v>
      </c>
      <c r="E356" s="15" t="s">
        <v>11</v>
      </c>
      <c r="F356" s="15" t="s">
        <v>12</v>
      </c>
      <c r="G356" s="15" t="s">
        <v>48</v>
      </c>
      <c r="H356" s="15" t="s">
        <v>420</v>
      </c>
      <c r="I356" s="15" t="s">
        <v>9</v>
      </c>
      <c r="J356" s="16" t="s">
        <v>422</v>
      </c>
      <c r="K356" s="17">
        <v>44315050</v>
      </c>
      <c r="L356" s="17">
        <v>28129593</v>
      </c>
      <c r="M356" s="17">
        <v>0</v>
      </c>
      <c r="N356" s="17">
        <v>0</v>
      </c>
      <c r="O356" s="17">
        <f t="shared" si="39"/>
        <v>28129593</v>
      </c>
      <c r="P356" s="17">
        <v>0</v>
      </c>
      <c r="Q356" s="17">
        <v>13332747</v>
      </c>
      <c r="R356" s="17">
        <v>0</v>
      </c>
      <c r="S356" s="17">
        <v>7073400</v>
      </c>
      <c r="T356" s="17">
        <v>7073400</v>
      </c>
      <c r="U356" s="17">
        <v>2906800</v>
      </c>
      <c r="V356" s="17">
        <v>7723446</v>
      </c>
      <c r="W356" s="17">
        <v>0</v>
      </c>
      <c r="X356" s="17">
        <f t="shared" si="40"/>
        <v>7723446</v>
      </c>
      <c r="Y356" s="18">
        <f t="shared" si="35"/>
        <v>0.25145760196388195</v>
      </c>
      <c r="Z356" s="18">
        <f t="shared" si="36"/>
        <v>0.25145760196388195</v>
      </c>
      <c r="AA356" s="18">
        <f t="shared" si="37"/>
        <v>0.47397582325489029</v>
      </c>
      <c r="AB356" s="18">
        <f t="shared" si="38"/>
        <v>0.72543342521877219</v>
      </c>
    </row>
    <row r="357" spans="1:28" ht="70" outlineLevel="2" x14ac:dyDescent="0.35">
      <c r="A357" s="23" t="s">
        <v>351</v>
      </c>
      <c r="B357" s="23" t="s">
        <v>419</v>
      </c>
      <c r="C357" s="23" t="s">
        <v>46</v>
      </c>
      <c r="D357" s="23" t="s">
        <v>72</v>
      </c>
      <c r="E357" s="23" t="s">
        <v>11</v>
      </c>
      <c r="F357" s="23" t="s">
        <v>12</v>
      </c>
      <c r="G357" s="23" t="s">
        <v>48</v>
      </c>
      <c r="H357" s="23" t="s">
        <v>420</v>
      </c>
      <c r="I357" s="23" t="s">
        <v>9</v>
      </c>
      <c r="J357" s="24" t="s">
        <v>73</v>
      </c>
      <c r="K357" s="25">
        <v>0</v>
      </c>
      <c r="L357" s="25">
        <v>0</v>
      </c>
      <c r="M357" s="25">
        <v>182444154.32675657</v>
      </c>
      <c r="N357" s="25">
        <v>0</v>
      </c>
      <c r="O357" s="25">
        <f t="shared" si="39"/>
        <v>0</v>
      </c>
      <c r="P357" s="25">
        <v>0</v>
      </c>
      <c r="Q357" s="25">
        <v>0</v>
      </c>
      <c r="R357" s="25">
        <v>0</v>
      </c>
      <c r="S357" s="25">
        <v>0</v>
      </c>
      <c r="T357" s="25">
        <v>0</v>
      </c>
      <c r="U357" s="25">
        <v>0</v>
      </c>
      <c r="V357" s="25">
        <v>0</v>
      </c>
      <c r="W357" s="25">
        <v>0</v>
      </c>
      <c r="X357" s="25">
        <f t="shared" si="40"/>
        <v>0</v>
      </c>
      <c r="Y357" s="26">
        <f t="shared" si="35"/>
        <v>0</v>
      </c>
      <c r="Z357" s="26">
        <f t="shared" si="36"/>
        <v>0</v>
      </c>
      <c r="AA357" s="26">
        <f t="shared" si="37"/>
        <v>0</v>
      </c>
      <c r="AB357" s="26">
        <f t="shared" si="38"/>
        <v>0</v>
      </c>
    </row>
    <row r="358" spans="1:28" ht="70" outlineLevel="2" x14ac:dyDescent="0.35">
      <c r="A358" s="23" t="s">
        <v>351</v>
      </c>
      <c r="B358" s="23" t="s">
        <v>432</v>
      </c>
      <c r="C358" s="23" t="s">
        <v>46</v>
      </c>
      <c r="D358" s="23" t="s">
        <v>72</v>
      </c>
      <c r="E358" s="23" t="s">
        <v>11</v>
      </c>
      <c r="F358" s="23" t="s">
        <v>12</v>
      </c>
      <c r="G358" s="23" t="s">
        <v>48</v>
      </c>
      <c r="H358" s="23" t="s">
        <v>420</v>
      </c>
      <c r="I358" s="23" t="s">
        <v>9</v>
      </c>
      <c r="J358" s="24" t="s">
        <v>73</v>
      </c>
      <c r="K358" s="25">
        <v>0</v>
      </c>
      <c r="L358" s="25">
        <v>0</v>
      </c>
      <c r="M358" s="25">
        <v>120634436.14137287</v>
      </c>
      <c r="N358" s="25">
        <v>0</v>
      </c>
      <c r="O358" s="25">
        <f t="shared" si="39"/>
        <v>0</v>
      </c>
      <c r="P358" s="25">
        <v>0</v>
      </c>
      <c r="Q358" s="25">
        <v>0</v>
      </c>
      <c r="R358" s="25">
        <v>0</v>
      </c>
      <c r="S358" s="25">
        <v>0</v>
      </c>
      <c r="T358" s="25">
        <v>0</v>
      </c>
      <c r="U358" s="25">
        <v>0</v>
      </c>
      <c r="V358" s="25">
        <v>0</v>
      </c>
      <c r="W358" s="25">
        <v>0</v>
      </c>
      <c r="X358" s="25">
        <f t="shared" si="40"/>
        <v>0</v>
      </c>
      <c r="Y358" s="26">
        <f t="shared" si="35"/>
        <v>0</v>
      </c>
      <c r="Z358" s="26">
        <f t="shared" si="36"/>
        <v>0</v>
      </c>
      <c r="AA358" s="26">
        <f t="shared" si="37"/>
        <v>0</v>
      </c>
      <c r="AB358" s="26">
        <f t="shared" si="38"/>
        <v>0</v>
      </c>
    </row>
    <row r="359" spans="1:28" outlineLevel="1" x14ac:dyDescent="0.35">
      <c r="A359" s="35"/>
      <c r="B359" s="35"/>
      <c r="C359" s="35" t="s">
        <v>453</v>
      </c>
      <c r="D359" s="35"/>
      <c r="E359" s="35"/>
      <c r="F359" s="35"/>
      <c r="G359" s="35"/>
      <c r="H359" s="35"/>
      <c r="I359" s="35"/>
      <c r="J359" s="36"/>
      <c r="K359" s="37">
        <f t="shared" ref="K359:X359" si="41">SUBTOTAL(9,K248:K358)</f>
        <v>39384498413</v>
      </c>
      <c r="L359" s="37">
        <f t="shared" si="41"/>
        <v>39384498413</v>
      </c>
      <c r="M359" s="37">
        <f t="shared" si="41"/>
        <v>1250477833.0747287</v>
      </c>
      <c r="N359" s="37">
        <f t="shared" si="41"/>
        <v>0</v>
      </c>
      <c r="O359" s="37">
        <f t="shared" si="41"/>
        <v>39384498413</v>
      </c>
      <c r="P359" s="37">
        <f t="shared" si="41"/>
        <v>772730841.14999998</v>
      </c>
      <c r="Q359" s="37">
        <f t="shared" si="41"/>
        <v>8650384093.4300003</v>
      </c>
      <c r="R359" s="37">
        <f t="shared" si="41"/>
        <v>1681084183.01</v>
      </c>
      <c r="S359" s="37">
        <f t="shared" si="41"/>
        <v>14867791430.51</v>
      </c>
      <c r="T359" s="37">
        <f t="shared" si="41"/>
        <v>14743592939.530001</v>
      </c>
      <c r="U359" s="37">
        <f t="shared" si="41"/>
        <v>2373516602.96</v>
      </c>
      <c r="V359" s="37">
        <f t="shared" si="41"/>
        <v>13412507864.900002</v>
      </c>
      <c r="W359" s="37">
        <f t="shared" si="41"/>
        <v>0</v>
      </c>
      <c r="X359" s="37">
        <f t="shared" si="41"/>
        <v>13412507864.900002</v>
      </c>
      <c r="Y359" s="38">
        <f t="shared" si="35"/>
        <v>0.37750363796946196</v>
      </c>
      <c r="Z359" s="38">
        <f t="shared" si="36"/>
        <v>0.37750363796946196</v>
      </c>
      <c r="AA359" s="38">
        <f t="shared" si="37"/>
        <v>0.28194339308698002</v>
      </c>
      <c r="AB359" s="38">
        <f t="shared" si="38"/>
        <v>0.65944703105644198</v>
      </c>
    </row>
    <row r="360" spans="1:28" outlineLevel="2" x14ac:dyDescent="0.35">
      <c r="A360" s="15" t="s">
        <v>7</v>
      </c>
      <c r="B360" s="15" t="s">
        <v>8</v>
      </c>
      <c r="C360" s="15" t="s">
        <v>74</v>
      </c>
      <c r="D360" s="15" t="s">
        <v>75</v>
      </c>
      <c r="E360" s="15" t="s">
        <v>11</v>
      </c>
      <c r="F360" s="15" t="s">
        <v>12</v>
      </c>
      <c r="G360" s="15" t="s">
        <v>48</v>
      </c>
      <c r="H360" s="15" t="s">
        <v>14</v>
      </c>
      <c r="I360" s="15" t="s">
        <v>9</v>
      </c>
      <c r="J360" s="16" t="s">
        <v>76</v>
      </c>
      <c r="K360" s="17">
        <v>3139517</v>
      </c>
      <c r="L360" s="17">
        <v>3139517</v>
      </c>
      <c r="M360" s="17">
        <v>0</v>
      </c>
      <c r="N360" s="17">
        <v>0</v>
      </c>
      <c r="O360" s="17">
        <f t="shared" ref="O360:O391" si="42">+L360+N360</f>
        <v>3139517</v>
      </c>
      <c r="P360" s="17">
        <v>0</v>
      </c>
      <c r="Q360" s="17">
        <v>0</v>
      </c>
      <c r="R360" s="17">
        <v>0</v>
      </c>
      <c r="S360" s="17">
        <v>0</v>
      </c>
      <c r="T360" s="17">
        <v>0</v>
      </c>
      <c r="U360" s="17">
        <v>0</v>
      </c>
      <c r="V360" s="17">
        <v>3139517</v>
      </c>
      <c r="W360" s="17">
        <v>0</v>
      </c>
      <c r="X360" s="17">
        <f t="shared" ref="X360:X391" si="43">+O360-P360-Q360-R360-S360-W360</f>
        <v>3139517</v>
      </c>
      <c r="Y360" s="18">
        <f t="shared" si="35"/>
        <v>0</v>
      </c>
      <c r="Z360" s="18">
        <f t="shared" si="36"/>
        <v>0</v>
      </c>
      <c r="AA360" s="18">
        <f t="shared" si="37"/>
        <v>0</v>
      </c>
      <c r="AB360" s="18">
        <f t="shared" si="38"/>
        <v>0</v>
      </c>
    </row>
    <row r="361" spans="1:28" ht="24" outlineLevel="2" x14ac:dyDescent="0.35">
      <c r="A361" s="15" t="s">
        <v>7</v>
      </c>
      <c r="B361" s="15" t="s">
        <v>8</v>
      </c>
      <c r="C361" s="15" t="s">
        <v>74</v>
      </c>
      <c r="D361" s="15" t="s">
        <v>77</v>
      </c>
      <c r="E361" s="15" t="s">
        <v>11</v>
      </c>
      <c r="F361" s="15" t="s">
        <v>12</v>
      </c>
      <c r="G361" s="15" t="s">
        <v>48</v>
      </c>
      <c r="H361" s="15" t="s">
        <v>14</v>
      </c>
      <c r="I361" s="15" t="s">
        <v>9</v>
      </c>
      <c r="J361" s="16" t="s">
        <v>78</v>
      </c>
      <c r="K361" s="17">
        <v>2470645</v>
      </c>
      <c r="L361" s="17">
        <v>2470645</v>
      </c>
      <c r="M361" s="17">
        <v>0</v>
      </c>
      <c r="N361" s="17">
        <v>0</v>
      </c>
      <c r="O361" s="17">
        <f t="shared" si="42"/>
        <v>2470645</v>
      </c>
      <c r="P361" s="17">
        <v>0</v>
      </c>
      <c r="Q361" s="17">
        <v>0.16</v>
      </c>
      <c r="R361" s="17">
        <v>0</v>
      </c>
      <c r="S361" s="17">
        <v>1950188.69</v>
      </c>
      <c r="T361" s="17">
        <v>1950188.69</v>
      </c>
      <c r="U361" s="17">
        <v>0</v>
      </c>
      <c r="V361" s="17">
        <v>520456.15</v>
      </c>
      <c r="W361" s="17">
        <v>0</v>
      </c>
      <c r="X361" s="17">
        <f t="shared" si="43"/>
        <v>520456.14999999991</v>
      </c>
      <c r="Y361" s="18">
        <f t="shared" si="35"/>
        <v>0.78934395269251545</v>
      </c>
      <c r="Z361" s="18">
        <f t="shared" si="36"/>
        <v>0.78934395269251545</v>
      </c>
      <c r="AA361" s="18">
        <f t="shared" si="37"/>
        <v>6.4760416814232727E-8</v>
      </c>
      <c r="AB361" s="18">
        <f t="shared" si="38"/>
        <v>0.78934401745293226</v>
      </c>
    </row>
    <row r="362" spans="1:28" outlineLevel="2" x14ac:dyDescent="0.35">
      <c r="A362" s="15" t="s">
        <v>7</v>
      </c>
      <c r="B362" s="15" t="s">
        <v>8</v>
      </c>
      <c r="C362" s="15" t="s">
        <v>74</v>
      </c>
      <c r="D362" s="15" t="s">
        <v>79</v>
      </c>
      <c r="E362" s="15" t="s">
        <v>11</v>
      </c>
      <c r="F362" s="15" t="s">
        <v>12</v>
      </c>
      <c r="G362" s="15" t="s">
        <v>48</v>
      </c>
      <c r="H362" s="15" t="s">
        <v>14</v>
      </c>
      <c r="I362" s="15" t="s">
        <v>9</v>
      </c>
      <c r="J362" s="16" t="s">
        <v>80</v>
      </c>
      <c r="K362" s="17">
        <v>5073687</v>
      </c>
      <c r="L362" s="17">
        <v>5073687</v>
      </c>
      <c r="M362" s="17">
        <v>0</v>
      </c>
      <c r="N362" s="17">
        <v>0</v>
      </c>
      <c r="O362" s="17">
        <f t="shared" si="42"/>
        <v>5073687</v>
      </c>
      <c r="P362" s="17">
        <v>0</v>
      </c>
      <c r="Q362" s="17">
        <v>0.01</v>
      </c>
      <c r="R362" s="17">
        <v>0</v>
      </c>
      <c r="S362" s="17">
        <v>5061979.8</v>
      </c>
      <c r="T362" s="17">
        <v>5061979.8</v>
      </c>
      <c r="U362" s="17">
        <v>0</v>
      </c>
      <c r="V362" s="17">
        <v>11707.19</v>
      </c>
      <c r="W362" s="17">
        <v>0</v>
      </c>
      <c r="X362" s="17">
        <f t="shared" si="43"/>
        <v>11707.19000000041</v>
      </c>
      <c r="Y362" s="18">
        <f t="shared" si="35"/>
        <v>0.99769256558396291</v>
      </c>
      <c r="Z362" s="18">
        <f t="shared" si="36"/>
        <v>0.99769256558396291</v>
      </c>
      <c r="AA362" s="18">
        <f t="shared" si="37"/>
        <v>1.9709532732310841E-9</v>
      </c>
      <c r="AB362" s="18">
        <f t="shared" si="38"/>
        <v>0.9976925675549162</v>
      </c>
    </row>
    <row r="363" spans="1:28" outlineLevel="2" x14ac:dyDescent="0.35">
      <c r="A363" s="15" t="s">
        <v>164</v>
      </c>
      <c r="B363" s="15" t="s">
        <v>8</v>
      </c>
      <c r="C363" s="15" t="s">
        <v>74</v>
      </c>
      <c r="D363" s="15" t="s">
        <v>208</v>
      </c>
      <c r="E363" s="15" t="s">
        <v>11</v>
      </c>
      <c r="F363" s="15" t="s">
        <v>12</v>
      </c>
      <c r="G363" s="15" t="s">
        <v>48</v>
      </c>
      <c r="H363" s="15" t="s">
        <v>14</v>
      </c>
      <c r="I363" s="15" t="s">
        <v>9</v>
      </c>
      <c r="J363" s="16" t="s">
        <v>209</v>
      </c>
      <c r="K363" s="17">
        <v>183614047</v>
      </c>
      <c r="L363" s="17">
        <v>184136107</v>
      </c>
      <c r="M363" s="17">
        <v>0</v>
      </c>
      <c r="N363" s="17">
        <v>0</v>
      </c>
      <c r="O363" s="17">
        <f t="shared" si="42"/>
        <v>184136107</v>
      </c>
      <c r="P363" s="17">
        <v>0</v>
      </c>
      <c r="Q363" s="17">
        <v>80556984.780000001</v>
      </c>
      <c r="R363" s="17">
        <v>0</v>
      </c>
      <c r="S363" s="17">
        <v>103057062.22</v>
      </c>
      <c r="T363" s="17">
        <v>103057062.22</v>
      </c>
      <c r="U363" s="17">
        <v>522060</v>
      </c>
      <c r="V363" s="17">
        <v>522060</v>
      </c>
      <c r="W363" s="17">
        <v>0</v>
      </c>
      <c r="X363" s="17">
        <f t="shared" si="43"/>
        <v>522060</v>
      </c>
      <c r="Y363" s="18">
        <f t="shared" si="35"/>
        <v>0.55967872840930644</v>
      </c>
      <c r="Z363" s="18">
        <f t="shared" si="36"/>
        <v>0.55967872840930644</v>
      </c>
      <c r="AA363" s="18">
        <f t="shared" si="37"/>
        <v>0.43748608620252843</v>
      </c>
      <c r="AB363" s="18">
        <f t="shared" si="38"/>
        <v>0.99716481461183482</v>
      </c>
    </row>
    <row r="364" spans="1:28" outlineLevel="2" x14ac:dyDescent="0.35">
      <c r="A364" s="15" t="s">
        <v>164</v>
      </c>
      <c r="B364" s="15" t="s">
        <v>8</v>
      </c>
      <c r="C364" s="15" t="s">
        <v>74</v>
      </c>
      <c r="D364" s="15" t="s">
        <v>210</v>
      </c>
      <c r="E364" s="15" t="s">
        <v>11</v>
      </c>
      <c r="F364" s="15" t="s">
        <v>12</v>
      </c>
      <c r="G364" s="15" t="s">
        <v>48</v>
      </c>
      <c r="H364" s="15" t="s">
        <v>14</v>
      </c>
      <c r="I364" s="15" t="s">
        <v>9</v>
      </c>
      <c r="J364" s="16" t="s">
        <v>211</v>
      </c>
      <c r="K364" s="17">
        <v>300000</v>
      </c>
      <c r="L364" s="17">
        <v>12032066</v>
      </c>
      <c r="M364" s="17">
        <v>0</v>
      </c>
      <c r="N364" s="17">
        <v>0</v>
      </c>
      <c r="O364" s="17">
        <f t="shared" si="42"/>
        <v>12032066</v>
      </c>
      <c r="P364" s="17">
        <v>164670</v>
      </c>
      <c r="Q364" s="17">
        <v>0</v>
      </c>
      <c r="R364" s="17">
        <v>0</v>
      </c>
      <c r="S364" s="17">
        <v>218061.75</v>
      </c>
      <c r="T364" s="17">
        <v>218061.75</v>
      </c>
      <c r="U364" s="17">
        <v>11649334.25</v>
      </c>
      <c r="V364" s="17">
        <v>11649334.25</v>
      </c>
      <c r="W364" s="17">
        <v>0</v>
      </c>
      <c r="X364" s="17">
        <f t="shared" si="43"/>
        <v>11649334.25</v>
      </c>
      <c r="Y364" s="18">
        <f t="shared" si="35"/>
        <v>1.812338379792797E-2</v>
      </c>
      <c r="Z364" s="18">
        <f t="shared" si="36"/>
        <v>1.812338379792797E-2</v>
      </c>
      <c r="AA364" s="18">
        <f t="shared" si="37"/>
        <v>1.3685928916945768E-2</v>
      </c>
      <c r="AB364" s="18">
        <f t="shared" si="38"/>
        <v>3.1809312714873736E-2</v>
      </c>
    </row>
    <row r="365" spans="1:28" outlineLevel="2" x14ac:dyDescent="0.35">
      <c r="A365" s="15" t="s">
        <v>164</v>
      </c>
      <c r="B365" s="15" t="s">
        <v>8</v>
      </c>
      <c r="C365" s="15" t="s">
        <v>74</v>
      </c>
      <c r="D365" s="15" t="s">
        <v>212</v>
      </c>
      <c r="E365" s="15" t="s">
        <v>11</v>
      </c>
      <c r="F365" s="15" t="s">
        <v>12</v>
      </c>
      <c r="G365" s="15" t="s">
        <v>48</v>
      </c>
      <c r="H365" s="15" t="s">
        <v>14</v>
      </c>
      <c r="I365" s="15" t="s">
        <v>9</v>
      </c>
      <c r="J365" s="16" t="s">
        <v>213</v>
      </c>
      <c r="K365" s="17">
        <v>50000</v>
      </c>
      <c r="L365" s="17">
        <v>50000</v>
      </c>
      <c r="M365" s="17">
        <v>0</v>
      </c>
      <c r="N365" s="17">
        <v>0</v>
      </c>
      <c r="O365" s="17">
        <f t="shared" si="42"/>
        <v>50000</v>
      </c>
      <c r="P365" s="17">
        <v>0</v>
      </c>
      <c r="Q365" s="17">
        <v>0</v>
      </c>
      <c r="R365" s="17">
        <v>0</v>
      </c>
      <c r="S365" s="17">
        <v>0</v>
      </c>
      <c r="T365" s="17">
        <v>0</v>
      </c>
      <c r="U365" s="17">
        <v>0</v>
      </c>
      <c r="V365" s="17">
        <v>50000</v>
      </c>
      <c r="W365" s="17">
        <v>0</v>
      </c>
      <c r="X365" s="17">
        <f t="shared" si="43"/>
        <v>50000</v>
      </c>
      <c r="Y365" s="18">
        <f t="shared" si="35"/>
        <v>0</v>
      </c>
      <c r="Z365" s="18">
        <f t="shared" si="36"/>
        <v>0</v>
      </c>
      <c r="AA365" s="18">
        <f t="shared" si="37"/>
        <v>0</v>
      </c>
      <c r="AB365" s="18">
        <f t="shared" si="38"/>
        <v>0</v>
      </c>
    </row>
    <row r="366" spans="1:28" outlineLevel="2" x14ac:dyDescent="0.35">
      <c r="A366" s="15" t="s">
        <v>164</v>
      </c>
      <c r="B366" s="15" t="s">
        <v>8</v>
      </c>
      <c r="C366" s="15" t="s">
        <v>74</v>
      </c>
      <c r="D366" s="15" t="s">
        <v>214</v>
      </c>
      <c r="E366" s="15" t="s">
        <v>11</v>
      </c>
      <c r="F366" s="15" t="s">
        <v>12</v>
      </c>
      <c r="G366" s="15" t="s">
        <v>48</v>
      </c>
      <c r="H366" s="15" t="s">
        <v>14</v>
      </c>
      <c r="I366" s="15" t="s">
        <v>9</v>
      </c>
      <c r="J366" s="16" t="s">
        <v>215</v>
      </c>
      <c r="K366" s="17">
        <v>555860</v>
      </c>
      <c r="L366" s="17">
        <v>555860</v>
      </c>
      <c r="M366" s="17">
        <v>0</v>
      </c>
      <c r="N366" s="17">
        <v>0</v>
      </c>
      <c r="O366" s="17">
        <f t="shared" si="42"/>
        <v>555860</v>
      </c>
      <c r="P366" s="17">
        <v>0</v>
      </c>
      <c r="Q366" s="17">
        <v>0</v>
      </c>
      <c r="R366" s="17">
        <v>0</v>
      </c>
      <c r="S366" s="17">
        <v>0</v>
      </c>
      <c r="T366" s="17">
        <v>0</v>
      </c>
      <c r="U366" s="17">
        <v>0</v>
      </c>
      <c r="V366" s="17">
        <v>555860</v>
      </c>
      <c r="W366" s="17">
        <v>0</v>
      </c>
      <c r="X366" s="17">
        <f t="shared" si="43"/>
        <v>555860</v>
      </c>
      <c r="Y366" s="18">
        <f t="shared" si="35"/>
        <v>0</v>
      </c>
      <c r="Z366" s="18">
        <f t="shared" si="36"/>
        <v>0</v>
      </c>
      <c r="AA366" s="18">
        <f t="shared" si="37"/>
        <v>0</v>
      </c>
      <c r="AB366" s="18">
        <f t="shared" si="38"/>
        <v>0</v>
      </c>
    </row>
    <row r="367" spans="1:28" ht="24" outlineLevel="2" x14ac:dyDescent="0.35">
      <c r="A367" s="15" t="s">
        <v>164</v>
      </c>
      <c r="B367" s="15" t="s">
        <v>8</v>
      </c>
      <c r="C367" s="15" t="s">
        <v>74</v>
      </c>
      <c r="D367" s="15" t="s">
        <v>77</v>
      </c>
      <c r="E367" s="15" t="s">
        <v>11</v>
      </c>
      <c r="F367" s="15" t="s">
        <v>12</v>
      </c>
      <c r="G367" s="15" t="s">
        <v>48</v>
      </c>
      <c r="H367" s="15" t="s">
        <v>14</v>
      </c>
      <c r="I367" s="15" t="s">
        <v>9</v>
      </c>
      <c r="J367" s="16" t="s">
        <v>78</v>
      </c>
      <c r="K367" s="17">
        <v>2920490</v>
      </c>
      <c r="L367" s="17">
        <v>2653410</v>
      </c>
      <c r="M367" s="17">
        <v>0</v>
      </c>
      <c r="N367" s="17">
        <v>0</v>
      </c>
      <c r="O367" s="17">
        <f t="shared" si="42"/>
        <v>2653410</v>
      </c>
      <c r="P367" s="17">
        <v>0</v>
      </c>
      <c r="Q367" s="17">
        <v>0</v>
      </c>
      <c r="R367" s="17">
        <v>0</v>
      </c>
      <c r="S367" s="17">
        <v>2159995</v>
      </c>
      <c r="T367" s="17">
        <v>2159995</v>
      </c>
      <c r="U367" s="17">
        <v>493415</v>
      </c>
      <c r="V367" s="17">
        <v>493415</v>
      </c>
      <c r="W367" s="17">
        <v>0</v>
      </c>
      <c r="X367" s="17">
        <f t="shared" si="43"/>
        <v>493415</v>
      </c>
      <c r="Y367" s="18">
        <f t="shared" si="35"/>
        <v>0.81404494593749177</v>
      </c>
      <c r="Z367" s="18">
        <f t="shared" si="36"/>
        <v>0.81404494593749177</v>
      </c>
      <c r="AA367" s="18">
        <f t="shared" si="37"/>
        <v>0</v>
      </c>
      <c r="AB367" s="18">
        <f t="shared" si="38"/>
        <v>0.81404494593749177</v>
      </c>
    </row>
    <row r="368" spans="1:28" outlineLevel="2" x14ac:dyDescent="0.35">
      <c r="A368" s="15" t="s">
        <v>164</v>
      </c>
      <c r="B368" s="15" t="s">
        <v>8</v>
      </c>
      <c r="C368" s="15" t="s">
        <v>74</v>
      </c>
      <c r="D368" s="15" t="s">
        <v>216</v>
      </c>
      <c r="E368" s="15" t="s">
        <v>11</v>
      </c>
      <c r="F368" s="15" t="s">
        <v>12</v>
      </c>
      <c r="G368" s="15" t="s">
        <v>48</v>
      </c>
      <c r="H368" s="15" t="s">
        <v>14</v>
      </c>
      <c r="I368" s="15" t="s">
        <v>9</v>
      </c>
      <c r="J368" s="16" t="s">
        <v>217</v>
      </c>
      <c r="K368" s="17">
        <v>100000</v>
      </c>
      <c r="L368" s="17">
        <v>1580639</v>
      </c>
      <c r="M368" s="17">
        <v>0</v>
      </c>
      <c r="N368" s="17">
        <v>0</v>
      </c>
      <c r="O368" s="17">
        <f t="shared" si="42"/>
        <v>1580639</v>
      </c>
      <c r="P368" s="17">
        <v>0</v>
      </c>
      <c r="Q368" s="17">
        <v>0</v>
      </c>
      <c r="R368" s="17">
        <v>0</v>
      </c>
      <c r="S368" s="17">
        <v>98536</v>
      </c>
      <c r="T368" s="17">
        <v>98536</v>
      </c>
      <c r="U368" s="17">
        <v>1482103</v>
      </c>
      <c r="V368" s="17">
        <v>1482103</v>
      </c>
      <c r="W368" s="17">
        <v>0</v>
      </c>
      <c r="X368" s="17">
        <f t="shared" si="43"/>
        <v>1482103</v>
      </c>
      <c r="Y368" s="18">
        <f t="shared" si="35"/>
        <v>6.2339345037038821E-2</v>
      </c>
      <c r="Z368" s="18">
        <f t="shared" si="36"/>
        <v>6.2339345037038821E-2</v>
      </c>
      <c r="AA368" s="18">
        <f t="shared" si="37"/>
        <v>0</v>
      </c>
      <c r="AB368" s="18">
        <f t="shared" si="38"/>
        <v>6.2339345037038821E-2</v>
      </c>
    </row>
    <row r="369" spans="1:28" ht="24" outlineLevel="2" x14ac:dyDescent="0.35">
      <c r="A369" s="15" t="s">
        <v>164</v>
      </c>
      <c r="B369" s="15" t="s">
        <v>8</v>
      </c>
      <c r="C369" s="15" t="s">
        <v>74</v>
      </c>
      <c r="D369" s="15" t="s">
        <v>218</v>
      </c>
      <c r="E369" s="15" t="s">
        <v>11</v>
      </c>
      <c r="F369" s="15" t="s">
        <v>12</v>
      </c>
      <c r="G369" s="15" t="s">
        <v>48</v>
      </c>
      <c r="H369" s="15" t="s">
        <v>14</v>
      </c>
      <c r="I369" s="15" t="s">
        <v>9</v>
      </c>
      <c r="J369" s="16" t="s">
        <v>219</v>
      </c>
      <c r="K369" s="17">
        <v>336752</v>
      </c>
      <c r="L369" s="17">
        <v>1419330</v>
      </c>
      <c r="M369" s="17">
        <v>0</v>
      </c>
      <c r="N369" s="17">
        <v>0</v>
      </c>
      <c r="O369" s="17">
        <f t="shared" si="42"/>
        <v>1419330</v>
      </c>
      <c r="P369" s="17">
        <v>0</v>
      </c>
      <c r="Q369" s="17">
        <v>0</v>
      </c>
      <c r="R369" s="17">
        <v>0</v>
      </c>
      <c r="S369" s="17">
        <v>213344</v>
      </c>
      <c r="T369" s="17">
        <v>213344</v>
      </c>
      <c r="U369" s="17">
        <v>1205986</v>
      </c>
      <c r="V369" s="17">
        <v>1205986</v>
      </c>
      <c r="W369" s="17">
        <v>0</v>
      </c>
      <c r="X369" s="17">
        <f t="shared" si="43"/>
        <v>1205986</v>
      </c>
      <c r="Y369" s="18">
        <f t="shared" si="35"/>
        <v>0.15031317593512433</v>
      </c>
      <c r="Z369" s="18">
        <f t="shared" si="36"/>
        <v>0.15031317593512433</v>
      </c>
      <c r="AA369" s="18">
        <f t="shared" si="37"/>
        <v>0</v>
      </c>
      <c r="AB369" s="18">
        <f t="shared" si="38"/>
        <v>0.15031317593512433</v>
      </c>
    </row>
    <row r="370" spans="1:28" outlineLevel="2" x14ac:dyDescent="0.35">
      <c r="A370" s="15" t="s">
        <v>164</v>
      </c>
      <c r="B370" s="15" t="s">
        <v>8</v>
      </c>
      <c r="C370" s="15" t="s">
        <v>74</v>
      </c>
      <c r="D370" s="15" t="s">
        <v>220</v>
      </c>
      <c r="E370" s="15" t="s">
        <v>11</v>
      </c>
      <c r="F370" s="15" t="s">
        <v>12</v>
      </c>
      <c r="G370" s="15" t="s">
        <v>48</v>
      </c>
      <c r="H370" s="15" t="s">
        <v>14</v>
      </c>
      <c r="I370" s="15" t="s">
        <v>9</v>
      </c>
      <c r="J370" s="16" t="s">
        <v>221</v>
      </c>
      <c r="K370" s="17">
        <v>884779</v>
      </c>
      <c r="L370" s="17">
        <v>2511527</v>
      </c>
      <c r="M370" s="17">
        <v>0</v>
      </c>
      <c r="N370" s="17">
        <v>0</v>
      </c>
      <c r="O370" s="17">
        <f t="shared" si="42"/>
        <v>2511527</v>
      </c>
      <c r="P370" s="17">
        <v>0</v>
      </c>
      <c r="Q370" s="17">
        <v>0</v>
      </c>
      <c r="R370" s="17">
        <v>0</v>
      </c>
      <c r="S370" s="17">
        <v>286342</v>
      </c>
      <c r="T370" s="17">
        <v>286342</v>
      </c>
      <c r="U370" s="17">
        <v>2225185</v>
      </c>
      <c r="V370" s="17">
        <v>2225185</v>
      </c>
      <c r="W370" s="17">
        <v>0</v>
      </c>
      <c r="X370" s="17">
        <f t="shared" si="43"/>
        <v>2225185</v>
      </c>
      <c r="Y370" s="18">
        <f t="shared" si="35"/>
        <v>0.11401111753925003</v>
      </c>
      <c r="Z370" s="18">
        <f t="shared" si="36"/>
        <v>0.11401111753925003</v>
      </c>
      <c r="AA370" s="18">
        <f t="shared" si="37"/>
        <v>0</v>
      </c>
      <c r="AB370" s="18">
        <f t="shared" si="38"/>
        <v>0.11401111753925003</v>
      </c>
    </row>
    <row r="371" spans="1:28" outlineLevel="2" x14ac:dyDescent="0.35">
      <c r="A371" s="15" t="s">
        <v>164</v>
      </c>
      <c r="B371" s="15" t="s">
        <v>8</v>
      </c>
      <c r="C371" s="15" t="s">
        <v>74</v>
      </c>
      <c r="D371" s="15" t="s">
        <v>222</v>
      </c>
      <c r="E371" s="15" t="s">
        <v>11</v>
      </c>
      <c r="F371" s="15" t="s">
        <v>12</v>
      </c>
      <c r="G371" s="15" t="s">
        <v>48</v>
      </c>
      <c r="H371" s="15" t="s">
        <v>14</v>
      </c>
      <c r="I371" s="15" t="s">
        <v>9</v>
      </c>
      <c r="J371" s="16" t="s">
        <v>223</v>
      </c>
      <c r="K371" s="17">
        <v>21000000</v>
      </c>
      <c r="L371" s="17">
        <v>21000000</v>
      </c>
      <c r="M371" s="17">
        <v>5500000</v>
      </c>
      <c r="N371" s="17">
        <v>0</v>
      </c>
      <c r="O371" s="17">
        <f t="shared" si="42"/>
        <v>21000000</v>
      </c>
      <c r="P371" s="17">
        <v>0</v>
      </c>
      <c r="Q371" s="17">
        <v>4081340.88</v>
      </c>
      <c r="R371" s="17">
        <v>139216</v>
      </c>
      <c r="S371" s="17">
        <v>15633244.460000001</v>
      </c>
      <c r="T371" s="17">
        <v>15633244.460000001</v>
      </c>
      <c r="U371" s="17">
        <v>296198.65999999997</v>
      </c>
      <c r="V371" s="17">
        <v>1146198.6599999999</v>
      </c>
      <c r="W371" s="17">
        <v>0</v>
      </c>
      <c r="X371" s="17">
        <f t="shared" si="43"/>
        <v>1146198.6600000001</v>
      </c>
      <c r="Y371" s="18">
        <f t="shared" si="35"/>
        <v>0.74444021238095237</v>
      </c>
      <c r="Z371" s="18">
        <f t="shared" si="36"/>
        <v>0.74444021238095237</v>
      </c>
      <c r="AA371" s="18">
        <f t="shared" si="37"/>
        <v>0.20097889904761904</v>
      </c>
      <c r="AB371" s="18">
        <f t="shared" si="38"/>
        <v>0.94541911142857138</v>
      </c>
    </row>
    <row r="372" spans="1:28" outlineLevel="2" x14ac:dyDescent="0.35">
      <c r="A372" s="15" t="s">
        <v>164</v>
      </c>
      <c r="B372" s="15" t="s">
        <v>8</v>
      </c>
      <c r="C372" s="15" t="s">
        <v>74</v>
      </c>
      <c r="D372" s="15" t="s">
        <v>224</v>
      </c>
      <c r="E372" s="15" t="s">
        <v>11</v>
      </c>
      <c r="F372" s="15" t="s">
        <v>12</v>
      </c>
      <c r="G372" s="15" t="s">
        <v>48</v>
      </c>
      <c r="H372" s="15" t="s">
        <v>14</v>
      </c>
      <c r="I372" s="15" t="s">
        <v>9</v>
      </c>
      <c r="J372" s="16" t="s">
        <v>225</v>
      </c>
      <c r="K372" s="17">
        <v>0</v>
      </c>
      <c r="L372" s="17">
        <v>121584</v>
      </c>
      <c r="M372" s="17">
        <v>0</v>
      </c>
      <c r="N372" s="17">
        <v>0</v>
      </c>
      <c r="O372" s="17">
        <f t="shared" si="42"/>
        <v>121584</v>
      </c>
      <c r="P372" s="17">
        <v>0</v>
      </c>
      <c r="Q372" s="17">
        <v>0</v>
      </c>
      <c r="R372" s="17">
        <v>0</v>
      </c>
      <c r="S372" s="17">
        <v>0</v>
      </c>
      <c r="T372" s="17">
        <v>0</v>
      </c>
      <c r="U372" s="17">
        <v>121584</v>
      </c>
      <c r="V372" s="17">
        <v>121584</v>
      </c>
      <c r="W372" s="17">
        <v>0</v>
      </c>
      <c r="X372" s="17">
        <f t="shared" si="43"/>
        <v>121584</v>
      </c>
      <c r="Y372" s="18">
        <f t="shared" si="35"/>
        <v>0</v>
      </c>
      <c r="Z372" s="18">
        <f t="shared" si="36"/>
        <v>0</v>
      </c>
      <c r="AA372" s="18">
        <f t="shared" si="37"/>
        <v>0</v>
      </c>
      <c r="AB372" s="18">
        <f t="shared" si="38"/>
        <v>0</v>
      </c>
    </row>
    <row r="373" spans="1:28" outlineLevel="2" x14ac:dyDescent="0.35">
      <c r="A373" s="15" t="s">
        <v>164</v>
      </c>
      <c r="B373" s="15" t="s">
        <v>8</v>
      </c>
      <c r="C373" s="15" t="s">
        <v>74</v>
      </c>
      <c r="D373" s="15" t="s">
        <v>226</v>
      </c>
      <c r="E373" s="15" t="s">
        <v>11</v>
      </c>
      <c r="F373" s="15" t="s">
        <v>12</v>
      </c>
      <c r="G373" s="15" t="s">
        <v>48</v>
      </c>
      <c r="H373" s="15" t="s">
        <v>14</v>
      </c>
      <c r="I373" s="15" t="s">
        <v>9</v>
      </c>
      <c r="J373" s="16" t="s">
        <v>227</v>
      </c>
      <c r="K373" s="17">
        <v>800000</v>
      </c>
      <c r="L373" s="17">
        <v>1067080</v>
      </c>
      <c r="M373" s="17">
        <v>0</v>
      </c>
      <c r="N373" s="17">
        <v>0</v>
      </c>
      <c r="O373" s="17">
        <f t="shared" si="42"/>
        <v>1067080</v>
      </c>
      <c r="P373" s="17">
        <v>1060955</v>
      </c>
      <c r="Q373" s="17">
        <v>0</v>
      </c>
      <c r="R373" s="17">
        <v>0</v>
      </c>
      <c r="S373" s="17">
        <v>0</v>
      </c>
      <c r="T373" s="17">
        <v>0</v>
      </c>
      <c r="U373" s="17">
        <v>6125</v>
      </c>
      <c r="V373" s="17">
        <v>6125</v>
      </c>
      <c r="W373" s="17">
        <v>0</v>
      </c>
      <c r="X373" s="17">
        <f t="shared" si="43"/>
        <v>6125</v>
      </c>
      <c r="Y373" s="18">
        <f t="shared" si="35"/>
        <v>0</v>
      </c>
      <c r="Z373" s="18">
        <f t="shared" si="36"/>
        <v>0</v>
      </c>
      <c r="AA373" s="18">
        <f t="shared" si="37"/>
        <v>0.99426003673576491</v>
      </c>
      <c r="AB373" s="18">
        <f t="shared" si="38"/>
        <v>0.99426003673576491</v>
      </c>
    </row>
    <row r="374" spans="1:28" outlineLevel="2" x14ac:dyDescent="0.35">
      <c r="A374" s="15" t="s">
        <v>164</v>
      </c>
      <c r="B374" s="15" t="s">
        <v>8</v>
      </c>
      <c r="C374" s="15" t="s">
        <v>74</v>
      </c>
      <c r="D374" s="15" t="s">
        <v>79</v>
      </c>
      <c r="E374" s="15" t="s">
        <v>11</v>
      </c>
      <c r="F374" s="15" t="s">
        <v>12</v>
      </c>
      <c r="G374" s="15" t="s">
        <v>48</v>
      </c>
      <c r="H374" s="15" t="s">
        <v>14</v>
      </c>
      <c r="I374" s="15" t="s">
        <v>9</v>
      </c>
      <c r="J374" s="16" t="s">
        <v>80</v>
      </c>
      <c r="K374" s="17">
        <v>9203471</v>
      </c>
      <c r="L374" s="17">
        <v>9081887</v>
      </c>
      <c r="M374" s="17">
        <v>0</v>
      </c>
      <c r="N374" s="17">
        <v>0</v>
      </c>
      <c r="O374" s="17">
        <f t="shared" si="42"/>
        <v>9081887</v>
      </c>
      <c r="P374" s="17">
        <v>3680000</v>
      </c>
      <c r="Q374" s="17">
        <v>5031969.4800000004</v>
      </c>
      <c r="R374" s="17">
        <v>0</v>
      </c>
      <c r="S374" s="17">
        <v>16360.45</v>
      </c>
      <c r="T374" s="17">
        <v>0</v>
      </c>
      <c r="U374" s="17">
        <v>353557.07</v>
      </c>
      <c r="V374" s="17">
        <v>353557.07</v>
      </c>
      <c r="W374" s="17">
        <v>0</v>
      </c>
      <c r="X374" s="17">
        <f t="shared" si="43"/>
        <v>353557.06999999954</v>
      </c>
      <c r="Y374" s="18">
        <f t="shared" si="35"/>
        <v>1.8014373004200559E-3</v>
      </c>
      <c r="Z374" s="18">
        <f t="shared" si="36"/>
        <v>1.8014373004200559E-3</v>
      </c>
      <c r="AA374" s="18">
        <f t="shared" si="37"/>
        <v>0.95926864978610726</v>
      </c>
      <c r="AB374" s="18">
        <f t="shared" si="38"/>
        <v>0.9610700870865273</v>
      </c>
    </row>
    <row r="375" spans="1:28" outlineLevel="2" x14ac:dyDescent="0.35">
      <c r="A375" s="15" t="s">
        <v>164</v>
      </c>
      <c r="B375" s="15" t="s">
        <v>8</v>
      </c>
      <c r="C375" s="15" t="s">
        <v>74</v>
      </c>
      <c r="D375" s="15" t="s">
        <v>228</v>
      </c>
      <c r="E375" s="15" t="s">
        <v>11</v>
      </c>
      <c r="F375" s="15" t="s">
        <v>12</v>
      </c>
      <c r="G375" s="15" t="s">
        <v>48</v>
      </c>
      <c r="H375" s="15" t="s">
        <v>14</v>
      </c>
      <c r="I375" s="15" t="s">
        <v>9</v>
      </c>
      <c r="J375" s="16" t="s">
        <v>229</v>
      </c>
      <c r="K375" s="17">
        <v>0</v>
      </c>
      <c r="L375" s="17">
        <v>3500000</v>
      </c>
      <c r="M375" s="17">
        <v>0</v>
      </c>
      <c r="N375" s="17">
        <v>0</v>
      </c>
      <c r="O375" s="17">
        <f t="shared" si="42"/>
        <v>3500000</v>
      </c>
      <c r="P375" s="17">
        <v>1822450</v>
      </c>
      <c r="Q375" s="17">
        <v>0</v>
      </c>
      <c r="R375" s="17">
        <v>0</v>
      </c>
      <c r="S375" s="17">
        <v>0</v>
      </c>
      <c r="T375" s="17">
        <v>0</v>
      </c>
      <c r="U375" s="17">
        <v>1677550</v>
      </c>
      <c r="V375" s="17">
        <v>1677550</v>
      </c>
      <c r="W375" s="17">
        <v>0</v>
      </c>
      <c r="X375" s="17">
        <f t="shared" si="43"/>
        <v>1677550</v>
      </c>
      <c r="Y375" s="18">
        <f t="shared" si="35"/>
        <v>0</v>
      </c>
      <c r="Z375" s="18">
        <f t="shared" si="36"/>
        <v>0</v>
      </c>
      <c r="AA375" s="18">
        <f t="shared" si="37"/>
        <v>0.52070000000000005</v>
      </c>
      <c r="AB375" s="18">
        <f t="shared" si="38"/>
        <v>0.52070000000000005</v>
      </c>
    </row>
    <row r="376" spans="1:28" outlineLevel="2" x14ac:dyDescent="0.35">
      <c r="A376" s="15" t="s">
        <v>164</v>
      </c>
      <c r="B376" s="15" t="s">
        <v>8</v>
      </c>
      <c r="C376" s="15" t="s">
        <v>74</v>
      </c>
      <c r="D376" s="15" t="s">
        <v>230</v>
      </c>
      <c r="E376" s="15" t="s">
        <v>11</v>
      </c>
      <c r="F376" s="15" t="s">
        <v>12</v>
      </c>
      <c r="G376" s="15" t="s">
        <v>48</v>
      </c>
      <c r="H376" s="15" t="s">
        <v>14</v>
      </c>
      <c r="I376" s="15" t="s">
        <v>9</v>
      </c>
      <c r="J376" s="16" t="s">
        <v>231</v>
      </c>
      <c r="K376" s="17">
        <v>116391537</v>
      </c>
      <c r="L376" s="17">
        <v>93978848</v>
      </c>
      <c r="M376" s="17">
        <v>0</v>
      </c>
      <c r="N376" s="17">
        <v>0</v>
      </c>
      <c r="O376" s="17">
        <f t="shared" si="42"/>
        <v>93978848</v>
      </c>
      <c r="P376" s="17">
        <v>0</v>
      </c>
      <c r="Q376" s="17">
        <v>31388106.260000002</v>
      </c>
      <c r="R376" s="17">
        <v>0</v>
      </c>
      <c r="S376" s="17">
        <v>29557977.82</v>
      </c>
      <c r="T376" s="17">
        <v>29557977.82</v>
      </c>
      <c r="U376" s="17">
        <v>33032763.920000002</v>
      </c>
      <c r="V376" s="17">
        <v>33032763.920000002</v>
      </c>
      <c r="W376" s="17">
        <v>0</v>
      </c>
      <c r="X376" s="17">
        <f t="shared" si="43"/>
        <v>33032763.919999994</v>
      </c>
      <c r="Y376" s="18">
        <f t="shared" si="35"/>
        <v>0.31451734564782069</v>
      </c>
      <c r="Z376" s="18">
        <f t="shared" si="36"/>
        <v>0.31451734564782069</v>
      </c>
      <c r="AA376" s="18">
        <f t="shared" si="37"/>
        <v>0.3339911791640604</v>
      </c>
      <c r="AB376" s="18">
        <f t="shared" si="38"/>
        <v>0.64850852481188115</v>
      </c>
    </row>
    <row r="377" spans="1:28" outlineLevel="2" x14ac:dyDescent="0.35">
      <c r="A377" s="15" t="s">
        <v>164</v>
      </c>
      <c r="B377" s="15" t="s">
        <v>8</v>
      </c>
      <c r="C377" s="15" t="s">
        <v>74</v>
      </c>
      <c r="D377" s="15" t="s">
        <v>232</v>
      </c>
      <c r="E377" s="15" t="s">
        <v>11</v>
      </c>
      <c r="F377" s="15" t="s">
        <v>12</v>
      </c>
      <c r="G377" s="15" t="s">
        <v>48</v>
      </c>
      <c r="H377" s="15" t="s">
        <v>14</v>
      </c>
      <c r="I377" s="15" t="s">
        <v>9</v>
      </c>
      <c r="J377" s="16" t="s">
        <v>233</v>
      </c>
      <c r="K377" s="17">
        <v>1495047</v>
      </c>
      <c r="L377" s="17">
        <v>4357584</v>
      </c>
      <c r="M377" s="17">
        <v>0</v>
      </c>
      <c r="N377" s="17">
        <v>0</v>
      </c>
      <c r="O377" s="17">
        <f t="shared" si="42"/>
        <v>4357584</v>
      </c>
      <c r="P377" s="17">
        <v>405510</v>
      </c>
      <c r="Q377" s="17">
        <v>922475.5</v>
      </c>
      <c r="R377" s="17">
        <v>0</v>
      </c>
      <c r="S377" s="17">
        <v>437762</v>
      </c>
      <c r="T377" s="17">
        <v>437762</v>
      </c>
      <c r="U377" s="17">
        <v>2591836.5</v>
      </c>
      <c r="V377" s="17">
        <v>2591836.5</v>
      </c>
      <c r="W377" s="17">
        <v>0</v>
      </c>
      <c r="X377" s="17">
        <f t="shared" si="43"/>
        <v>2591836.5</v>
      </c>
      <c r="Y377" s="18">
        <f t="shared" si="35"/>
        <v>0.1004597960704831</v>
      </c>
      <c r="Z377" s="18">
        <f t="shared" si="36"/>
        <v>0.1004597960704831</v>
      </c>
      <c r="AA377" s="18">
        <f t="shared" si="37"/>
        <v>0.30475270241491614</v>
      </c>
      <c r="AB377" s="18">
        <f t="shared" si="38"/>
        <v>0.40521249848539925</v>
      </c>
    </row>
    <row r="378" spans="1:28" outlineLevel="2" x14ac:dyDescent="0.35">
      <c r="A378" s="15" t="s">
        <v>164</v>
      </c>
      <c r="B378" s="15" t="s">
        <v>8</v>
      </c>
      <c r="C378" s="15" t="s">
        <v>74</v>
      </c>
      <c r="D378" s="15" t="s">
        <v>234</v>
      </c>
      <c r="E378" s="15" t="s">
        <v>11</v>
      </c>
      <c r="F378" s="15" t="s">
        <v>12</v>
      </c>
      <c r="G378" s="15" t="s">
        <v>48</v>
      </c>
      <c r="H378" s="15" t="s">
        <v>14</v>
      </c>
      <c r="I378" s="15" t="s">
        <v>9</v>
      </c>
      <c r="J378" s="16" t="s">
        <v>235</v>
      </c>
      <c r="K378" s="17">
        <v>3191910</v>
      </c>
      <c r="L378" s="17">
        <v>2797971</v>
      </c>
      <c r="M378" s="17">
        <v>0</v>
      </c>
      <c r="N378" s="17">
        <v>0</v>
      </c>
      <c r="O378" s="17">
        <f t="shared" si="42"/>
        <v>2797971</v>
      </c>
      <c r="P378" s="17">
        <v>0</v>
      </c>
      <c r="Q378" s="17">
        <v>2010366.09</v>
      </c>
      <c r="R378" s="17">
        <v>0</v>
      </c>
      <c r="S378" s="17">
        <v>105454.94</v>
      </c>
      <c r="T378" s="17">
        <v>105454.94</v>
      </c>
      <c r="U378" s="17">
        <v>682149.97</v>
      </c>
      <c r="V378" s="17">
        <v>682149.97</v>
      </c>
      <c r="W378" s="17">
        <v>0</v>
      </c>
      <c r="X378" s="17">
        <f t="shared" si="43"/>
        <v>682149.97</v>
      </c>
      <c r="Y378" s="18">
        <f t="shared" si="35"/>
        <v>3.768979020869051E-2</v>
      </c>
      <c r="Z378" s="18">
        <f t="shared" si="36"/>
        <v>3.768979020869051E-2</v>
      </c>
      <c r="AA378" s="18">
        <f t="shared" si="37"/>
        <v>0.71850855137526448</v>
      </c>
      <c r="AB378" s="18">
        <f t="shared" si="38"/>
        <v>0.75619834158395505</v>
      </c>
    </row>
    <row r="379" spans="1:28" outlineLevel="2" x14ac:dyDescent="0.35">
      <c r="A379" s="15" t="s">
        <v>251</v>
      </c>
      <c r="B379" s="15" t="s">
        <v>252</v>
      </c>
      <c r="C379" s="15" t="s">
        <v>74</v>
      </c>
      <c r="D379" s="15" t="s">
        <v>224</v>
      </c>
      <c r="E379" s="15" t="s">
        <v>11</v>
      </c>
      <c r="F379" s="15" t="s">
        <v>12</v>
      </c>
      <c r="G379" s="15" t="s">
        <v>48</v>
      </c>
      <c r="H379" s="15" t="s">
        <v>14</v>
      </c>
      <c r="I379" s="15" t="s">
        <v>9</v>
      </c>
      <c r="J379" s="16" t="s">
        <v>225</v>
      </c>
      <c r="K379" s="17">
        <v>0</v>
      </c>
      <c r="L379" s="17">
        <v>50000</v>
      </c>
      <c r="M379" s="17">
        <v>0</v>
      </c>
      <c r="N379" s="17">
        <v>0</v>
      </c>
      <c r="O379" s="17">
        <f t="shared" si="42"/>
        <v>50000</v>
      </c>
      <c r="P379" s="17">
        <v>0</v>
      </c>
      <c r="Q379" s="17">
        <v>0</v>
      </c>
      <c r="R379" s="17">
        <v>0</v>
      </c>
      <c r="S379" s="17">
        <v>0</v>
      </c>
      <c r="T379" s="17">
        <v>0</v>
      </c>
      <c r="U379" s="17">
        <v>50000</v>
      </c>
      <c r="V379" s="17">
        <v>50000</v>
      </c>
      <c r="W379" s="17">
        <v>0</v>
      </c>
      <c r="X379" s="17">
        <f t="shared" si="43"/>
        <v>50000</v>
      </c>
      <c r="Y379" s="18">
        <f t="shared" si="35"/>
        <v>0</v>
      </c>
      <c r="Z379" s="18">
        <f t="shared" si="36"/>
        <v>0</v>
      </c>
      <c r="AA379" s="18">
        <f t="shared" si="37"/>
        <v>0</v>
      </c>
      <c r="AB379" s="18">
        <f t="shared" si="38"/>
        <v>0</v>
      </c>
    </row>
    <row r="380" spans="1:28" outlineLevel="2" x14ac:dyDescent="0.35">
      <c r="A380" s="15" t="s">
        <v>251</v>
      </c>
      <c r="B380" s="15" t="s">
        <v>252</v>
      </c>
      <c r="C380" s="15" t="s">
        <v>74</v>
      </c>
      <c r="D380" s="15" t="s">
        <v>79</v>
      </c>
      <c r="E380" s="15" t="s">
        <v>11</v>
      </c>
      <c r="F380" s="15" t="s">
        <v>12</v>
      </c>
      <c r="G380" s="15" t="s">
        <v>48</v>
      </c>
      <c r="H380" s="15" t="s">
        <v>14</v>
      </c>
      <c r="I380" s="15" t="s">
        <v>9</v>
      </c>
      <c r="J380" s="16" t="s">
        <v>80</v>
      </c>
      <c r="K380" s="17">
        <v>600000</v>
      </c>
      <c r="L380" s="17">
        <v>550000</v>
      </c>
      <c r="M380" s="17">
        <v>0</v>
      </c>
      <c r="N380" s="17">
        <v>0</v>
      </c>
      <c r="O380" s="17">
        <f t="shared" si="42"/>
        <v>550000</v>
      </c>
      <c r="P380" s="17">
        <v>0</v>
      </c>
      <c r="Q380" s="17">
        <v>0</v>
      </c>
      <c r="R380" s="17">
        <v>0</v>
      </c>
      <c r="S380" s="17">
        <v>131080</v>
      </c>
      <c r="T380" s="17">
        <v>131080</v>
      </c>
      <c r="U380" s="17">
        <v>268920</v>
      </c>
      <c r="V380" s="17">
        <v>418920</v>
      </c>
      <c r="W380" s="17">
        <v>0</v>
      </c>
      <c r="X380" s="17">
        <f t="shared" si="43"/>
        <v>418920</v>
      </c>
      <c r="Y380" s="18">
        <f t="shared" si="35"/>
        <v>0.23832727272727272</v>
      </c>
      <c r="Z380" s="18">
        <f t="shared" si="36"/>
        <v>0.23832727272727272</v>
      </c>
      <c r="AA380" s="18">
        <f t="shared" si="37"/>
        <v>0</v>
      </c>
      <c r="AB380" s="18">
        <f t="shared" si="38"/>
        <v>0.23832727272727272</v>
      </c>
    </row>
    <row r="381" spans="1:28" outlineLevel="2" x14ac:dyDescent="0.35">
      <c r="A381" s="15" t="s">
        <v>251</v>
      </c>
      <c r="B381" s="15" t="s">
        <v>254</v>
      </c>
      <c r="C381" s="15" t="s">
        <v>74</v>
      </c>
      <c r="D381" s="15" t="s">
        <v>79</v>
      </c>
      <c r="E381" s="15" t="s">
        <v>11</v>
      </c>
      <c r="F381" s="15" t="s">
        <v>12</v>
      </c>
      <c r="G381" s="15" t="s">
        <v>48</v>
      </c>
      <c r="H381" s="15" t="s">
        <v>14</v>
      </c>
      <c r="I381" s="15" t="s">
        <v>9</v>
      </c>
      <c r="J381" s="16" t="s">
        <v>80</v>
      </c>
      <c r="K381" s="17">
        <v>51827100</v>
      </c>
      <c r="L381" s="17">
        <v>51827100</v>
      </c>
      <c r="M381" s="17">
        <v>0</v>
      </c>
      <c r="N381" s="17">
        <v>0</v>
      </c>
      <c r="O381" s="17">
        <f t="shared" si="42"/>
        <v>51827100</v>
      </c>
      <c r="P381" s="17">
        <v>0</v>
      </c>
      <c r="Q381" s="17">
        <v>8335200</v>
      </c>
      <c r="R381" s="17">
        <v>8076768</v>
      </c>
      <c r="S381" s="17">
        <v>24845692.5</v>
      </c>
      <c r="T381" s="17">
        <v>19346552.5</v>
      </c>
      <c r="U381" s="17">
        <v>10569439.5</v>
      </c>
      <c r="V381" s="17">
        <v>10569439.5</v>
      </c>
      <c r="W381" s="17">
        <v>0</v>
      </c>
      <c r="X381" s="17">
        <f t="shared" si="43"/>
        <v>10569439.5</v>
      </c>
      <c r="Y381" s="18">
        <f t="shared" si="35"/>
        <v>0.47939576978067461</v>
      </c>
      <c r="Z381" s="18">
        <f t="shared" si="36"/>
        <v>0.47939576978067461</v>
      </c>
      <c r="AA381" s="18">
        <f t="shared" si="37"/>
        <v>0.31666768929768402</v>
      </c>
      <c r="AB381" s="18">
        <f t="shared" si="38"/>
        <v>0.79606345907835863</v>
      </c>
    </row>
    <row r="382" spans="1:28" outlineLevel="2" x14ac:dyDescent="0.35">
      <c r="A382" s="15" t="s">
        <v>251</v>
      </c>
      <c r="B382" s="15" t="s">
        <v>254</v>
      </c>
      <c r="C382" s="15" t="s">
        <v>74</v>
      </c>
      <c r="D382" s="15" t="s">
        <v>228</v>
      </c>
      <c r="E382" s="15" t="s">
        <v>11</v>
      </c>
      <c r="F382" s="15" t="s">
        <v>12</v>
      </c>
      <c r="G382" s="15" t="s">
        <v>48</v>
      </c>
      <c r="H382" s="15" t="s">
        <v>14</v>
      </c>
      <c r="I382" s="15" t="s">
        <v>9</v>
      </c>
      <c r="J382" s="16" t="s">
        <v>229</v>
      </c>
      <c r="K382" s="17">
        <v>59750000</v>
      </c>
      <c r="L382" s="17">
        <v>91859486.530000001</v>
      </c>
      <c r="M382" s="17">
        <v>0</v>
      </c>
      <c r="N382" s="17">
        <v>0</v>
      </c>
      <c r="O382" s="17">
        <f t="shared" si="42"/>
        <v>91859486.530000001</v>
      </c>
      <c r="P382" s="17">
        <v>15375000</v>
      </c>
      <c r="Q382" s="17">
        <v>8441608.1600000001</v>
      </c>
      <c r="R382" s="17">
        <v>0</v>
      </c>
      <c r="S382" s="17">
        <v>60417878.369999997</v>
      </c>
      <c r="T382" s="17">
        <v>60417878.369999997</v>
      </c>
      <c r="U382" s="17">
        <v>7625000</v>
      </c>
      <c r="V382" s="17">
        <v>7625000</v>
      </c>
      <c r="W382" s="17">
        <v>0</v>
      </c>
      <c r="X382" s="17">
        <f t="shared" si="43"/>
        <v>7625000.0000000075</v>
      </c>
      <c r="Y382" s="18">
        <f t="shared" si="35"/>
        <v>0.6577206193098889</v>
      </c>
      <c r="Z382" s="18">
        <f t="shared" si="36"/>
        <v>0.6577206193098889</v>
      </c>
      <c r="AA382" s="18">
        <f t="shared" si="37"/>
        <v>0.25927216730328484</v>
      </c>
      <c r="AB382" s="18">
        <f t="shared" si="38"/>
        <v>0.91699278661317374</v>
      </c>
    </row>
    <row r="383" spans="1:28" outlineLevel="2" x14ac:dyDescent="0.35">
      <c r="A383" s="15" t="s">
        <v>251</v>
      </c>
      <c r="B383" s="15" t="s">
        <v>254</v>
      </c>
      <c r="C383" s="15" t="s">
        <v>74</v>
      </c>
      <c r="D383" s="15" t="s">
        <v>232</v>
      </c>
      <c r="E383" s="15" t="s">
        <v>11</v>
      </c>
      <c r="F383" s="15" t="s">
        <v>12</v>
      </c>
      <c r="G383" s="15" t="s">
        <v>48</v>
      </c>
      <c r="H383" s="15" t="s">
        <v>14</v>
      </c>
      <c r="I383" s="15" t="s">
        <v>9</v>
      </c>
      <c r="J383" s="16" t="s">
        <v>233</v>
      </c>
      <c r="K383" s="17">
        <v>98500000</v>
      </c>
      <c r="L383" s="17">
        <v>98500000</v>
      </c>
      <c r="M383" s="17">
        <v>0</v>
      </c>
      <c r="N383" s="17">
        <v>0</v>
      </c>
      <c r="O383" s="17">
        <f t="shared" si="42"/>
        <v>98500000</v>
      </c>
      <c r="P383" s="17">
        <v>0</v>
      </c>
      <c r="Q383" s="17">
        <v>0</v>
      </c>
      <c r="R383" s="17">
        <v>0</v>
      </c>
      <c r="S383" s="17">
        <v>0</v>
      </c>
      <c r="T383" s="17">
        <v>0</v>
      </c>
      <c r="U383" s="17">
        <v>98500000</v>
      </c>
      <c r="V383" s="17">
        <v>98500000</v>
      </c>
      <c r="W383" s="17">
        <v>0</v>
      </c>
      <c r="X383" s="17">
        <f t="shared" si="43"/>
        <v>98500000</v>
      </c>
      <c r="Y383" s="18">
        <f t="shared" si="35"/>
        <v>0</v>
      </c>
      <c r="Z383" s="18">
        <f t="shared" si="36"/>
        <v>0</v>
      </c>
      <c r="AA383" s="18">
        <f t="shared" si="37"/>
        <v>0</v>
      </c>
      <c r="AB383" s="18">
        <f t="shared" si="38"/>
        <v>0</v>
      </c>
    </row>
    <row r="384" spans="1:28" outlineLevel="2" x14ac:dyDescent="0.35">
      <c r="A384" s="15" t="s">
        <v>251</v>
      </c>
      <c r="B384" s="15" t="s">
        <v>254</v>
      </c>
      <c r="C384" s="15" t="s">
        <v>74</v>
      </c>
      <c r="D384" s="15" t="s">
        <v>257</v>
      </c>
      <c r="E384" s="15" t="s">
        <v>11</v>
      </c>
      <c r="F384" s="15" t="s">
        <v>12</v>
      </c>
      <c r="G384" s="15" t="s">
        <v>48</v>
      </c>
      <c r="H384" s="15" t="s">
        <v>14</v>
      </c>
      <c r="I384" s="15" t="s">
        <v>9</v>
      </c>
      <c r="J384" s="16" t="s">
        <v>258</v>
      </c>
      <c r="K384" s="17">
        <v>40000000</v>
      </c>
      <c r="L384" s="17">
        <v>7890513.4699999997</v>
      </c>
      <c r="M384" s="17">
        <v>0</v>
      </c>
      <c r="N384" s="17">
        <v>0</v>
      </c>
      <c r="O384" s="17">
        <f t="shared" si="42"/>
        <v>7890513.4699999997</v>
      </c>
      <c r="P384" s="17">
        <v>0</v>
      </c>
      <c r="Q384" s="17">
        <v>0</v>
      </c>
      <c r="R384" s="17">
        <v>0</v>
      </c>
      <c r="S384" s="17">
        <v>0</v>
      </c>
      <c r="T384" s="17">
        <v>0</v>
      </c>
      <c r="U384" s="17">
        <v>7890513.4699999997</v>
      </c>
      <c r="V384" s="17">
        <v>7890513.4699999997</v>
      </c>
      <c r="W384" s="17">
        <v>0</v>
      </c>
      <c r="X384" s="17">
        <f t="shared" si="43"/>
        <v>7890513.4699999997</v>
      </c>
      <c r="Y384" s="18">
        <f t="shared" si="35"/>
        <v>0</v>
      </c>
      <c r="Z384" s="18">
        <f t="shared" si="36"/>
        <v>0</v>
      </c>
      <c r="AA384" s="18">
        <f t="shared" si="37"/>
        <v>0</v>
      </c>
      <c r="AB384" s="18">
        <f t="shared" si="38"/>
        <v>0</v>
      </c>
    </row>
    <row r="385" spans="1:28" outlineLevel="2" x14ac:dyDescent="0.35">
      <c r="A385" s="15" t="s">
        <v>251</v>
      </c>
      <c r="B385" s="15" t="s">
        <v>254</v>
      </c>
      <c r="C385" s="15" t="s">
        <v>74</v>
      </c>
      <c r="D385" s="15" t="s">
        <v>234</v>
      </c>
      <c r="E385" s="15" t="s">
        <v>11</v>
      </c>
      <c r="F385" s="15" t="s">
        <v>12</v>
      </c>
      <c r="G385" s="15" t="s">
        <v>48</v>
      </c>
      <c r="H385" s="15" t="s">
        <v>14</v>
      </c>
      <c r="I385" s="15" t="s">
        <v>9</v>
      </c>
      <c r="J385" s="16" t="s">
        <v>235</v>
      </c>
      <c r="K385" s="17">
        <v>51500000</v>
      </c>
      <c r="L385" s="17">
        <v>51500000</v>
      </c>
      <c r="M385" s="17">
        <v>0</v>
      </c>
      <c r="N385" s="17">
        <v>0</v>
      </c>
      <c r="O385" s="17">
        <f t="shared" si="42"/>
        <v>51500000</v>
      </c>
      <c r="P385" s="17">
        <v>0</v>
      </c>
      <c r="Q385" s="17">
        <v>33101316</v>
      </c>
      <c r="R385" s="17">
        <v>0</v>
      </c>
      <c r="S385" s="17">
        <v>0</v>
      </c>
      <c r="T385" s="17">
        <v>0</v>
      </c>
      <c r="U385" s="17">
        <v>18398684</v>
      </c>
      <c r="V385" s="17">
        <v>18398684</v>
      </c>
      <c r="W385" s="17">
        <v>0</v>
      </c>
      <c r="X385" s="17">
        <f t="shared" si="43"/>
        <v>18398684</v>
      </c>
      <c r="Y385" s="18">
        <f t="shared" si="35"/>
        <v>0</v>
      </c>
      <c r="Z385" s="18">
        <f t="shared" si="36"/>
        <v>0</v>
      </c>
      <c r="AA385" s="18">
        <f t="shared" si="37"/>
        <v>0.64274399999999998</v>
      </c>
      <c r="AB385" s="18">
        <f t="shared" si="38"/>
        <v>0.64274399999999998</v>
      </c>
    </row>
    <row r="386" spans="1:28" outlineLevel="2" x14ac:dyDescent="0.35">
      <c r="A386" s="15" t="s">
        <v>251</v>
      </c>
      <c r="B386" s="15" t="s">
        <v>288</v>
      </c>
      <c r="C386" s="15" t="s">
        <v>74</v>
      </c>
      <c r="D386" s="15" t="s">
        <v>208</v>
      </c>
      <c r="E386" s="15" t="s">
        <v>11</v>
      </c>
      <c r="F386" s="15" t="s">
        <v>12</v>
      </c>
      <c r="G386" s="15" t="s">
        <v>48</v>
      </c>
      <c r="H386" s="15" t="s">
        <v>14</v>
      </c>
      <c r="I386" s="15" t="s">
        <v>9</v>
      </c>
      <c r="J386" s="16" t="s">
        <v>209</v>
      </c>
      <c r="K386" s="17">
        <v>0</v>
      </c>
      <c r="L386" s="17">
        <v>400000</v>
      </c>
      <c r="M386" s="17">
        <v>0</v>
      </c>
      <c r="N386" s="17">
        <v>0</v>
      </c>
      <c r="O386" s="17">
        <f t="shared" si="42"/>
        <v>400000</v>
      </c>
      <c r="P386" s="17">
        <v>0</v>
      </c>
      <c r="Q386" s="17">
        <v>0</v>
      </c>
      <c r="R386" s="17">
        <v>0</v>
      </c>
      <c r="S386" s="17">
        <v>0</v>
      </c>
      <c r="T386" s="17">
        <v>0</v>
      </c>
      <c r="U386" s="17">
        <v>400000</v>
      </c>
      <c r="V386" s="17">
        <v>400000</v>
      </c>
      <c r="W386" s="17">
        <v>0</v>
      </c>
      <c r="X386" s="17">
        <f t="shared" si="43"/>
        <v>400000</v>
      </c>
      <c r="Y386" s="18">
        <f t="shared" si="35"/>
        <v>0</v>
      </c>
      <c r="Z386" s="18">
        <f t="shared" si="36"/>
        <v>0</v>
      </c>
      <c r="AA386" s="18">
        <f t="shared" si="37"/>
        <v>0</v>
      </c>
      <c r="AB386" s="18">
        <f t="shared" si="38"/>
        <v>0</v>
      </c>
    </row>
    <row r="387" spans="1:28" outlineLevel="2" x14ac:dyDescent="0.35">
      <c r="A387" s="15" t="s">
        <v>251</v>
      </c>
      <c r="B387" s="15" t="s">
        <v>288</v>
      </c>
      <c r="C387" s="15" t="s">
        <v>74</v>
      </c>
      <c r="D387" s="15" t="s">
        <v>292</v>
      </c>
      <c r="E387" s="15" t="s">
        <v>11</v>
      </c>
      <c r="F387" s="15" t="s">
        <v>12</v>
      </c>
      <c r="G387" s="15" t="s">
        <v>48</v>
      </c>
      <c r="H387" s="15" t="s">
        <v>14</v>
      </c>
      <c r="I387" s="15" t="s">
        <v>9</v>
      </c>
      <c r="J387" s="16" t="s">
        <v>293</v>
      </c>
      <c r="K387" s="17">
        <v>1818400</v>
      </c>
      <c r="L387" s="17">
        <v>1418400</v>
      </c>
      <c r="M387" s="17">
        <v>0</v>
      </c>
      <c r="N387" s="17">
        <v>0</v>
      </c>
      <c r="O387" s="17">
        <f t="shared" si="42"/>
        <v>1418400</v>
      </c>
      <c r="P387" s="17">
        <v>0</v>
      </c>
      <c r="Q387" s="17">
        <v>0</v>
      </c>
      <c r="R387" s="17">
        <v>0</v>
      </c>
      <c r="S387" s="17">
        <v>0</v>
      </c>
      <c r="T387" s="17">
        <v>0</v>
      </c>
      <c r="U387" s="17">
        <v>1363800</v>
      </c>
      <c r="V387" s="17">
        <v>1418400</v>
      </c>
      <c r="W387" s="17">
        <v>0</v>
      </c>
      <c r="X387" s="17">
        <f t="shared" si="43"/>
        <v>1418400</v>
      </c>
      <c r="Y387" s="18">
        <f t="shared" si="35"/>
        <v>0</v>
      </c>
      <c r="Z387" s="18">
        <f t="shared" si="36"/>
        <v>0</v>
      </c>
      <c r="AA387" s="18">
        <f t="shared" si="37"/>
        <v>0</v>
      </c>
      <c r="AB387" s="18">
        <f t="shared" si="38"/>
        <v>0</v>
      </c>
    </row>
    <row r="388" spans="1:28" ht="24" outlineLevel="2" x14ac:dyDescent="0.35">
      <c r="A388" s="15" t="s">
        <v>251</v>
      </c>
      <c r="B388" s="15" t="s">
        <v>288</v>
      </c>
      <c r="C388" s="15" t="s">
        <v>74</v>
      </c>
      <c r="D388" s="15" t="s">
        <v>77</v>
      </c>
      <c r="E388" s="15" t="s">
        <v>11</v>
      </c>
      <c r="F388" s="15" t="s">
        <v>12</v>
      </c>
      <c r="G388" s="15" t="s">
        <v>48</v>
      </c>
      <c r="H388" s="15" t="s">
        <v>14</v>
      </c>
      <c r="I388" s="15" t="s">
        <v>9</v>
      </c>
      <c r="J388" s="16" t="s">
        <v>78</v>
      </c>
      <c r="K388" s="17">
        <v>463004</v>
      </c>
      <c r="L388" s="17">
        <v>463004</v>
      </c>
      <c r="M388" s="17">
        <v>0</v>
      </c>
      <c r="N388" s="17">
        <v>0</v>
      </c>
      <c r="O388" s="17">
        <f t="shared" si="42"/>
        <v>463004</v>
      </c>
      <c r="P388" s="17">
        <v>0</v>
      </c>
      <c r="Q388" s="17">
        <v>0</v>
      </c>
      <c r="R388" s="17">
        <v>0</v>
      </c>
      <c r="S388" s="17">
        <v>0</v>
      </c>
      <c r="T388" s="17">
        <v>0</v>
      </c>
      <c r="U388" s="17">
        <v>463004</v>
      </c>
      <c r="V388" s="17">
        <v>463004</v>
      </c>
      <c r="W388" s="17">
        <v>0</v>
      </c>
      <c r="X388" s="17">
        <f t="shared" si="43"/>
        <v>463004</v>
      </c>
      <c r="Y388" s="18">
        <f t="shared" si="35"/>
        <v>0</v>
      </c>
      <c r="Z388" s="18">
        <f t="shared" si="36"/>
        <v>0</v>
      </c>
      <c r="AA388" s="18">
        <f t="shared" si="37"/>
        <v>0</v>
      </c>
      <c r="AB388" s="18">
        <f t="shared" si="38"/>
        <v>0</v>
      </c>
    </row>
    <row r="389" spans="1:28" outlineLevel="2" x14ac:dyDescent="0.35">
      <c r="A389" s="15" t="s">
        <v>251</v>
      </c>
      <c r="B389" s="15" t="s">
        <v>288</v>
      </c>
      <c r="C389" s="15" t="s">
        <v>74</v>
      </c>
      <c r="D389" s="15" t="s">
        <v>79</v>
      </c>
      <c r="E389" s="15" t="s">
        <v>11</v>
      </c>
      <c r="F389" s="15" t="s">
        <v>12</v>
      </c>
      <c r="G389" s="15" t="s">
        <v>48</v>
      </c>
      <c r="H389" s="15" t="s">
        <v>14</v>
      </c>
      <c r="I389" s="15" t="s">
        <v>9</v>
      </c>
      <c r="J389" s="16" t="s">
        <v>80</v>
      </c>
      <c r="K389" s="17">
        <v>6400</v>
      </c>
      <c r="L389" s="17">
        <v>6400</v>
      </c>
      <c r="M389" s="17">
        <v>0</v>
      </c>
      <c r="N389" s="17">
        <v>0</v>
      </c>
      <c r="O389" s="17">
        <f t="shared" si="42"/>
        <v>6400</v>
      </c>
      <c r="P389" s="17">
        <v>0</v>
      </c>
      <c r="Q389" s="17">
        <v>0</v>
      </c>
      <c r="R389" s="17">
        <v>0</v>
      </c>
      <c r="S389" s="17">
        <v>0</v>
      </c>
      <c r="T389" s="17">
        <v>0</v>
      </c>
      <c r="U389" s="17">
        <v>6400</v>
      </c>
      <c r="V389" s="17">
        <v>6400</v>
      </c>
      <c r="W389" s="17">
        <v>0</v>
      </c>
      <c r="X389" s="17">
        <f t="shared" si="43"/>
        <v>6400</v>
      </c>
      <c r="Y389" s="18">
        <f t="shared" si="35"/>
        <v>0</v>
      </c>
      <c r="Z389" s="18">
        <f t="shared" si="36"/>
        <v>0</v>
      </c>
      <c r="AA389" s="18">
        <f t="shared" si="37"/>
        <v>0</v>
      </c>
      <c r="AB389" s="18">
        <f t="shared" si="38"/>
        <v>0</v>
      </c>
    </row>
    <row r="390" spans="1:28" outlineLevel="2" x14ac:dyDescent="0.35">
      <c r="A390" s="15" t="s">
        <v>251</v>
      </c>
      <c r="B390" s="15" t="s">
        <v>288</v>
      </c>
      <c r="C390" s="15" t="s">
        <v>74</v>
      </c>
      <c r="D390" s="15" t="s">
        <v>230</v>
      </c>
      <c r="E390" s="15" t="s">
        <v>11</v>
      </c>
      <c r="F390" s="15" t="s">
        <v>12</v>
      </c>
      <c r="G390" s="15" t="s">
        <v>48</v>
      </c>
      <c r="H390" s="15" t="s">
        <v>14</v>
      </c>
      <c r="I390" s="15" t="s">
        <v>9</v>
      </c>
      <c r="J390" s="16" t="s">
        <v>231</v>
      </c>
      <c r="K390" s="17">
        <v>94016</v>
      </c>
      <c r="L390" s="17">
        <v>94016</v>
      </c>
      <c r="M390" s="17">
        <v>0</v>
      </c>
      <c r="N390" s="17">
        <v>0</v>
      </c>
      <c r="O390" s="17">
        <f t="shared" si="42"/>
        <v>94016</v>
      </c>
      <c r="P390" s="17">
        <v>0</v>
      </c>
      <c r="Q390" s="17">
        <v>0</v>
      </c>
      <c r="R390" s="17">
        <v>0</v>
      </c>
      <c r="S390" s="17">
        <v>0</v>
      </c>
      <c r="T390" s="17">
        <v>0</v>
      </c>
      <c r="U390" s="17">
        <v>94016</v>
      </c>
      <c r="V390" s="17">
        <v>94016</v>
      </c>
      <c r="W390" s="17">
        <v>0</v>
      </c>
      <c r="X390" s="17">
        <f t="shared" si="43"/>
        <v>94016</v>
      </c>
      <c r="Y390" s="18">
        <f t="shared" si="35"/>
        <v>0</v>
      </c>
      <c r="Z390" s="18">
        <f t="shared" si="36"/>
        <v>0</v>
      </c>
      <c r="AA390" s="18">
        <f t="shared" si="37"/>
        <v>0</v>
      </c>
      <c r="AB390" s="18">
        <f t="shared" si="38"/>
        <v>0</v>
      </c>
    </row>
    <row r="391" spans="1:28" ht="24" outlineLevel="2" x14ac:dyDescent="0.35">
      <c r="A391" s="15" t="s">
        <v>296</v>
      </c>
      <c r="B391" s="15" t="s">
        <v>8</v>
      </c>
      <c r="C391" s="15" t="s">
        <v>74</v>
      </c>
      <c r="D391" s="15" t="s">
        <v>77</v>
      </c>
      <c r="E391" s="15" t="s">
        <v>11</v>
      </c>
      <c r="F391" s="15" t="s">
        <v>12</v>
      </c>
      <c r="G391" s="15" t="s">
        <v>48</v>
      </c>
      <c r="H391" s="15" t="s">
        <v>14</v>
      </c>
      <c r="I391" s="15" t="s">
        <v>9</v>
      </c>
      <c r="J391" s="16" t="s">
        <v>78</v>
      </c>
      <c r="K391" s="17">
        <v>1382100</v>
      </c>
      <c r="L391" s="17">
        <v>1382100</v>
      </c>
      <c r="M391" s="17">
        <v>0</v>
      </c>
      <c r="N391" s="17">
        <v>0</v>
      </c>
      <c r="O391" s="17">
        <f t="shared" si="42"/>
        <v>1382100</v>
      </c>
      <c r="P391" s="17">
        <v>1381960</v>
      </c>
      <c r="Q391" s="17">
        <v>0</v>
      </c>
      <c r="R391" s="17">
        <v>0</v>
      </c>
      <c r="S391" s="17">
        <v>0</v>
      </c>
      <c r="T391" s="17">
        <v>0</v>
      </c>
      <c r="U391" s="17">
        <v>0</v>
      </c>
      <c r="V391" s="17">
        <v>140</v>
      </c>
      <c r="W391" s="17">
        <v>0</v>
      </c>
      <c r="X391" s="17">
        <f t="shared" si="43"/>
        <v>140</v>
      </c>
      <c r="Y391" s="18">
        <f t="shared" si="35"/>
        <v>0</v>
      </c>
      <c r="Z391" s="18">
        <f t="shared" si="36"/>
        <v>0</v>
      </c>
      <c r="AA391" s="18">
        <f t="shared" si="37"/>
        <v>0.99989870486940169</v>
      </c>
      <c r="AB391" s="18">
        <f t="shared" si="38"/>
        <v>0.99989870486940169</v>
      </c>
    </row>
    <row r="392" spans="1:28" outlineLevel="2" x14ac:dyDescent="0.35">
      <c r="A392" s="15" t="s">
        <v>296</v>
      </c>
      <c r="B392" s="15" t="s">
        <v>8</v>
      </c>
      <c r="C392" s="15" t="s">
        <v>74</v>
      </c>
      <c r="D392" s="15" t="s">
        <v>79</v>
      </c>
      <c r="E392" s="15" t="s">
        <v>11</v>
      </c>
      <c r="F392" s="15" t="s">
        <v>12</v>
      </c>
      <c r="G392" s="15" t="s">
        <v>48</v>
      </c>
      <c r="H392" s="15" t="s">
        <v>14</v>
      </c>
      <c r="I392" s="15" t="s">
        <v>9</v>
      </c>
      <c r="J392" s="16" t="s">
        <v>80</v>
      </c>
      <c r="K392" s="17">
        <v>1034372</v>
      </c>
      <c r="L392" s="17">
        <v>1034372</v>
      </c>
      <c r="M392" s="17">
        <v>0</v>
      </c>
      <c r="N392" s="17">
        <v>0</v>
      </c>
      <c r="O392" s="17">
        <f t="shared" ref="O392:O416" si="44">+L392+N392</f>
        <v>1034372</v>
      </c>
      <c r="P392" s="17">
        <v>0</v>
      </c>
      <c r="Q392" s="17">
        <v>0.01</v>
      </c>
      <c r="R392" s="17">
        <v>0</v>
      </c>
      <c r="S392" s="17">
        <v>759372.35</v>
      </c>
      <c r="T392" s="17">
        <v>759372.35</v>
      </c>
      <c r="U392" s="17">
        <v>0</v>
      </c>
      <c r="V392" s="17">
        <v>274999.64</v>
      </c>
      <c r="W392" s="17">
        <v>0</v>
      </c>
      <c r="X392" s="17">
        <f t="shared" ref="X392:X416" si="45">+O392-P392-Q392-R392-S392-W392</f>
        <v>274999.64</v>
      </c>
      <c r="Y392" s="18">
        <f t="shared" si="35"/>
        <v>0.73413854009969337</v>
      </c>
      <c r="Z392" s="18">
        <f t="shared" si="36"/>
        <v>0.73413854009969337</v>
      </c>
      <c r="AA392" s="18">
        <f t="shared" si="37"/>
        <v>9.6677017552679305E-9</v>
      </c>
      <c r="AB392" s="18">
        <f t="shared" si="38"/>
        <v>0.73413854976739512</v>
      </c>
    </row>
    <row r="393" spans="1:28" outlineLevel="2" x14ac:dyDescent="0.35">
      <c r="A393" s="15" t="s">
        <v>301</v>
      </c>
      <c r="B393" s="15" t="s">
        <v>8</v>
      </c>
      <c r="C393" s="15" t="s">
        <v>74</v>
      </c>
      <c r="D393" s="15" t="s">
        <v>292</v>
      </c>
      <c r="E393" s="15" t="s">
        <v>11</v>
      </c>
      <c r="F393" s="15" t="s">
        <v>12</v>
      </c>
      <c r="G393" s="15" t="s">
        <v>48</v>
      </c>
      <c r="H393" s="15" t="s">
        <v>14</v>
      </c>
      <c r="I393" s="15" t="s">
        <v>9</v>
      </c>
      <c r="J393" s="16" t="s">
        <v>293</v>
      </c>
      <c r="K393" s="17">
        <v>135449277</v>
      </c>
      <c r="L393" s="17">
        <v>135449277</v>
      </c>
      <c r="M393" s="17">
        <v>0</v>
      </c>
      <c r="N393" s="17">
        <v>0</v>
      </c>
      <c r="O393" s="17">
        <f t="shared" si="44"/>
        <v>135449277</v>
      </c>
      <c r="P393" s="17">
        <v>0</v>
      </c>
      <c r="Q393" s="17">
        <v>29908753.100000001</v>
      </c>
      <c r="R393" s="17">
        <v>2134630.0099999998</v>
      </c>
      <c r="S393" s="17">
        <v>9115939.0999999996</v>
      </c>
      <c r="T393" s="17">
        <v>9115939.0999999996</v>
      </c>
      <c r="U393" s="17">
        <v>0</v>
      </c>
      <c r="V393" s="17">
        <v>94289954.790000007</v>
      </c>
      <c r="W393" s="17">
        <v>0</v>
      </c>
      <c r="X393" s="17">
        <f t="shared" si="45"/>
        <v>94289954.790000007</v>
      </c>
      <c r="Y393" s="18">
        <f t="shared" si="35"/>
        <v>6.7301496928625165E-2</v>
      </c>
      <c r="Z393" s="18">
        <f t="shared" si="36"/>
        <v>6.7301496928625165E-2</v>
      </c>
      <c r="AA393" s="18">
        <f t="shared" si="37"/>
        <v>0.23657109007676724</v>
      </c>
      <c r="AB393" s="18">
        <f t="shared" si="38"/>
        <v>0.30387258700539244</v>
      </c>
    </row>
    <row r="394" spans="1:28" ht="24" outlineLevel="2" x14ac:dyDescent="0.35">
      <c r="A394" s="15" t="s">
        <v>301</v>
      </c>
      <c r="B394" s="15" t="s">
        <v>8</v>
      </c>
      <c r="C394" s="15" t="s">
        <v>74</v>
      </c>
      <c r="D394" s="15" t="s">
        <v>77</v>
      </c>
      <c r="E394" s="15" t="s">
        <v>11</v>
      </c>
      <c r="F394" s="15" t="s">
        <v>12</v>
      </c>
      <c r="G394" s="15" t="s">
        <v>48</v>
      </c>
      <c r="H394" s="15" t="s">
        <v>14</v>
      </c>
      <c r="I394" s="15" t="s">
        <v>9</v>
      </c>
      <c r="J394" s="16" t="s">
        <v>78</v>
      </c>
      <c r="K394" s="17">
        <v>20000000</v>
      </c>
      <c r="L394" s="17">
        <v>20000000</v>
      </c>
      <c r="M394" s="17">
        <v>0</v>
      </c>
      <c r="N394" s="17">
        <v>0</v>
      </c>
      <c r="O394" s="17">
        <f t="shared" si="44"/>
        <v>20000000</v>
      </c>
      <c r="P394" s="17">
        <v>6564613</v>
      </c>
      <c r="Q394" s="17">
        <v>0</v>
      </c>
      <c r="R394" s="17">
        <v>0</v>
      </c>
      <c r="S394" s="17">
        <v>0</v>
      </c>
      <c r="T394" s="17">
        <v>0</v>
      </c>
      <c r="U394" s="17">
        <v>0</v>
      </c>
      <c r="V394" s="17">
        <v>13435387</v>
      </c>
      <c r="W394" s="17">
        <v>0</v>
      </c>
      <c r="X394" s="17">
        <f t="shared" si="45"/>
        <v>13435387</v>
      </c>
      <c r="Y394" s="18">
        <f t="shared" si="35"/>
        <v>0</v>
      </c>
      <c r="Z394" s="18">
        <f t="shared" si="36"/>
        <v>0</v>
      </c>
      <c r="AA394" s="18">
        <f t="shared" si="37"/>
        <v>0.32823065000000001</v>
      </c>
      <c r="AB394" s="18">
        <f t="shared" si="38"/>
        <v>0.32823065000000001</v>
      </c>
    </row>
    <row r="395" spans="1:28" outlineLevel="2" x14ac:dyDescent="0.35">
      <c r="A395" s="15" t="s">
        <v>301</v>
      </c>
      <c r="B395" s="15" t="s">
        <v>8</v>
      </c>
      <c r="C395" s="15" t="s">
        <v>74</v>
      </c>
      <c r="D395" s="15" t="s">
        <v>220</v>
      </c>
      <c r="E395" s="15" t="s">
        <v>11</v>
      </c>
      <c r="F395" s="15" t="s">
        <v>12</v>
      </c>
      <c r="G395" s="15" t="s">
        <v>48</v>
      </c>
      <c r="H395" s="15" t="s">
        <v>14</v>
      </c>
      <c r="I395" s="15" t="s">
        <v>9</v>
      </c>
      <c r="J395" s="16" t="s">
        <v>221</v>
      </c>
      <c r="K395" s="17">
        <v>7531464</v>
      </c>
      <c r="L395" s="17">
        <v>7531464</v>
      </c>
      <c r="M395" s="17">
        <v>0</v>
      </c>
      <c r="N395" s="17">
        <v>0</v>
      </c>
      <c r="O395" s="17">
        <f t="shared" si="44"/>
        <v>7531464</v>
      </c>
      <c r="P395" s="17">
        <v>0</v>
      </c>
      <c r="Q395" s="17">
        <v>0</v>
      </c>
      <c r="R395" s="17">
        <v>0</v>
      </c>
      <c r="S395" s="17">
        <v>0</v>
      </c>
      <c r="T395" s="17">
        <v>0</v>
      </c>
      <c r="U395" s="17">
        <v>0</v>
      </c>
      <c r="V395" s="17">
        <v>7531464</v>
      </c>
      <c r="W395" s="17">
        <v>0</v>
      </c>
      <c r="X395" s="17">
        <f t="shared" si="45"/>
        <v>7531464</v>
      </c>
      <c r="Y395" s="18">
        <f t="shared" ref="Y395:Y458" si="46">+IF(L395=0,0,S395/L395)</f>
        <v>0</v>
      </c>
      <c r="Z395" s="18">
        <f t="shared" ref="Z395:Z458" si="47">+IF(O395=0,0,S395/O395)</f>
        <v>0</v>
      </c>
      <c r="AA395" s="18">
        <f t="shared" ref="AA395:AA458" si="48">+IF(O395=0,0,(P395+Q395+R395)/O395)</f>
        <v>0</v>
      </c>
      <c r="AB395" s="18">
        <f t="shared" ref="AB395:AB458" si="49">+Z395+AA395</f>
        <v>0</v>
      </c>
    </row>
    <row r="396" spans="1:28" outlineLevel="2" x14ac:dyDescent="0.35">
      <c r="A396" s="15" t="s">
        <v>301</v>
      </c>
      <c r="B396" s="15" t="s">
        <v>8</v>
      </c>
      <c r="C396" s="15" t="s">
        <v>74</v>
      </c>
      <c r="D396" s="15" t="s">
        <v>79</v>
      </c>
      <c r="E396" s="15" t="s">
        <v>11</v>
      </c>
      <c r="F396" s="15" t="s">
        <v>12</v>
      </c>
      <c r="G396" s="15" t="s">
        <v>48</v>
      </c>
      <c r="H396" s="15" t="s">
        <v>14</v>
      </c>
      <c r="I396" s="15" t="s">
        <v>9</v>
      </c>
      <c r="J396" s="16" t="s">
        <v>80</v>
      </c>
      <c r="K396" s="17">
        <v>1158704</v>
      </c>
      <c r="L396" s="17">
        <v>1158704</v>
      </c>
      <c r="M396" s="17">
        <v>0</v>
      </c>
      <c r="N396" s="17">
        <v>0</v>
      </c>
      <c r="O396" s="17">
        <f t="shared" si="44"/>
        <v>1158704</v>
      </c>
      <c r="P396" s="17">
        <v>0</v>
      </c>
      <c r="Q396" s="17">
        <v>0</v>
      </c>
      <c r="R396" s="17">
        <v>0</v>
      </c>
      <c r="S396" s="17">
        <v>188232.93</v>
      </c>
      <c r="T396" s="17">
        <v>188232.93</v>
      </c>
      <c r="U396" s="17">
        <v>0</v>
      </c>
      <c r="V396" s="17">
        <v>970471.07</v>
      </c>
      <c r="W396" s="17">
        <v>0</v>
      </c>
      <c r="X396" s="17">
        <f t="shared" si="45"/>
        <v>970471.07000000007</v>
      </c>
      <c r="Y396" s="18">
        <f t="shared" si="46"/>
        <v>0.16245126451621811</v>
      </c>
      <c r="Z396" s="18">
        <f t="shared" si="47"/>
        <v>0.16245126451621811</v>
      </c>
      <c r="AA396" s="18">
        <f t="shared" si="48"/>
        <v>0</v>
      </c>
      <c r="AB396" s="18">
        <f t="shared" si="49"/>
        <v>0.16245126451621811</v>
      </c>
    </row>
    <row r="397" spans="1:28" outlineLevel="2" x14ac:dyDescent="0.35">
      <c r="A397" s="15" t="s">
        <v>309</v>
      </c>
      <c r="B397" s="15" t="s">
        <v>8</v>
      </c>
      <c r="C397" s="15" t="s">
        <v>74</v>
      </c>
      <c r="D397" s="15" t="s">
        <v>79</v>
      </c>
      <c r="E397" s="15" t="s">
        <v>11</v>
      </c>
      <c r="F397" s="15" t="s">
        <v>12</v>
      </c>
      <c r="G397" s="15" t="s">
        <v>48</v>
      </c>
      <c r="H397" s="15" t="s">
        <v>14</v>
      </c>
      <c r="I397" s="15" t="s">
        <v>9</v>
      </c>
      <c r="J397" s="16" t="s">
        <v>80</v>
      </c>
      <c r="K397" s="17">
        <v>32400000</v>
      </c>
      <c r="L397" s="17">
        <v>32400000</v>
      </c>
      <c r="M397" s="17">
        <v>0</v>
      </c>
      <c r="N397" s="17">
        <v>0</v>
      </c>
      <c r="O397" s="17">
        <f t="shared" si="44"/>
        <v>32400000</v>
      </c>
      <c r="P397" s="17">
        <v>0</v>
      </c>
      <c r="Q397" s="17">
        <v>0</v>
      </c>
      <c r="R397" s="17">
        <v>0</v>
      </c>
      <c r="S397" s="17">
        <v>32395069.34</v>
      </c>
      <c r="T397" s="17">
        <v>32395069.34</v>
      </c>
      <c r="U397" s="17">
        <v>4930.66</v>
      </c>
      <c r="V397" s="17">
        <v>4930.66</v>
      </c>
      <c r="W397" s="17">
        <v>0</v>
      </c>
      <c r="X397" s="17">
        <f t="shared" si="45"/>
        <v>4930.660000000149</v>
      </c>
      <c r="Y397" s="18">
        <f t="shared" si="46"/>
        <v>0.99984781913580245</v>
      </c>
      <c r="Z397" s="18">
        <f t="shared" si="47"/>
        <v>0.99984781913580245</v>
      </c>
      <c r="AA397" s="18">
        <f t="shared" si="48"/>
        <v>0</v>
      </c>
      <c r="AB397" s="18">
        <f t="shared" si="49"/>
        <v>0.99984781913580245</v>
      </c>
    </row>
    <row r="398" spans="1:28" outlineLevel="2" x14ac:dyDescent="0.35">
      <c r="A398" s="15" t="s">
        <v>311</v>
      </c>
      <c r="B398" s="15" t="s">
        <v>8</v>
      </c>
      <c r="C398" s="15" t="s">
        <v>74</v>
      </c>
      <c r="D398" s="15" t="s">
        <v>315</v>
      </c>
      <c r="E398" s="15" t="s">
        <v>11</v>
      </c>
      <c r="F398" s="15" t="s">
        <v>12</v>
      </c>
      <c r="G398" s="15" t="s">
        <v>48</v>
      </c>
      <c r="H398" s="15" t="s">
        <v>14</v>
      </c>
      <c r="I398" s="15" t="s">
        <v>9</v>
      </c>
      <c r="J398" s="16" t="s">
        <v>316</v>
      </c>
      <c r="K398" s="17">
        <v>2567518</v>
      </c>
      <c r="L398" s="17">
        <v>1667745</v>
      </c>
      <c r="M398" s="17">
        <v>0</v>
      </c>
      <c r="N398" s="17">
        <v>0</v>
      </c>
      <c r="O398" s="17">
        <f t="shared" si="44"/>
        <v>1667745</v>
      </c>
      <c r="P398" s="17">
        <v>0</v>
      </c>
      <c r="Q398" s="17">
        <v>0</v>
      </c>
      <c r="R398" s="17">
        <v>0</v>
      </c>
      <c r="S398" s="17">
        <v>1667744.4</v>
      </c>
      <c r="T398" s="17">
        <v>1667744.4</v>
      </c>
      <c r="U398" s="17">
        <v>0</v>
      </c>
      <c r="V398" s="17">
        <v>0.6</v>
      </c>
      <c r="W398" s="17">
        <v>0</v>
      </c>
      <c r="X398" s="17">
        <f t="shared" si="45"/>
        <v>0.60000000009313226</v>
      </c>
      <c r="Y398" s="18">
        <f t="shared" si="46"/>
        <v>0.99999964023276933</v>
      </c>
      <c r="Z398" s="18">
        <f t="shared" si="47"/>
        <v>0.99999964023276933</v>
      </c>
      <c r="AA398" s="18">
        <f t="shared" si="48"/>
        <v>0</v>
      </c>
      <c r="AB398" s="18">
        <f t="shared" si="49"/>
        <v>0.99999964023276933</v>
      </c>
    </row>
    <row r="399" spans="1:28" outlineLevel="2" x14ac:dyDescent="0.35">
      <c r="A399" s="15" t="s">
        <v>311</v>
      </c>
      <c r="B399" s="15" t="s">
        <v>8</v>
      </c>
      <c r="C399" s="15" t="s">
        <v>74</v>
      </c>
      <c r="D399" s="15" t="s">
        <v>292</v>
      </c>
      <c r="E399" s="15" t="s">
        <v>11</v>
      </c>
      <c r="F399" s="15" t="s">
        <v>12</v>
      </c>
      <c r="G399" s="15" t="s">
        <v>48</v>
      </c>
      <c r="H399" s="15" t="s">
        <v>14</v>
      </c>
      <c r="I399" s="15" t="s">
        <v>9</v>
      </c>
      <c r="J399" s="16" t="s">
        <v>293</v>
      </c>
      <c r="K399" s="17">
        <v>1148607</v>
      </c>
      <c r="L399" s="17">
        <v>1148607</v>
      </c>
      <c r="M399" s="17">
        <v>0</v>
      </c>
      <c r="N399" s="17">
        <v>0</v>
      </c>
      <c r="O399" s="17">
        <f t="shared" si="44"/>
        <v>1148607</v>
      </c>
      <c r="P399" s="17">
        <v>0</v>
      </c>
      <c r="Q399" s="17">
        <v>19044.72</v>
      </c>
      <c r="R399" s="17">
        <v>0</v>
      </c>
      <c r="S399" s="17">
        <v>933030.28</v>
      </c>
      <c r="T399" s="17">
        <v>933030.28</v>
      </c>
      <c r="U399" s="17">
        <v>0</v>
      </c>
      <c r="V399" s="17">
        <v>196532</v>
      </c>
      <c r="W399" s="17">
        <v>0</v>
      </c>
      <c r="X399" s="17">
        <f t="shared" si="45"/>
        <v>196532</v>
      </c>
      <c r="Y399" s="18">
        <f t="shared" si="46"/>
        <v>0.81231463851430474</v>
      </c>
      <c r="Z399" s="18">
        <f t="shared" si="47"/>
        <v>0.81231463851430474</v>
      </c>
      <c r="AA399" s="18">
        <f t="shared" si="48"/>
        <v>1.6580710373522014E-2</v>
      </c>
      <c r="AB399" s="18">
        <f t="shared" si="49"/>
        <v>0.82889534888782679</v>
      </c>
    </row>
    <row r="400" spans="1:28" outlineLevel="2" x14ac:dyDescent="0.35">
      <c r="A400" s="15" t="s">
        <v>311</v>
      </c>
      <c r="B400" s="15" t="s">
        <v>8</v>
      </c>
      <c r="C400" s="15" t="s">
        <v>74</v>
      </c>
      <c r="D400" s="15" t="s">
        <v>317</v>
      </c>
      <c r="E400" s="15" t="s">
        <v>11</v>
      </c>
      <c r="F400" s="15" t="s">
        <v>12</v>
      </c>
      <c r="G400" s="15" t="s">
        <v>48</v>
      </c>
      <c r="H400" s="15" t="s">
        <v>14</v>
      </c>
      <c r="I400" s="15" t="s">
        <v>9</v>
      </c>
      <c r="J400" s="16" t="s">
        <v>318</v>
      </c>
      <c r="K400" s="17">
        <v>2092009</v>
      </c>
      <c r="L400" s="17">
        <v>2089484</v>
      </c>
      <c r="M400" s="17">
        <v>0</v>
      </c>
      <c r="N400" s="17">
        <v>0</v>
      </c>
      <c r="O400" s="17">
        <f t="shared" si="44"/>
        <v>2089484</v>
      </c>
      <c r="P400" s="17">
        <v>0</v>
      </c>
      <c r="Q400" s="17">
        <v>0</v>
      </c>
      <c r="R400" s="17">
        <v>0</v>
      </c>
      <c r="S400" s="17">
        <v>2086081.7</v>
      </c>
      <c r="T400" s="17">
        <v>2086081.7</v>
      </c>
      <c r="U400" s="17">
        <v>0</v>
      </c>
      <c r="V400" s="17">
        <v>3402.3</v>
      </c>
      <c r="W400" s="17">
        <v>0</v>
      </c>
      <c r="X400" s="17">
        <f t="shared" si="45"/>
        <v>3402.3000000000466</v>
      </c>
      <c r="Y400" s="18">
        <f t="shared" si="46"/>
        <v>0.99837170325305191</v>
      </c>
      <c r="Z400" s="18">
        <f t="shared" si="47"/>
        <v>0.99837170325305191</v>
      </c>
      <c r="AA400" s="18">
        <f t="shared" si="48"/>
        <v>0</v>
      </c>
      <c r="AB400" s="18">
        <f t="shared" si="49"/>
        <v>0.99837170325305191</v>
      </c>
    </row>
    <row r="401" spans="1:28" outlineLevel="2" x14ac:dyDescent="0.35">
      <c r="A401" s="15" t="s">
        <v>311</v>
      </c>
      <c r="B401" s="15" t="s">
        <v>8</v>
      </c>
      <c r="C401" s="15" t="s">
        <v>74</v>
      </c>
      <c r="D401" s="15" t="s">
        <v>210</v>
      </c>
      <c r="E401" s="15" t="s">
        <v>11</v>
      </c>
      <c r="F401" s="15" t="s">
        <v>12</v>
      </c>
      <c r="G401" s="15" t="s">
        <v>48</v>
      </c>
      <c r="H401" s="15" t="s">
        <v>14</v>
      </c>
      <c r="I401" s="15" t="s">
        <v>9</v>
      </c>
      <c r="J401" s="16" t="s">
        <v>211</v>
      </c>
      <c r="K401" s="17">
        <v>790000</v>
      </c>
      <c r="L401" s="17">
        <v>790000</v>
      </c>
      <c r="M401" s="17">
        <v>0</v>
      </c>
      <c r="N401" s="17">
        <v>0</v>
      </c>
      <c r="O401" s="17">
        <f t="shared" si="44"/>
        <v>790000</v>
      </c>
      <c r="P401" s="17">
        <v>0</v>
      </c>
      <c r="Q401" s="17">
        <v>0</v>
      </c>
      <c r="R401" s="17">
        <v>105745.4</v>
      </c>
      <c r="S401" s="17">
        <v>521481.53</v>
      </c>
      <c r="T401" s="17">
        <v>521481.53</v>
      </c>
      <c r="U401" s="17">
        <v>0</v>
      </c>
      <c r="V401" s="17">
        <v>162773.07</v>
      </c>
      <c r="W401" s="17">
        <v>0</v>
      </c>
      <c r="X401" s="17">
        <f t="shared" si="45"/>
        <v>162773.06999999995</v>
      </c>
      <c r="Y401" s="18">
        <f t="shared" si="46"/>
        <v>0.66010320253164556</v>
      </c>
      <c r="Z401" s="18">
        <f t="shared" si="47"/>
        <v>0.66010320253164556</v>
      </c>
      <c r="AA401" s="18">
        <f t="shared" si="48"/>
        <v>0.13385493670886076</v>
      </c>
      <c r="AB401" s="18">
        <f t="shared" si="49"/>
        <v>0.79395813924050629</v>
      </c>
    </row>
    <row r="402" spans="1:28" outlineLevel="2" x14ac:dyDescent="0.35">
      <c r="A402" s="15" t="s">
        <v>311</v>
      </c>
      <c r="B402" s="15" t="s">
        <v>8</v>
      </c>
      <c r="C402" s="15" t="s">
        <v>74</v>
      </c>
      <c r="D402" s="15" t="s">
        <v>212</v>
      </c>
      <c r="E402" s="15" t="s">
        <v>11</v>
      </c>
      <c r="F402" s="15" t="s">
        <v>12</v>
      </c>
      <c r="G402" s="15" t="s">
        <v>48</v>
      </c>
      <c r="H402" s="15" t="s">
        <v>14</v>
      </c>
      <c r="I402" s="15" t="s">
        <v>9</v>
      </c>
      <c r="J402" s="16" t="s">
        <v>213</v>
      </c>
      <c r="K402" s="17">
        <v>59447</v>
      </c>
      <c r="L402" s="17">
        <v>59447</v>
      </c>
      <c r="M402" s="17">
        <v>0</v>
      </c>
      <c r="N402" s="17">
        <v>0</v>
      </c>
      <c r="O402" s="17">
        <f t="shared" si="44"/>
        <v>59447</v>
      </c>
      <c r="P402" s="17">
        <v>0</v>
      </c>
      <c r="Q402" s="17">
        <v>0</v>
      </c>
      <c r="R402" s="17">
        <v>0</v>
      </c>
      <c r="S402" s="17">
        <v>0</v>
      </c>
      <c r="T402" s="17">
        <v>0</v>
      </c>
      <c r="U402" s="17">
        <v>59447</v>
      </c>
      <c r="V402" s="17">
        <v>59447</v>
      </c>
      <c r="W402" s="17">
        <v>0</v>
      </c>
      <c r="X402" s="17">
        <f t="shared" si="45"/>
        <v>59447</v>
      </c>
      <c r="Y402" s="18">
        <f t="shared" si="46"/>
        <v>0</v>
      </c>
      <c r="Z402" s="18">
        <f t="shared" si="47"/>
        <v>0</v>
      </c>
      <c r="AA402" s="18">
        <f t="shared" si="48"/>
        <v>0</v>
      </c>
      <c r="AB402" s="18">
        <f t="shared" si="49"/>
        <v>0</v>
      </c>
    </row>
    <row r="403" spans="1:28" ht="24" outlineLevel="2" x14ac:dyDescent="0.35">
      <c r="A403" s="15" t="s">
        <v>311</v>
      </c>
      <c r="B403" s="15" t="s">
        <v>8</v>
      </c>
      <c r="C403" s="15" t="s">
        <v>74</v>
      </c>
      <c r="D403" s="15" t="s">
        <v>77</v>
      </c>
      <c r="E403" s="15" t="s">
        <v>11</v>
      </c>
      <c r="F403" s="15" t="s">
        <v>12</v>
      </c>
      <c r="G403" s="15" t="s">
        <v>48</v>
      </c>
      <c r="H403" s="15" t="s">
        <v>14</v>
      </c>
      <c r="I403" s="15" t="s">
        <v>9</v>
      </c>
      <c r="J403" s="16" t="s">
        <v>78</v>
      </c>
      <c r="K403" s="17">
        <v>12439883</v>
      </c>
      <c r="L403" s="17">
        <v>11267331</v>
      </c>
      <c r="M403" s="17">
        <v>0</v>
      </c>
      <c r="N403" s="17">
        <v>0</v>
      </c>
      <c r="O403" s="17">
        <f t="shared" si="44"/>
        <v>11267331</v>
      </c>
      <c r="P403" s="17">
        <v>7498915</v>
      </c>
      <c r="Q403" s="17">
        <v>0</v>
      </c>
      <c r="R403" s="17">
        <v>0</v>
      </c>
      <c r="S403" s="17">
        <v>3112013.32</v>
      </c>
      <c r="T403" s="17">
        <v>3112013.32</v>
      </c>
      <c r="U403" s="17">
        <v>656402.68000000005</v>
      </c>
      <c r="V403" s="17">
        <v>656402.68000000005</v>
      </c>
      <c r="W403" s="17">
        <v>0</v>
      </c>
      <c r="X403" s="17">
        <f t="shared" si="45"/>
        <v>656402.68000000017</v>
      </c>
      <c r="Y403" s="18">
        <f t="shared" si="46"/>
        <v>0.27619791412890948</v>
      </c>
      <c r="Z403" s="18">
        <f t="shared" si="47"/>
        <v>0.27619791412890948</v>
      </c>
      <c r="AA403" s="18">
        <f t="shared" si="48"/>
        <v>0.66554492807569066</v>
      </c>
      <c r="AB403" s="18">
        <f t="shared" si="49"/>
        <v>0.94174284220460014</v>
      </c>
    </row>
    <row r="404" spans="1:28" outlineLevel="2" x14ac:dyDescent="0.35">
      <c r="A404" s="15" t="s">
        <v>311</v>
      </c>
      <c r="B404" s="15" t="s">
        <v>8</v>
      </c>
      <c r="C404" s="15" t="s">
        <v>74</v>
      </c>
      <c r="D404" s="15" t="s">
        <v>216</v>
      </c>
      <c r="E404" s="15" t="s">
        <v>11</v>
      </c>
      <c r="F404" s="15" t="s">
        <v>12</v>
      </c>
      <c r="G404" s="15" t="s">
        <v>48</v>
      </c>
      <c r="H404" s="15" t="s">
        <v>14</v>
      </c>
      <c r="I404" s="15" t="s">
        <v>9</v>
      </c>
      <c r="J404" s="16" t="s">
        <v>217</v>
      </c>
      <c r="K404" s="17">
        <v>750000</v>
      </c>
      <c r="L404" s="17">
        <v>750000</v>
      </c>
      <c r="M404" s="17">
        <v>0</v>
      </c>
      <c r="N404" s="17">
        <v>0</v>
      </c>
      <c r="O404" s="17">
        <f t="shared" si="44"/>
        <v>750000</v>
      </c>
      <c r="P404" s="17">
        <v>0</v>
      </c>
      <c r="Q404" s="17">
        <v>0</v>
      </c>
      <c r="R404" s="17">
        <v>0</v>
      </c>
      <c r="S404" s="17">
        <v>729756.2</v>
      </c>
      <c r="T404" s="17">
        <v>729756.2</v>
      </c>
      <c r="U404" s="17">
        <v>0</v>
      </c>
      <c r="V404" s="17">
        <v>20243.8</v>
      </c>
      <c r="W404" s="17">
        <v>0</v>
      </c>
      <c r="X404" s="17">
        <f t="shared" si="45"/>
        <v>20243.800000000047</v>
      </c>
      <c r="Y404" s="18">
        <f t="shared" si="46"/>
        <v>0.97300826666666662</v>
      </c>
      <c r="Z404" s="18">
        <f t="shared" si="47"/>
        <v>0.97300826666666662</v>
      </c>
      <c r="AA404" s="18">
        <f t="shared" si="48"/>
        <v>0</v>
      </c>
      <c r="AB404" s="18">
        <f t="shared" si="49"/>
        <v>0.97300826666666662</v>
      </c>
    </row>
    <row r="405" spans="1:28" ht="24" outlineLevel="2" x14ac:dyDescent="0.35">
      <c r="A405" s="15" t="s">
        <v>311</v>
      </c>
      <c r="B405" s="15" t="s">
        <v>8</v>
      </c>
      <c r="C405" s="15" t="s">
        <v>74</v>
      </c>
      <c r="D405" s="15" t="s">
        <v>218</v>
      </c>
      <c r="E405" s="15" t="s">
        <v>11</v>
      </c>
      <c r="F405" s="15" t="s">
        <v>12</v>
      </c>
      <c r="G405" s="15" t="s">
        <v>48</v>
      </c>
      <c r="H405" s="15" t="s">
        <v>14</v>
      </c>
      <c r="I405" s="15" t="s">
        <v>9</v>
      </c>
      <c r="J405" s="16" t="s">
        <v>219</v>
      </c>
      <c r="K405" s="17">
        <v>1279133</v>
      </c>
      <c r="L405" s="17">
        <v>1279133</v>
      </c>
      <c r="M405" s="17">
        <v>0</v>
      </c>
      <c r="N405" s="17">
        <v>0</v>
      </c>
      <c r="O405" s="17">
        <f t="shared" si="44"/>
        <v>1279133</v>
      </c>
      <c r="P405" s="17">
        <v>0</v>
      </c>
      <c r="Q405" s="17">
        <v>0.53</v>
      </c>
      <c r="R405" s="17">
        <v>0</v>
      </c>
      <c r="S405" s="17">
        <v>1143215.3999999999</v>
      </c>
      <c r="T405" s="17">
        <v>1143215.3999999999</v>
      </c>
      <c r="U405" s="17">
        <v>0</v>
      </c>
      <c r="V405" s="17">
        <v>135917.07</v>
      </c>
      <c r="W405" s="17">
        <v>0</v>
      </c>
      <c r="X405" s="17">
        <f t="shared" si="45"/>
        <v>135917.07000000007</v>
      </c>
      <c r="Y405" s="18">
        <f t="shared" si="46"/>
        <v>0.89374240208015887</v>
      </c>
      <c r="Z405" s="18">
        <f t="shared" si="47"/>
        <v>0.89374240208015887</v>
      </c>
      <c r="AA405" s="18">
        <f t="shared" si="48"/>
        <v>4.1434315274486705E-7</v>
      </c>
      <c r="AB405" s="18">
        <f t="shared" si="49"/>
        <v>0.89374281642331166</v>
      </c>
    </row>
    <row r="406" spans="1:28" outlineLevel="2" x14ac:dyDescent="0.35">
      <c r="A406" s="15" t="s">
        <v>311</v>
      </c>
      <c r="B406" s="15" t="s">
        <v>8</v>
      </c>
      <c r="C406" s="15" t="s">
        <v>74</v>
      </c>
      <c r="D406" s="15" t="s">
        <v>220</v>
      </c>
      <c r="E406" s="15" t="s">
        <v>11</v>
      </c>
      <c r="F406" s="15" t="s">
        <v>12</v>
      </c>
      <c r="G406" s="15" t="s">
        <v>48</v>
      </c>
      <c r="H406" s="15" t="s">
        <v>14</v>
      </c>
      <c r="I406" s="15" t="s">
        <v>9</v>
      </c>
      <c r="J406" s="16" t="s">
        <v>221</v>
      </c>
      <c r="K406" s="17">
        <v>2760027</v>
      </c>
      <c r="L406" s="17">
        <v>2760027</v>
      </c>
      <c r="M406" s="17">
        <v>0</v>
      </c>
      <c r="N406" s="17">
        <v>0</v>
      </c>
      <c r="O406" s="17">
        <f t="shared" si="44"/>
        <v>2760027</v>
      </c>
      <c r="P406" s="17">
        <v>0</v>
      </c>
      <c r="Q406" s="17">
        <v>82032.759999999995</v>
      </c>
      <c r="R406" s="17">
        <v>1180135.97</v>
      </c>
      <c r="S406" s="17">
        <v>523631.98</v>
      </c>
      <c r="T406" s="17">
        <v>523631.98</v>
      </c>
      <c r="U406" s="17">
        <v>699810.27</v>
      </c>
      <c r="V406" s="17">
        <v>974226.29</v>
      </c>
      <c r="W406" s="17">
        <v>0</v>
      </c>
      <c r="X406" s="17">
        <f t="shared" si="45"/>
        <v>974226.29000000027</v>
      </c>
      <c r="Y406" s="18">
        <f t="shared" si="46"/>
        <v>0.18971987592874998</v>
      </c>
      <c r="Z406" s="18">
        <f t="shared" si="47"/>
        <v>0.18971987592874998</v>
      </c>
      <c r="AA406" s="18">
        <f t="shared" si="48"/>
        <v>0.45730303725289645</v>
      </c>
      <c r="AB406" s="18">
        <f t="shared" si="49"/>
        <v>0.6470229131816464</v>
      </c>
    </row>
    <row r="407" spans="1:28" outlineLevel="2" x14ac:dyDescent="0.35">
      <c r="A407" s="15" t="s">
        <v>311</v>
      </c>
      <c r="B407" s="15" t="s">
        <v>8</v>
      </c>
      <c r="C407" s="15" t="s">
        <v>74</v>
      </c>
      <c r="D407" s="15" t="s">
        <v>222</v>
      </c>
      <c r="E407" s="15" t="s">
        <v>11</v>
      </c>
      <c r="F407" s="15" t="s">
        <v>12</v>
      </c>
      <c r="G407" s="15" t="s">
        <v>48</v>
      </c>
      <c r="H407" s="15" t="s">
        <v>14</v>
      </c>
      <c r="I407" s="15" t="s">
        <v>9</v>
      </c>
      <c r="J407" s="16" t="s">
        <v>223</v>
      </c>
      <c r="K407" s="17">
        <v>206500</v>
      </c>
      <c r="L407" s="17">
        <v>1379052</v>
      </c>
      <c r="M407" s="17">
        <v>0</v>
      </c>
      <c r="N407" s="17">
        <v>0</v>
      </c>
      <c r="O407" s="17">
        <f t="shared" si="44"/>
        <v>1379052</v>
      </c>
      <c r="P407" s="17">
        <v>0</v>
      </c>
      <c r="Q407" s="17">
        <v>0</v>
      </c>
      <c r="R407" s="17">
        <v>0</v>
      </c>
      <c r="S407" s="17">
        <v>1379052</v>
      </c>
      <c r="T407" s="17">
        <v>1379052</v>
      </c>
      <c r="U407" s="17">
        <v>0</v>
      </c>
      <c r="V407" s="17">
        <v>0</v>
      </c>
      <c r="W407" s="17">
        <v>0</v>
      </c>
      <c r="X407" s="17">
        <f t="shared" si="45"/>
        <v>0</v>
      </c>
      <c r="Y407" s="18">
        <f t="shared" si="46"/>
        <v>1</v>
      </c>
      <c r="Z407" s="18">
        <f t="shared" si="47"/>
        <v>1</v>
      </c>
      <c r="AA407" s="18">
        <f t="shared" si="48"/>
        <v>0</v>
      </c>
      <c r="AB407" s="18">
        <f t="shared" si="49"/>
        <v>1</v>
      </c>
    </row>
    <row r="408" spans="1:28" outlineLevel="2" x14ac:dyDescent="0.35">
      <c r="A408" s="15" t="s">
        <v>311</v>
      </c>
      <c r="B408" s="15" t="s">
        <v>8</v>
      </c>
      <c r="C408" s="15" t="s">
        <v>74</v>
      </c>
      <c r="D408" s="15" t="s">
        <v>224</v>
      </c>
      <c r="E408" s="15" t="s">
        <v>11</v>
      </c>
      <c r="F408" s="15" t="s">
        <v>12</v>
      </c>
      <c r="G408" s="15" t="s">
        <v>48</v>
      </c>
      <c r="H408" s="15" t="s">
        <v>14</v>
      </c>
      <c r="I408" s="15" t="s">
        <v>9</v>
      </c>
      <c r="J408" s="16" t="s">
        <v>225</v>
      </c>
      <c r="K408" s="17">
        <v>30605094</v>
      </c>
      <c r="L408" s="17">
        <v>23147555</v>
      </c>
      <c r="M408" s="17">
        <v>0</v>
      </c>
      <c r="N408" s="17">
        <v>0</v>
      </c>
      <c r="O408" s="17">
        <f t="shared" si="44"/>
        <v>23147555</v>
      </c>
      <c r="P408" s="17">
        <v>6315912</v>
      </c>
      <c r="Q408" s="17">
        <v>0.02</v>
      </c>
      <c r="R408" s="17">
        <v>0</v>
      </c>
      <c r="S408" s="17">
        <v>16830978.34</v>
      </c>
      <c r="T408" s="17">
        <v>16830978.34</v>
      </c>
      <c r="U408" s="17">
        <v>0</v>
      </c>
      <c r="V408" s="17">
        <v>664.64</v>
      </c>
      <c r="W408" s="17">
        <v>0</v>
      </c>
      <c r="X408" s="17">
        <f t="shared" si="45"/>
        <v>664.64000000059605</v>
      </c>
      <c r="Y408" s="18">
        <f t="shared" si="46"/>
        <v>0.72711689593134132</v>
      </c>
      <c r="Z408" s="18">
        <f t="shared" si="47"/>
        <v>0.72711689593134132</v>
      </c>
      <c r="AA408" s="18">
        <f t="shared" si="48"/>
        <v>0.27285439088491203</v>
      </c>
      <c r="AB408" s="18">
        <f t="shared" si="49"/>
        <v>0.99997128681625336</v>
      </c>
    </row>
    <row r="409" spans="1:28" outlineLevel="2" x14ac:dyDescent="0.35">
      <c r="A409" s="15" t="s">
        <v>311</v>
      </c>
      <c r="B409" s="15" t="s">
        <v>8</v>
      </c>
      <c r="C409" s="15" t="s">
        <v>74</v>
      </c>
      <c r="D409" s="15" t="s">
        <v>226</v>
      </c>
      <c r="E409" s="15" t="s">
        <v>11</v>
      </c>
      <c r="F409" s="15" t="s">
        <v>12</v>
      </c>
      <c r="G409" s="15" t="s">
        <v>48</v>
      </c>
      <c r="H409" s="15" t="s">
        <v>14</v>
      </c>
      <c r="I409" s="15" t="s">
        <v>9</v>
      </c>
      <c r="J409" s="16" t="s">
        <v>227</v>
      </c>
      <c r="K409" s="17">
        <v>275565</v>
      </c>
      <c r="L409" s="17">
        <v>275565</v>
      </c>
      <c r="M409" s="17">
        <v>0</v>
      </c>
      <c r="N409" s="17">
        <v>0</v>
      </c>
      <c r="O409" s="17">
        <f t="shared" si="44"/>
        <v>275565</v>
      </c>
      <c r="P409" s="17">
        <v>275186</v>
      </c>
      <c r="Q409" s="17">
        <v>0</v>
      </c>
      <c r="R409" s="17">
        <v>0</v>
      </c>
      <c r="S409" s="17">
        <v>0</v>
      </c>
      <c r="T409" s="17">
        <v>0</v>
      </c>
      <c r="U409" s="17">
        <v>0</v>
      </c>
      <c r="V409" s="17">
        <v>379</v>
      </c>
      <c r="W409" s="17">
        <v>0</v>
      </c>
      <c r="X409" s="17">
        <f t="shared" si="45"/>
        <v>379</v>
      </c>
      <c r="Y409" s="18">
        <f t="shared" si="46"/>
        <v>0</v>
      </c>
      <c r="Z409" s="18">
        <f t="shared" si="47"/>
        <v>0</v>
      </c>
      <c r="AA409" s="18">
        <f t="shared" si="48"/>
        <v>0.99862464391341421</v>
      </c>
      <c r="AB409" s="18">
        <f t="shared" si="49"/>
        <v>0.99862464391341421</v>
      </c>
    </row>
    <row r="410" spans="1:28" outlineLevel="2" x14ac:dyDescent="0.35">
      <c r="A410" s="15" t="s">
        <v>311</v>
      </c>
      <c r="B410" s="15" t="s">
        <v>8</v>
      </c>
      <c r="C410" s="15" t="s">
        <v>74</v>
      </c>
      <c r="D410" s="15" t="s">
        <v>79</v>
      </c>
      <c r="E410" s="15" t="s">
        <v>11</v>
      </c>
      <c r="F410" s="15" t="s">
        <v>12</v>
      </c>
      <c r="G410" s="15" t="s">
        <v>48</v>
      </c>
      <c r="H410" s="15" t="s">
        <v>14</v>
      </c>
      <c r="I410" s="15" t="s">
        <v>9</v>
      </c>
      <c r="J410" s="16" t="s">
        <v>80</v>
      </c>
      <c r="K410" s="17">
        <v>54656788</v>
      </c>
      <c r="L410" s="17">
        <v>54656788</v>
      </c>
      <c r="M410" s="17">
        <v>0</v>
      </c>
      <c r="N410" s="17">
        <v>0</v>
      </c>
      <c r="O410" s="17">
        <f t="shared" si="44"/>
        <v>54656788</v>
      </c>
      <c r="P410" s="17">
        <v>4846963.42</v>
      </c>
      <c r="Q410" s="17">
        <v>0.01</v>
      </c>
      <c r="R410" s="17">
        <v>12258272.050000001</v>
      </c>
      <c r="S410" s="17">
        <v>34240538.909999996</v>
      </c>
      <c r="T410" s="17">
        <v>26485979.350000001</v>
      </c>
      <c r="U410" s="17">
        <v>3311013.61</v>
      </c>
      <c r="V410" s="17">
        <v>3311013.61</v>
      </c>
      <c r="W410" s="17">
        <v>0</v>
      </c>
      <c r="X410" s="17">
        <f t="shared" si="45"/>
        <v>3311013.6099999994</v>
      </c>
      <c r="Y410" s="18">
        <f t="shared" si="46"/>
        <v>0.62646452824853149</v>
      </c>
      <c r="Z410" s="18">
        <f t="shared" si="47"/>
        <v>0.62646452824853149</v>
      </c>
      <c r="AA410" s="18">
        <f t="shared" si="48"/>
        <v>0.31295720268084543</v>
      </c>
      <c r="AB410" s="18">
        <f t="shared" si="49"/>
        <v>0.93942173092937686</v>
      </c>
    </row>
    <row r="411" spans="1:28" outlineLevel="2" x14ac:dyDescent="0.35">
      <c r="A411" s="15" t="s">
        <v>311</v>
      </c>
      <c r="B411" s="15" t="s">
        <v>8</v>
      </c>
      <c r="C411" s="15" t="s">
        <v>74</v>
      </c>
      <c r="D411" s="15" t="s">
        <v>228</v>
      </c>
      <c r="E411" s="15" t="s">
        <v>11</v>
      </c>
      <c r="F411" s="15" t="s">
        <v>12</v>
      </c>
      <c r="G411" s="15" t="s">
        <v>48</v>
      </c>
      <c r="H411" s="15" t="s">
        <v>14</v>
      </c>
      <c r="I411" s="15" t="s">
        <v>9</v>
      </c>
      <c r="J411" s="16" t="s">
        <v>229</v>
      </c>
      <c r="K411" s="17">
        <v>11353924</v>
      </c>
      <c r="L411" s="17">
        <v>10753924</v>
      </c>
      <c r="M411" s="17">
        <v>0</v>
      </c>
      <c r="N411" s="17">
        <v>0</v>
      </c>
      <c r="O411" s="17">
        <f t="shared" si="44"/>
        <v>10753924</v>
      </c>
      <c r="P411" s="17">
        <v>10723930</v>
      </c>
      <c r="Q411" s="17">
        <v>0</v>
      </c>
      <c r="R411" s="17">
        <v>0</v>
      </c>
      <c r="S411" s="17">
        <v>0</v>
      </c>
      <c r="T411" s="17">
        <v>0</v>
      </c>
      <c r="U411" s="17">
        <v>0</v>
      </c>
      <c r="V411" s="17">
        <v>29994</v>
      </c>
      <c r="W411" s="17">
        <v>0</v>
      </c>
      <c r="X411" s="17">
        <f t="shared" si="45"/>
        <v>29994</v>
      </c>
      <c r="Y411" s="18">
        <f t="shared" si="46"/>
        <v>0</v>
      </c>
      <c r="Z411" s="18">
        <f t="shared" si="47"/>
        <v>0</v>
      </c>
      <c r="AA411" s="18">
        <f t="shared" si="48"/>
        <v>0.99721087855930546</v>
      </c>
      <c r="AB411" s="18">
        <f t="shared" si="49"/>
        <v>0.99721087855930546</v>
      </c>
    </row>
    <row r="412" spans="1:28" outlineLevel="2" x14ac:dyDescent="0.35">
      <c r="A412" s="15" t="s">
        <v>311</v>
      </c>
      <c r="B412" s="15" t="s">
        <v>8</v>
      </c>
      <c r="C412" s="15" t="s">
        <v>74</v>
      </c>
      <c r="D412" s="15" t="s">
        <v>230</v>
      </c>
      <c r="E412" s="15" t="s">
        <v>11</v>
      </c>
      <c r="F412" s="15" t="s">
        <v>12</v>
      </c>
      <c r="G412" s="15" t="s">
        <v>48</v>
      </c>
      <c r="H412" s="15" t="s">
        <v>14</v>
      </c>
      <c r="I412" s="15" t="s">
        <v>9</v>
      </c>
      <c r="J412" s="16" t="s">
        <v>231</v>
      </c>
      <c r="K412" s="17">
        <v>0</v>
      </c>
      <c r="L412" s="17">
        <v>9517514</v>
      </c>
      <c r="M412" s="17">
        <v>8880485</v>
      </c>
      <c r="N412" s="17">
        <v>0</v>
      </c>
      <c r="O412" s="17">
        <f t="shared" si="44"/>
        <v>9517514</v>
      </c>
      <c r="P412" s="17">
        <v>0</v>
      </c>
      <c r="Q412" s="17">
        <v>0</v>
      </c>
      <c r="R412" s="17">
        <v>0</v>
      </c>
      <c r="S412" s="17">
        <v>7977216.7999999998</v>
      </c>
      <c r="T412" s="17">
        <v>7977216.7999999998</v>
      </c>
      <c r="U412" s="17">
        <v>1540297.2</v>
      </c>
      <c r="V412" s="17">
        <v>1540297.2</v>
      </c>
      <c r="W412" s="17">
        <v>0</v>
      </c>
      <c r="X412" s="17">
        <f t="shared" si="45"/>
        <v>1540297.2000000002</v>
      </c>
      <c r="Y412" s="18">
        <f t="shared" si="46"/>
        <v>0.83816181410397717</v>
      </c>
      <c r="Z412" s="18">
        <f t="shared" si="47"/>
        <v>0.83816181410397717</v>
      </c>
      <c r="AA412" s="18">
        <f t="shared" si="48"/>
        <v>0</v>
      </c>
      <c r="AB412" s="18">
        <f t="shared" si="49"/>
        <v>0.83816181410397717</v>
      </c>
    </row>
    <row r="413" spans="1:28" outlineLevel="2" x14ac:dyDescent="0.35">
      <c r="A413" s="15" t="s">
        <v>311</v>
      </c>
      <c r="B413" s="15" t="s">
        <v>8</v>
      </c>
      <c r="C413" s="15" t="s">
        <v>74</v>
      </c>
      <c r="D413" s="15" t="s">
        <v>232</v>
      </c>
      <c r="E413" s="15" t="s">
        <v>11</v>
      </c>
      <c r="F413" s="15" t="s">
        <v>12</v>
      </c>
      <c r="G413" s="15" t="s">
        <v>48</v>
      </c>
      <c r="H413" s="15" t="s">
        <v>14</v>
      </c>
      <c r="I413" s="15" t="s">
        <v>9</v>
      </c>
      <c r="J413" s="16" t="s">
        <v>233</v>
      </c>
      <c r="K413" s="17">
        <v>1331865</v>
      </c>
      <c r="L413" s="17">
        <v>1293998</v>
      </c>
      <c r="M413" s="17">
        <v>0</v>
      </c>
      <c r="N413" s="17">
        <v>0</v>
      </c>
      <c r="O413" s="17">
        <f t="shared" si="44"/>
        <v>1293998</v>
      </c>
      <c r="P413" s="17">
        <v>0</v>
      </c>
      <c r="Q413" s="17">
        <v>0.01</v>
      </c>
      <c r="R413" s="17">
        <v>0</v>
      </c>
      <c r="S413" s="17">
        <v>826218.17</v>
      </c>
      <c r="T413" s="17">
        <v>826218.17</v>
      </c>
      <c r="U413" s="17">
        <v>0</v>
      </c>
      <c r="V413" s="17">
        <v>467779.82</v>
      </c>
      <c r="W413" s="17">
        <v>0</v>
      </c>
      <c r="X413" s="17">
        <f t="shared" si="45"/>
        <v>467779.81999999995</v>
      </c>
      <c r="Y413" s="18">
        <f t="shared" si="46"/>
        <v>0.63850034544102852</v>
      </c>
      <c r="Z413" s="18">
        <f t="shared" si="47"/>
        <v>0.63850034544102852</v>
      </c>
      <c r="AA413" s="18">
        <f t="shared" si="48"/>
        <v>7.727987214817952E-9</v>
      </c>
      <c r="AB413" s="18">
        <f t="shared" si="49"/>
        <v>0.63850035316901577</v>
      </c>
    </row>
    <row r="414" spans="1:28" outlineLevel="2" x14ac:dyDescent="0.35">
      <c r="A414" s="15" t="s">
        <v>311</v>
      </c>
      <c r="B414" s="15" t="s">
        <v>8</v>
      </c>
      <c r="C414" s="15" t="s">
        <v>74</v>
      </c>
      <c r="D414" s="15" t="s">
        <v>257</v>
      </c>
      <c r="E414" s="15" t="s">
        <v>11</v>
      </c>
      <c r="F414" s="15" t="s">
        <v>12</v>
      </c>
      <c r="G414" s="15" t="s">
        <v>48</v>
      </c>
      <c r="H414" s="15" t="s">
        <v>14</v>
      </c>
      <c r="I414" s="15" t="s">
        <v>9</v>
      </c>
      <c r="J414" s="16" t="s">
        <v>258</v>
      </c>
      <c r="K414" s="17">
        <v>1131396</v>
      </c>
      <c r="L414" s="17">
        <v>1131396</v>
      </c>
      <c r="M414" s="17">
        <v>-3523</v>
      </c>
      <c r="N414" s="17">
        <v>0</v>
      </c>
      <c r="O414" s="17">
        <f t="shared" si="44"/>
        <v>1131396</v>
      </c>
      <c r="P414" s="17">
        <v>0</v>
      </c>
      <c r="Q414" s="17">
        <v>0</v>
      </c>
      <c r="R414" s="17">
        <v>0</v>
      </c>
      <c r="S414" s="17">
        <v>254672.39</v>
      </c>
      <c r="T414" s="17">
        <v>254672.39</v>
      </c>
      <c r="U414" s="17">
        <v>0</v>
      </c>
      <c r="V414" s="17">
        <v>876723.61</v>
      </c>
      <c r="W414" s="17">
        <v>0</v>
      </c>
      <c r="X414" s="17">
        <f t="shared" si="45"/>
        <v>876723.61</v>
      </c>
      <c r="Y414" s="18">
        <f t="shared" si="46"/>
        <v>0.22509571361397779</v>
      </c>
      <c r="Z414" s="18">
        <f t="shared" si="47"/>
        <v>0.22509571361397779</v>
      </c>
      <c r="AA414" s="18">
        <f t="shared" si="48"/>
        <v>0</v>
      </c>
      <c r="AB414" s="18">
        <f t="shared" si="49"/>
        <v>0.22509571361397779</v>
      </c>
    </row>
    <row r="415" spans="1:28" outlineLevel="2" x14ac:dyDescent="0.35">
      <c r="A415" s="15" t="s">
        <v>311</v>
      </c>
      <c r="B415" s="15" t="s">
        <v>8</v>
      </c>
      <c r="C415" s="15" t="s">
        <v>74</v>
      </c>
      <c r="D415" s="15" t="s">
        <v>234</v>
      </c>
      <c r="E415" s="15" t="s">
        <v>11</v>
      </c>
      <c r="F415" s="15" t="s">
        <v>12</v>
      </c>
      <c r="G415" s="15" t="s">
        <v>48</v>
      </c>
      <c r="H415" s="15" t="s">
        <v>14</v>
      </c>
      <c r="I415" s="15" t="s">
        <v>9</v>
      </c>
      <c r="J415" s="16" t="s">
        <v>235</v>
      </c>
      <c r="K415" s="17">
        <v>3528530</v>
      </c>
      <c r="L415" s="17">
        <v>3008720</v>
      </c>
      <c r="M415" s="17">
        <v>0</v>
      </c>
      <c r="N415" s="17">
        <v>0</v>
      </c>
      <c r="O415" s="17">
        <f t="shared" si="44"/>
        <v>3008720</v>
      </c>
      <c r="P415" s="17">
        <v>3007662</v>
      </c>
      <c r="Q415" s="17">
        <v>0</v>
      </c>
      <c r="R415" s="17">
        <v>0</v>
      </c>
      <c r="S415" s="17">
        <v>0</v>
      </c>
      <c r="T415" s="17">
        <v>0</v>
      </c>
      <c r="U415" s="17">
        <v>0</v>
      </c>
      <c r="V415" s="17">
        <v>1058</v>
      </c>
      <c r="W415" s="17">
        <v>0</v>
      </c>
      <c r="X415" s="17">
        <f t="shared" si="45"/>
        <v>1058</v>
      </c>
      <c r="Y415" s="18">
        <f t="shared" si="46"/>
        <v>0</v>
      </c>
      <c r="Z415" s="18">
        <f t="shared" si="47"/>
        <v>0</v>
      </c>
      <c r="AA415" s="18">
        <f t="shared" si="48"/>
        <v>0.9996483554468345</v>
      </c>
      <c r="AB415" s="18">
        <f t="shared" si="49"/>
        <v>0.9996483554468345</v>
      </c>
    </row>
    <row r="416" spans="1:28" outlineLevel="2" x14ac:dyDescent="0.35">
      <c r="A416" s="15" t="s">
        <v>322</v>
      </c>
      <c r="B416" s="15" t="s">
        <v>8</v>
      </c>
      <c r="C416" s="15" t="s">
        <v>74</v>
      </c>
      <c r="D416" s="15" t="s">
        <v>79</v>
      </c>
      <c r="E416" s="15" t="s">
        <v>11</v>
      </c>
      <c r="F416" s="15" t="s">
        <v>12</v>
      </c>
      <c r="G416" s="15" t="s">
        <v>48</v>
      </c>
      <c r="H416" s="15" t="s">
        <v>323</v>
      </c>
      <c r="I416" s="15" t="s">
        <v>9</v>
      </c>
      <c r="J416" s="16" t="s">
        <v>80</v>
      </c>
      <c r="K416" s="17">
        <v>585804</v>
      </c>
      <c r="L416" s="17">
        <v>585804</v>
      </c>
      <c r="M416" s="17">
        <v>0</v>
      </c>
      <c r="N416" s="17">
        <v>0</v>
      </c>
      <c r="O416" s="17">
        <f t="shared" si="44"/>
        <v>585804</v>
      </c>
      <c r="P416" s="17">
        <v>0</v>
      </c>
      <c r="Q416" s="17">
        <v>0</v>
      </c>
      <c r="R416" s="17">
        <v>0</v>
      </c>
      <c r="S416" s="17">
        <v>584351.72</v>
      </c>
      <c r="T416" s="17">
        <v>584351.72</v>
      </c>
      <c r="U416" s="17">
        <v>1452.28</v>
      </c>
      <c r="V416" s="17">
        <v>1452.28</v>
      </c>
      <c r="W416" s="17">
        <v>0</v>
      </c>
      <c r="X416" s="17">
        <f t="shared" si="45"/>
        <v>1452.2800000000279</v>
      </c>
      <c r="Y416" s="18">
        <f t="shared" si="46"/>
        <v>0.99752087729001504</v>
      </c>
      <c r="Z416" s="18">
        <f t="shared" si="47"/>
        <v>0.99752087729001504</v>
      </c>
      <c r="AA416" s="18">
        <f t="shared" si="48"/>
        <v>0</v>
      </c>
      <c r="AB416" s="18">
        <f t="shared" si="49"/>
        <v>0.99752087729001504</v>
      </c>
    </row>
    <row r="417" spans="1:28" outlineLevel="1" x14ac:dyDescent="0.35">
      <c r="A417" s="35"/>
      <c r="B417" s="35"/>
      <c r="C417" s="35" t="s">
        <v>454</v>
      </c>
      <c r="D417" s="35"/>
      <c r="E417" s="35"/>
      <c r="F417" s="35"/>
      <c r="G417" s="35"/>
      <c r="H417" s="35"/>
      <c r="I417" s="35"/>
      <c r="J417" s="36"/>
      <c r="K417" s="37">
        <f t="shared" ref="K417:X417" si="50">SUBTOTAL(9,K360:K416)</f>
        <v>982604669</v>
      </c>
      <c r="L417" s="37">
        <f t="shared" si="50"/>
        <v>982604669</v>
      </c>
      <c r="M417" s="37">
        <f t="shared" si="50"/>
        <v>14376962</v>
      </c>
      <c r="N417" s="37">
        <f t="shared" si="50"/>
        <v>0</v>
      </c>
      <c r="O417" s="37">
        <f t="shared" si="50"/>
        <v>982604669</v>
      </c>
      <c r="P417" s="37">
        <f t="shared" si="50"/>
        <v>63123726.420000002</v>
      </c>
      <c r="Q417" s="37">
        <f t="shared" si="50"/>
        <v>203879198.47999999</v>
      </c>
      <c r="R417" s="37">
        <f t="shared" si="50"/>
        <v>23894767.43</v>
      </c>
      <c r="S417" s="37">
        <f t="shared" si="50"/>
        <v>359459556.8599999</v>
      </c>
      <c r="T417" s="37">
        <f t="shared" si="50"/>
        <v>346189496.8499999</v>
      </c>
      <c r="U417" s="37">
        <f t="shared" si="50"/>
        <v>208242979.04000002</v>
      </c>
      <c r="V417" s="37">
        <f t="shared" si="50"/>
        <v>332247419.81000006</v>
      </c>
      <c r="W417" s="37">
        <f t="shared" si="50"/>
        <v>0</v>
      </c>
      <c r="X417" s="37">
        <f t="shared" si="50"/>
        <v>332247419.81000006</v>
      </c>
      <c r="Y417" s="38">
        <f t="shared" si="46"/>
        <v>0.36582317202484194</v>
      </c>
      <c r="Z417" s="38">
        <f t="shared" si="47"/>
        <v>0.36582317202484194</v>
      </c>
      <c r="AA417" s="38">
        <f t="shared" si="48"/>
        <v>0.29604753723188343</v>
      </c>
      <c r="AB417" s="38">
        <f t="shared" si="49"/>
        <v>0.66187070925672531</v>
      </c>
    </row>
    <row r="418" spans="1:28" outlineLevel="2" x14ac:dyDescent="0.35">
      <c r="A418" s="15" t="s">
        <v>7</v>
      </c>
      <c r="B418" s="15" t="s">
        <v>8</v>
      </c>
      <c r="C418" s="15" t="s">
        <v>81</v>
      </c>
      <c r="D418" s="15" t="s">
        <v>82</v>
      </c>
      <c r="E418" s="15" t="s">
        <v>11</v>
      </c>
      <c r="F418" s="15" t="s">
        <v>83</v>
      </c>
      <c r="G418" s="15" t="s">
        <v>84</v>
      </c>
      <c r="H418" s="15" t="s">
        <v>14</v>
      </c>
      <c r="I418" s="15" t="s">
        <v>9</v>
      </c>
      <c r="J418" s="16" t="s">
        <v>85</v>
      </c>
      <c r="K418" s="17">
        <v>4153074</v>
      </c>
      <c r="L418" s="17">
        <v>4153074</v>
      </c>
      <c r="M418" s="17">
        <v>0</v>
      </c>
      <c r="N418" s="17">
        <v>0</v>
      </c>
      <c r="O418" s="17">
        <f t="shared" ref="O418:O449" si="51">+L418+N418</f>
        <v>4153074</v>
      </c>
      <c r="P418" s="17">
        <v>2104419</v>
      </c>
      <c r="Q418" s="17">
        <v>1759801.44</v>
      </c>
      <c r="R418" s="17">
        <v>0</v>
      </c>
      <c r="S418" s="17">
        <v>188267.04</v>
      </c>
      <c r="T418" s="17">
        <v>188267.04</v>
      </c>
      <c r="U418" s="17">
        <v>0</v>
      </c>
      <c r="V418" s="17">
        <v>100586.52</v>
      </c>
      <c r="W418" s="17">
        <v>0</v>
      </c>
      <c r="X418" s="17">
        <f t="shared" ref="X418:X449" si="52">+O418-P418-Q418-R418-S418-W418</f>
        <v>100586.52000000005</v>
      </c>
      <c r="Y418" s="18">
        <f t="shared" si="46"/>
        <v>4.533197337682883E-2</v>
      </c>
      <c r="Z418" s="18">
        <f t="shared" si="47"/>
        <v>4.533197337682883E-2</v>
      </c>
      <c r="AA418" s="18">
        <f t="shared" si="48"/>
        <v>0.93044825110267715</v>
      </c>
      <c r="AB418" s="18">
        <f t="shared" si="49"/>
        <v>0.97578022447950596</v>
      </c>
    </row>
    <row r="419" spans="1:28" outlineLevel="2" x14ac:dyDescent="0.35">
      <c r="A419" s="15" t="s">
        <v>7</v>
      </c>
      <c r="B419" s="15" t="s">
        <v>8</v>
      </c>
      <c r="C419" s="15" t="s">
        <v>81</v>
      </c>
      <c r="D419" s="15" t="s">
        <v>86</v>
      </c>
      <c r="E419" s="15" t="s">
        <v>11</v>
      </c>
      <c r="F419" s="15" t="s">
        <v>83</v>
      </c>
      <c r="G419" s="15" t="s">
        <v>84</v>
      </c>
      <c r="H419" s="15" t="s">
        <v>14</v>
      </c>
      <c r="I419" s="15" t="s">
        <v>9</v>
      </c>
      <c r="J419" s="16" t="s">
        <v>87</v>
      </c>
      <c r="K419" s="17">
        <v>13934594</v>
      </c>
      <c r="L419" s="17">
        <v>13934594</v>
      </c>
      <c r="M419" s="17">
        <v>0</v>
      </c>
      <c r="N419" s="17">
        <v>0</v>
      </c>
      <c r="O419" s="17">
        <f t="shared" si="51"/>
        <v>13934594</v>
      </c>
      <c r="P419" s="17">
        <v>0</v>
      </c>
      <c r="Q419" s="17">
        <v>3475334.78</v>
      </c>
      <c r="R419" s="17">
        <v>0</v>
      </c>
      <c r="S419" s="17">
        <v>6778284.8300000001</v>
      </c>
      <c r="T419" s="17">
        <v>6778284.8300000001</v>
      </c>
      <c r="U419" s="17">
        <v>3680974.39</v>
      </c>
      <c r="V419" s="17">
        <v>3680974.39</v>
      </c>
      <c r="W419" s="17">
        <v>0</v>
      </c>
      <c r="X419" s="17">
        <f t="shared" si="52"/>
        <v>3680974.3900000006</v>
      </c>
      <c r="Y419" s="18">
        <f t="shared" si="46"/>
        <v>0.48643576052520798</v>
      </c>
      <c r="Z419" s="18">
        <f t="shared" si="47"/>
        <v>0.48643576052520798</v>
      </c>
      <c r="AA419" s="18">
        <f t="shared" si="48"/>
        <v>0.24940337551277059</v>
      </c>
      <c r="AB419" s="18">
        <f t="shared" si="49"/>
        <v>0.73583913603797857</v>
      </c>
    </row>
    <row r="420" spans="1:28" outlineLevel="2" x14ac:dyDescent="0.35">
      <c r="A420" s="15" t="s">
        <v>7</v>
      </c>
      <c r="B420" s="15" t="s">
        <v>8</v>
      </c>
      <c r="C420" s="15" t="s">
        <v>81</v>
      </c>
      <c r="D420" s="15" t="s">
        <v>88</v>
      </c>
      <c r="E420" s="15" t="s">
        <v>11</v>
      </c>
      <c r="F420" s="15" t="s">
        <v>83</v>
      </c>
      <c r="G420" s="15" t="s">
        <v>84</v>
      </c>
      <c r="H420" s="15" t="s">
        <v>14</v>
      </c>
      <c r="I420" s="15" t="s">
        <v>9</v>
      </c>
      <c r="J420" s="16" t="s">
        <v>89</v>
      </c>
      <c r="K420" s="17">
        <v>545000</v>
      </c>
      <c r="L420" s="17">
        <v>545000</v>
      </c>
      <c r="M420" s="17">
        <v>0</v>
      </c>
      <c r="N420" s="17">
        <v>0</v>
      </c>
      <c r="O420" s="17">
        <f t="shared" si="51"/>
        <v>545000</v>
      </c>
      <c r="P420" s="17">
        <v>0</v>
      </c>
      <c r="Q420" s="17">
        <v>0</v>
      </c>
      <c r="R420" s="17">
        <v>409862.98</v>
      </c>
      <c r="S420" s="17">
        <v>101999.99</v>
      </c>
      <c r="T420" s="17">
        <v>101999.99</v>
      </c>
      <c r="U420" s="17">
        <v>0</v>
      </c>
      <c r="V420" s="17">
        <v>33137.03</v>
      </c>
      <c r="W420" s="17">
        <v>0</v>
      </c>
      <c r="X420" s="17">
        <f t="shared" si="52"/>
        <v>33137.030000000013</v>
      </c>
      <c r="Y420" s="18">
        <f t="shared" si="46"/>
        <v>0.18715594495412846</v>
      </c>
      <c r="Z420" s="18">
        <f t="shared" si="47"/>
        <v>0.18715594495412846</v>
      </c>
      <c r="AA420" s="18">
        <f t="shared" si="48"/>
        <v>0.75204216513761468</v>
      </c>
      <c r="AB420" s="18">
        <f t="shared" si="49"/>
        <v>0.93919811009174314</v>
      </c>
    </row>
    <row r="421" spans="1:28" outlineLevel="2" x14ac:dyDescent="0.35">
      <c r="A421" s="15" t="s">
        <v>7</v>
      </c>
      <c r="B421" s="15" t="s">
        <v>8</v>
      </c>
      <c r="C421" s="15" t="s">
        <v>81</v>
      </c>
      <c r="D421" s="15" t="s">
        <v>90</v>
      </c>
      <c r="E421" s="15" t="s">
        <v>11</v>
      </c>
      <c r="F421" s="15" t="s">
        <v>83</v>
      </c>
      <c r="G421" s="15" t="s">
        <v>84</v>
      </c>
      <c r="H421" s="15" t="s">
        <v>14</v>
      </c>
      <c r="I421" s="15" t="s">
        <v>9</v>
      </c>
      <c r="J421" s="16" t="s">
        <v>91</v>
      </c>
      <c r="K421" s="17">
        <v>884000</v>
      </c>
      <c r="L421" s="17">
        <v>884000</v>
      </c>
      <c r="M421" s="17">
        <v>0</v>
      </c>
      <c r="N421" s="17">
        <v>0</v>
      </c>
      <c r="O421" s="17">
        <f t="shared" si="51"/>
        <v>884000</v>
      </c>
      <c r="P421" s="17">
        <v>0</v>
      </c>
      <c r="Q421" s="17">
        <v>0</v>
      </c>
      <c r="R421" s="17">
        <v>0</v>
      </c>
      <c r="S421" s="17">
        <v>432225</v>
      </c>
      <c r="T421" s="17">
        <v>432225</v>
      </c>
      <c r="U421" s="17">
        <v>451775</v>
      </c>
      <c r="V421" s="17">
        <v>451775</v>
      </c>
      <c r="W421" s="17">
        <v>0</v>
      </c>
      <c r="X421" s="17">
        <f t="shared" si="52"/>
        <v>451775</v>
      </c>
      <c r="Y421" s="18">
        <f t="shared" si="46"/>
        <v>0.48894230769230768</v>
      </c>
      <c r="Z421" s="18">
        <f t="shared" si="47"/>
        <v>0.48894230769230768</v>
      </c>
      <c r="AA421" s="18">
        <f t="shared" si="48"/>
        <v>0</v>
      </c>
      <c r="AB421" s="18">
        <f t="shared" si="49"/>
        <v>0.48894230769230768</v>
      </c>
    </row>
    <row r="422" spans="1:28" outlineLevel="2" x14ac:dyDescent="0.35">
      <c r="A422" s="15" t="s">
        <v>7</v>
      </c>
      <c r="B422" s="15" t="s">
        <v>8</v>
      </c>
      <c r="C422" s="15" t="s">
        <v>81</v>
      </c>
      <c r="D422" s="15" t="s">
        <v>92</v>
      </c>
      <c r="E422" s="15" t="s">
        <v>11</v>
      </c>
      <c r="F422" s="15" t="s">
        <v>83</v>
      </c>
      <c r="G422" s="15" t="s">
        <v>93</v>
      </c>
      <c r="H422" s="15" t="s">
        <v>14</v>
      </c>
      <c r="I422" s="15" t="s">
        <v>9</v>
      </c>
      <c r="J422" s="16" t="s">
        <v>94</v>
      </c>
      <c r="K422" s="17">
        <v>40447050</v>
      </c>
      <c r="L422" s="17">
        <v>40447050</v>
      </c>
      <c r="M422" s="17">
        <v>-9256780</v>
      </c>
      <c r="N422" s="17">
        <v>0</v>
      </c>
      <c r="O422" s="17">
        <f t="shared" si="51"/>
        <v>40447050</v>
      </c>
      <c r="P422" s="17">
        <v>1021472.28</v>
      </c>
      <c r="Q422" s="17">
        <v>24669108.030000001</v>
      </c>
      <c r="R422" s="17">
        <v>0</v>
      </c>
      <c r="S422" s="17">
        <v>1926501.46</v>
      </c>
      <c r="T422" s="17">
        <v>1926501.46</v>
      </c>
      <c r="U422" s="17">
        <v>3573188.23</v>
      </c>
      <c r="V422" s="17">
        <v>12829968.23</v>
      </c>
      <c r="W422" s="17">
        <v>0</v>
      </c>
      <c r="X422" s="17">
        <f t="shared" si="52"/>
        <v>12829968.229999997</v>
      </c>
      <c r="Y422" s="18">
        <f t="shared" si="46"/>
        <v>4.7630209372500593E-2</v>
      </c>
      <c r="Z422" s="18">
        <f t="shared" si="47"/>
        <v>4.7630209372500593E-2</v>
      </c>
      <c r="AA422" s="18">
        <f t="shared" si="48"/>
        <v>0.63516573668537024</v>
      </c>
      <c r="AB422" s="18">
        <f t="shared" si="49"/>
        <v>0.68279594605787086</v>
      </c>
    </row>
    <row r="423" spans="1:28" outlineLevel="2" x14ac:dyDescent="0.35">
      <c r="A423" s="15" t="s">
        <v>164</v>
      </c>
      <c r="B423" s="15" t="s">
        <v>8</v>
      </c>
      <c r="C423" s="15" t="s">
        <v>81</v>
      </c>
      <c r="D423" s="15" t="s">
        <v>236</v>
      </c>
      <c r="E423" s="15" t="s">
        <v>11</v>
      </c>
      <c r="F423" s="15" t="s">
        <v>83</v>
      </c>
      <c r="G423" s="15" t="s">
        <v>84</v>
      </c>
      <c r="H423" s="15" t="s">
        <v>14</v>
      </c>
      <c r="I423" s="15" t="s">
        <v>9</v>
      </c>
      <c r="J423" s="16" t="s">
        <v>237</v>
      </c>
      <c r="K423" s="17">
        <v>4120562</v>
      </c>
      <c r="L423" s="17">
        <v>4120562</v>
      </c>
      <c r="M423" s="17">
        <v>0</v>
      </c>
      <c r="N423" s="17">
        <v>0</v>
      </c>
      <c r="O423" s="17">
        <f t="shared" si="51"/>
        <v>4120562</v>
      </c>
      <c r="P423" s="17">
        <v>0</v>
      </c>
      <c r="Q423" s="17">
        <v>0</v>
      </c>
      <c r="R423" s="17">
        <v>0</v>
      </c>
      <c r="S423" s="17">
        <v>0</v>
      </c>
      <c r="T423" s="17">
        <v>0</v>
      </c>
      <c r="U423" s="17">
        <v>774562</v>
      </c>
      <c r="V423" s="17">
        <v>4120562</v>
      </c>
      <c r="W423" s="17">
        <v>0</v>
      </c>
      <c r="X423" s="17">
        <f t="shared" si="52"/>
        <v>4120562</v>
      </c>
      <c r="Y423" s="18">
        <f t="shared" si="46"/>
        <v>0</v>
      </c>
      <c r="Z423" s="18">
        <f t="shared" si="47"/>
        <v>0</v>
      </c>
      <c r="AA423" s="18">
        <f t="shared" si="48"/>
        <v>0</v>
      </c>
      <c r="AB423" s="18">
        <f t="shared" si="49"/>
        <v>0</v>
      </c>
    </row>
    <row r="424" spans="1:28" outlineLevel="2" x14ac:dyDescent="0.35">
      <c r="A424" s="15" t="s">
        <v>164</v>
      </c>
      <c r="B424" s="15" t="s">
        <v>8</v>
      </c>
      <c r="C424" s="15" t="s">
        <v>81</v>
      </c>
      <c r="D424" s="15" t="s">
        <v>238</v>
      </c>
      <c r="E424" s="15" t="s">
        <v>11</v>
      </c>
      <c r="F424" s="15" t="s">
        <v>83</v>
      </c>
      <c r="G424" s="15" t="s">
        <v>84</v>
      </c>
      <c r="H424" s="15" t="s">
        <v>14</v>
      </c>
      <c r="I424" s="15" t="s">
        <v>9</v>
      </c>
      <c r="J424" s="16" t="s">
        <v>239</v>
      </c>
      <c r="K424" s="17">
        <v>300000000</v>
      </c>
      <c r="L424" s="17">
        <v>368000000</v>
      </c>
      <c r="M424" s="17">
        <v>0</v>
      </c>
      <c r="N424" s="17">
        <v>0</v>
      </c>
      <c r="O424" s="17">
        <f t="shared" si="51"/>
        <v>368000000</v>
      </c>
      <c r="P424" s="17">
        <v>0</v>
      </c>
      <c r="Q424" s="17">
        <v>205882271</v>
      </c>
      <c r="R424" s="17">
        <v>0</v>
      </c>
      <c r="S424" s="17">
        <v>69791697.549999997</v>
      </c>
      <c r="T424" s="17">
        <v>69791697.549999997</v>
      </c>
      <c r="U424" s="17">
        <v>92326031.450000003</v>
      </c>
      <c r="V424" s="17">
        <v>92326031.450000003</v>
      </c>
      <c r="W424" s="17">
        <v>0</v>
      </c>
      <c r="X424" s="17">
        <f t="shared" si="52"/>
        <v>92326031.450000003</v>
      </c>
      <c r="Y424" s="18">
        <f t="shared" si="46"/>
        <v>0.18965135203804348</v>
      </c>
      <c r="Z424" s="18">
        <f t="shared" si="47"/>
        <v>0.18965135203804348</v>
      </c>
      <c r="AA424" s="18">
        <f t="shared" si="48"/>
        <v>0.55946269293478257</v>
      </c>
      <c r="AB424" s="18">
        <f t="shared" si="49"/>
        <v>0.74911404497282608</v>
      </c>
    </row>
    <row r="425" spans="1:28" outlineLevel="2" x14ac:dyDescent="0.35">
      <c r="A425" s="15" t="s">
        <v>164</v>
      </c>
      <c r="B425" s="15" t="s">
        <v>8</v>
      </c>
      <c r="C425" s="15" t="s">
        <v>81</v>
      </c>
      <c r="D425" s="15" t="s">
        <v>86</v>
      </c>
      <c r="E425" s="15" t="s">
        <v>11</v>
      </c>
      <c r="F425" s="15" t="s">
        <v>83</v>
      </c>
      <c r="G425" s="15" t="s">
        <v>84</v>
      </c>
      <c r="H425" s="15" t="s">
        <v>14</v>
      </c>
      <c r="I425" s="15" t="s">
        <v>9</v>
      </c>
      <c r="J425" s="16" t="s">
        <v>87</v>
      </c>
      <c r="K425" s="17">
        <v>15330634</v>
      </c>
      <c r="L425" s="17">
        <v>32602755</v>
      </c>
      <c r="M425" s="17">
        <v>0</v>
      </c>
      <c r="N425" s="17">
        <v>0</v>
      </c>
      <c r="O425" s="17">
        <f t="shared" si="51"/>
        <v>32602755</v>
      </c>
      <c r="P425" s="17">
        <v>0</v>
      </c>
      <c r="Q425" s="17">
        <v>1217400.42</v>
      </c>
      <c r="R425" s="17">
        <v>0</v>
      </c>
      <c r="S425" s="17">
        <v>8517686.2200000007</v>
      </c>
      <c r="T425" s="17">
        <v>8517686.2200000007</v>
      </c>
      <c r="U425" s="17">
        <v>22867668.359999999</v>
      </c>
      <c r="V425" s="17">
        <v>22867668.359999999</v>
      </c>
      <c r="W425" s="17">
        <v>0</v>
      </c>
      <c r="X425" s="17">
        <f t="shared" si="52"/>
        <v>22867668.359999999</v>
      </c>
      <c r="Y425" s="18">
        <f t="shared" si="46"/>
        <v>0.26125663981464148</v>
      </c>
      <c r="Z425" s="18">
        <f t="shared" si="47"/>
        <v>0.26125663981464148</v>
      </c>
      <c r="AA425" s="18">
        <f t="shared" si="48"/>
        <v>3.7340415556906155E-2</v>
      </c>
      <c r="AB425" s="18">
        <f t="shared" si="49"/>
        <v>0.29859705537154763</v>
      </c>
    </row>
    <row r="426" spans="1:28" outlineLevel="2" x14ac:dyDescent="0.35">
      <c r="A426" s="15" t="s">
        <v>164</v>
      </c>
      <c r="B426" s="15" t="s">
        <v>8</v>
      </c>
      <c r="C426" s="15" t="s">
        <v>81</v>
      </c>
      <c r="D426" s="15" t="s">
        <v>88</v>
      </c>
      <c r="E426" s="15" t="s">
        <v>11</v>
      </c>
      <c r="F426" s="15" t="s">
        <v>83</v>
      </c>
      <c r="G426" s="15" t="s">
        <v>84</v>
      </c>
      <c r="H426" s="15" t="s">
        <v>14</v>
      </c>
      <c r="I426" s="15" t="s">
        <v>9</v>
      </c>
      <c r="J426" s="16" t="s">
        <v>89</v>
      </c>
      <c r="K426" s="17">
        <v>30000000</v>
      </c>
      <c r="L426" s="17">
        <v>26637972</v>
      </c>
      <c r="M426" s="17">
        <v>-67146</v>
      </c>
      <c r="N426" s="17">
        <v>0</v>
      </c>
      <c r="O426" s="17">
        <f t="shared" si="51"/>
        <v>26637972</v>
      </c>
      <c r="P426" s="17">
        <v>0</v>
      </c>
      <c r="Q426" s="17">
        <v>0</v>
      </c>
      <c r="R426" s="17">
        <v>0</v>
      </c>
      <c r="S426" s="17">
        <v>26496775.620000001</v>
      </c>
      <c r="T426" s="17">
        <v>26496775.620000001</v>
      </c>
      <c r="U426" s="17">
        <v>74050.38</v>
      </c>
      <c r="V426" s="17">
        <v>141196.38</v>
      </c>
      <c r="W426" s="17">
        <v>0</v>
      </c>
      <c r="X426" s="17">
        <f t="shared" si="52"/>
        <v>141196.37999999896</v>
      </c>
      <c r="Y426" s="18">
        <f t="shared" si="46"/>
        <v>0.99469943207388312</v>
      </c>
      <c r="Z426" s="18">
        <f t="shared" si="47"/>
        <v>0.99469943207388312</v>
      </c>
      <c r="AA426" s="18">
        <f t="shared" si="48"/>
        <v>0</v>
      </c>
      <c r="AB426" s="18">
        <f t="shared" si="49"/>
        <v>0.99469943207388312</v>
      </c>
    </row>
    <row r="427" spans="1:28" outlineLevel="2" x14ac:dyDescent="0.35">
      <c r="A427" s="15" t="s">
        <v>164</v>
      </c>
      <c r="B427" s="15" t="s">
        <v>8</v>
      </c>
      <c r="C427" s="15" t="s">
        <v>81</v>
      </c>
      <c r="D427" s="15" t="s">
        <v>240</v>
      </c>
      <c r="E427" s="15" t="s">
        <v>11</v>
      </c>
      <c r="F427" s="15" t="s">
        <v>83</v>
      </c>
      <c r="G427" s="15" t="s">
        <v>84</v>
      </c>
      <c r="H427" s="15" t="s">
        <v>14</v>
      </c>
      <c r="I427" s="15" t="s">
        <v>9</v>
      </c>
      <c r="J427" s="16" t="s">
        <v>241</v>
      </c>
      <c r="K427" s="17">
        <v>1197025</v>
      </c>
      <c r="L427" s="17">
        <v>3955000</v>
      </c>
      <c r="M427" s="17">
        <v>0</v>
      </c>
      <c r="N427" s="17">
        <v>0</v>
      </c>
      <c r="O427" s="17">
        <f t="shared" si="51"/>
        <v>3955000</v>
      </c>
      <c r="P427" s="17">
        <v>3245214</v>
      </c>
      <c r="Q427" s="17">
        <v>0</v>
      </c>
      <c r="R427" s="17">
        <v>0</v>
      </c>
      <c r="S427" s="17">
        <v>0</v>
      </c>
      <c r="T427" s="17">
        <v>0</v>
      </c>
      <c r="U427" s="17">
        <v>709786</v>
      </c>
      <c r="V427" s="17">
        <v>709786</v>
      </c>
      <c r="W427" s="17">
        <v>0</v>
      </c>
      <c r="X427" s="17">
        <f t="shared" si="52"/>
        <v>709786</v>
      </c>
      <c r="Y427" s="18">
        <f t="shared" si="46"/>
        <v>0</v>
      </c>
      <c r="Z427" s="18">
        <f t="shared" si="47"/>
        <v>0</v>
      </c>
      <c r="AA427" s="18">
        <f t="shared" si="48"/>
        <v>0.82053451327433624</v>
      </c>
      <c r="AB427" s="18">
        <f t="shared" si="49"/>
        <v>0.82053451327433624</v>
      </c>
    </row>
    <row r="428" spans="1:28" outlineLevel="2" x14ac:dyDescent="0.35">
      <c r="A428" s="15" t="s">
        <v>164</v>
      </c>
      <c r="B428" s="15" t="s">
        <v>8</v>
      </c>
      <c r="C428" s="15" t="s">
        <v>81</v>
      </c>
      <c r="D428" s="15" t="s">
        <v>90</v>
      </c>
      <c r="E428" s="15" t="s">
        <v>11</v>
      </c>
      <c r="F428" s="15" t="s">
        <v>83</v>
      </c>
      <c r="G428" s="15" t="s">
        <v>84</v>
      </c>
      <c r="H428" s="15" t="s">
        <v>14</v>
      </c>
      <c r="I428" s="15" t="s">
        <v>9</v>
      </c>
      <c r="J428" s="16" t="s">
        <v>91</v>
      </c>
      <c r="K428" s="17">
        <v>31600000</v>
      </c>
      <c r="L428" s="17">
        <v>13431932</v>
      </c>
      <c r="M428" s="17">
        <v>0</v>
      </c>
      <c r="N428" s="17">
        <v>0</v>
      </c>
      <c r="O428" s="17">
        <f t="shared" si="51"/>
        <v>13431932</v>
      </c>
      <c r="P428" s="17">
        <v>7610418</v>
      </c>
      <c r="Q428" s="17">
        <v>0</v>
      </c>
      <c r="R428" s="17">
        <v>0</v>
      </c>
      <c r="S428" s="17">
        <v>2097637.08</v>
      </c>
      <c r="T428" s="17">
        <v>2097637.08</v>
      </c>
      <c r="U428" s="17">
        <v>3723876.92</v>
      </c>
      <c r="V428" s="17">
        <v>3723876.92</v>
      </c>
      <c r="W428" s="17">
        <v>0</v>
      </c>
      <c r="X428" s="17">
        <f t="shared" si="52"/>
        <v>3723876.92</v>
      </c>
      <c r="Y428" s="18">
        <f t="shared" si="46"/>
        <v>0.15616793473939564</v>
      </c>
      <c r="Z428" s="18">
        <f t="shared" si="47"/>
        <v>0.15616793473939564</v>
      </c>
      <c r="AA428" s="18">
        <f t="shared" si="48"/>
        <v>0.56659146279180095</v>
      </c>
      <c r="AB428" s="18">
        <f t="shared" si="49"/>
        <v>0.72275939753119656</v>
      </c>
    </row>
    <row r="429" spans="1:28" ht="81.5" outlineLevel="2" x14ac:dyDescent="0.35">
      <c r="A429" s="15" t="s">
        <v>164</v>
      </c>
      <c r="B429" s="15" t="s">
        <v>8</v>
      </c>
      <c r="C429" s="15" t="s">
        <v>81</v>
      </c>
      <c r="D429" s="15" t="s">
        <v>242</v>
      </c>
      <c r="E429" s="15" t="s">
        <v>11</v>
      </c>
      <c r="F429" s="15" t="s">
        <v>83</v>
      </c>
      <c r="G429" s="15" t="s">
        <v>243</v>
      </c>
      <c r="H429" s="15" t="s">
        <v>14</v>
      </c>
      <c r="I429" s="15" t="s">
        <v>9</v>
      </c>
      <c r="J429" s="16" t="s">
        <v>244</v>
      </c>
      <c r="K429" s="17">
        <v>162000000</v>
      </c>
      <c r="L429" s="17">
        <v>95500000</v>
      </c>
      <c r="M429" s="17">
        <v>0</v>
      </c>
      <c r="N429" s="17">
        <v>0</v>
      </c>
      <c r="O429" s="17">
        <f t="shared" si="51"/>
        <v>95500000</v>
      </c>
      <c r="P429" s="17">
        <v>0</v>
      </c>
      <c r="Q429" s="17">
        <v>36068200</v>
      </c>
      <c r="R429" s="17">
        <v>0</v>
      </c>
      <c r="S429" s="17">
        <v>0</v>
      </c>
      <c r="T429" s="17">
        <v>0</v>
      </c>
      <c r="U429" s="17">
        <v>0</v>
      </c>
      <c r="V429" s="17">
        <v>59431800</v>
      </c>
      <c r="W429" s="17">
        <v>0</v>
      </c>
      <c r="X429" s="17">
        <f t="shared" si="52"/>
        <v>59431800</v>
      </c>
      <c r="Y429" s="18">
        <f t="shared" si="46"/>
        <v>0</v>
      </c>
      <c r="Z429" s="18">
        <f t="shared" si="47"/>
        <v>0</v>
      </c>
      <c r="AA429" s="18">
        <f t="shared" si="48"/>
        <v>0.37767748691099479</v>
      </c>
      <c r="AB429" s="18">
        <f t="shared" si="49"/>
        <v>0.37767748691099479</v>
      </c>
    </row>
    <row r="430" spans="1:28" outlineLevel="2" x14ac:dyDescent="0.35">
      <c r="A430" s="15" t="s">
        <v>164</v>
      </c>
      <c r="B430" s="15" t="s">
        <v>8</v>
      </c>
      <c r="C430" s="15" t="s">
        <v>81</v>
      </c>
      <c r="D430" s="15" t="s">
        <v>92</v>
      </c>
      <c r="E430" s="15" t="s">
        <v>11</v>
      </c>
      <c r="F430" s="15" t="s">
        <v>83</v>
      </c>
      <c r="G430" s="15" t="s">
        <v>93</v>
      </c>
      <c r="H430" s="15" t="s">
        <v>14</v>
      </c>
      <c r="I430" s="15" t="s">
        <v>9</v>
      </c>
      <c r="J430" s="16" t="s">
        <v>94</v>
      </c>
      <c r="K430" s="17">
        <v>6000000</v>
      </c>
      <c r="L430" s="17">
        <v>6000000</v>
      </c>
      <c r="M430" s="17">
        <v>0</v>
      </c>
      <c r="N430" s="17">
        <v>0</v>
      </c>
      <c r="O430" s="17">
        <f t="shared" si="51"/>
        <v>6000000</v>
      </c>
      <c r="P430" s="17">
        <v>2847600.75</v>
      </c>
      <c r="Q430" s="17">
        <v>0</v>
      </c>
      <c r="R430" s="17">
        <v>0</v>
      </c>
      <c r="S430" s="17">
        <v>3124450</v>
      </c>
      <c r="T430" s="17">
        <v>3124450</v>
      </c>
      <c r="U430" s="17">
        <v>27949.25</v>
      </c>
      <c r="V430" s="17">
        <v>27949.25</v>
      </c>
      <c r="W430" s="17">
        <v>0</v>
      </c>
      <c r="X430" s="17">
        <f t="shared" si="52"/>
        <v>27949.25</v>
      </c>
      <c r="Y430" s="18">
        <f t="shared" si="46"/>
        <v>0.52074166666666666</v>
      </c>
      <c r="Z430" s="18">
        <f t="shared" si="47"/>
        <v>0.52074166666666666</v>
      </c>
      <c r="AA430" s="18">
        <f t="shared" si="48"/>
        <v>0.47460012499999998</v>
      </c>
      <c r="AB430" s="18">
        <f t="shared" si="49"/>
        <v>0.9953417916666667</v>
      </c>
    </row>
    <row r="431" spans="1:28" outlineLevel="2" x14ac:dyDescent="0.35">
      <c r="A431" s="15" t="s">
        <v>251</v>
      </c>
      <c r="B431" s="15" t="s">
        <v>252</v>
      </c>
      <c r="C431" s="15" t="s">
        <v>81</v>
      </c>
      <c r="D431" s="15" t="s">
        <v>82</v>
      </c>
      <c r="E431" s="15" t="s">
        <v>11</v>
      </c>
      <c r="F431" s="15" t="s">
        <v>83</v>
      </c>
      <c r="G431" s="15" t="s">
        <v>84</v>
      </c>
      <c r="H431" s="15" t="s">
        <v>14</v>
      </c>
      <c r="I431" s="15" t="s">
        <v>9</v>
      </c>
      <c r="J431" s="16" t="s">
        <v>85</v>
      </c>
      <c r="K431" s="17">
        <v>15000000</v>
      </c>
      <c r="L431" s="17">
        <v>15000000</v>
      </c>
      <c r="M431" s="17">
        <v>0</v>
      </c>
      <c r="N431" s="17">
        <v>0</v>
      </c>
      <c r="O431" s="17">
        <f t="shared" si="51"/>
        <v>15000000</v>
      </c>
      <c r="P431" s="17">
        <v>0</v>
      </c>
      <c r="Q431" s="17">
        <v>0</v>
      </c>
      <c r="R431" s="17">
        <v>0</v>
      </c>
      <c r="S431" s="17">
        <v>0</v>
      </c>
      <c r="T431" s="17">
        <v>0</v>
      </c>
      <c r="U431" s="17">
        <v>0</v>
      </c>
      <c r="V431" s="17">
        <v>15000000</v>
      </c>
      <c r="W431" s="17">
        <v>0</v>
      </c>
      <c r="X431" s="17">
        <f t="shared" si="52"/>
        <v>15000000</v>
      </c>
      <c r="Y431" s="18">
        <f t="shared" si="46"/>
        <v>0</v>
      </c>
      <c r="Z431" s="18">
        <f t="shared" si="47"/>
        <v>0</v>
      </c>
      <c r="AA431" s="18">
        <f t="shared" si="48"/>
        <v>0</v>
      </c>
      <c r="AB431" s="18">
        <f t="shared" si="49"/>
        <v>0</v>
      </c>
    </row>
    <row r="432" spans="1:28" outlineLevel="2" x14ac:dyDescent="0.35">
      <c r="A432" s="15" t="s">
        <v>251</v>
      </c>
      <c r="B432" s="15" t="s">
        <v>252</v>
      </c>
      <c r="C432" s="15" t="s">
        <v>81</v>
      </c>
      <c r="D432" s="15" t="s">
        <v>86</v>
      </c>
      <c r="E432" s="15" t="s">
        <v>11</v>
      </c>
      <c r="F432" s="15" t="s">
        <v>83</v>
      </c>
      <c r="G432" s="15" t="s">
        <v>84</v>
      </c>
      <c r="H432" s="15" t="s">
        <v>14</v>
      </c>
      <c r="I432" s="15" t="s">
        <v>9</v>
      </c>
      <c r="J432" s="16" t="s">
        <v>87</v>
      </c>
      <c r="K432" s="17">
        <v>0</v>
      </c>
      <c r="L432" s="17">
        <v>365000</v>
      </c>
      <c r="M432" s="17">
        <v>0</v>
      </c>
      <c r="N432" s="17">
        <v>0</v>
      </c>
      <c r="O432" s="17">
        <f t="shared" si="51"/>
        <v>365000</v>
      </c>
      <c r="P432" s="17">
        <v>0</v>
      </c>
      <c r="Q432" s="17">
        <v>0</v>
      </c>
      <c r="R432" s="17">
        <v>0</v>
      </c>
      <c r="S432" s="17">
        <v>0</v>
      </c>
      <c r="T432" s="17">
        <v>0</v>
      </c>
      <c r="U432" s="17">
        <v>365000</v>
      </c>
      <c r="V432" s="17">
        <v>365000</v>
      </c>
      <c r="W432" s="17">
        <v>0</v>
      </c>
      <c r="X432" s="17">
        <f t="shared" si="52"/>
        <v>365000</v>
      </c>
      <c r="Y432" s="18">
        <f t="shared" si="46"/>
        <v>0</v>
      </c>
      <c r="Z432" s="18">
        <f t="shared" si="47"/>
        <v>0</v>
      </c>
      <c r="AA432" s="18">
        <f t="shared" si="48"/>
        <v>0</v>
      </c>
      <c r="AB432" s="18">
        <f t="shared" si="49"/>
        <v>0</v>
      </c>
    </row>
    <row r="433" spans="1:28" outlineLevel="2" x14ac:dyDescent="0.35">
      <c r="A433" s="15" t="s">
        <v>251</v>
      </c>
      <c r="B433" s="15" t="s">
        <v>252</v>
      </c>
      <c r="C433" s="15" t="s">
        <v>81</v>
      </c>
      <c r="D433" s="15" t="s">
        <v>88</v>
      </c>
      <c r="E433" s="15" t="s">
        <v>11</v>
      </c>
      <c r="F433" s="15" t="s">
        <v>83</v>
      </c>
      <c r="G433" s="15" t="s">
        <v>84</v>
      </c>
      <c r="H433" s="15" t="s">
        <v>14</v>
      </c>
      <c r="I433" s="15" t="s">
        <v>9</v>
      </c>
      <c r="J433" s="16" t="s">
        <v>89</v>
      </c>
      <c r="K433" s="17">
        <v>500000</v>
      </c>
      <c r="L433" s="17">
        <v>135000</v>
      </c>
      <c r="M433" s="17">
        <v>0</v>
      </c>
      <c r="N433" s="17">
        <v>0</v>
      </c>
      <c r="O433" s="17">
        <f t="shared" si="51"/>
        <v>135000</v>
      </c>
      <c r="P433" s="17">
        <v>0</v>
      </c>
      <c r="Q433" s="17">
        <v>0</v>
      </c>
      <c r="R433" s="17">
        <v>0</v>
      </c>
      <c r="S433" s="17">
        <v>0</v>
      </c>
      <c r="T433" s="17">
        <v>0</v>
      </c>
      <c r="U433" s="17">
        <v>135000</v>
      </c>
      <c r="V433" s="17">
        <v>135000</v>
      </c>
      <c r="W433" s="17">
        <v>0</v>
      </c>
      <c r="X433" s="17">
        <f t="shared" si="52"/>
        <v>135000</v>
      </c>
      <c r="Y433" s="18">
        <f t="shared" si="46"/>
        <v>0</v>
      </c>
      <c r="Z433" s="18">
        <f t="shared" si="47"/>
        <v>0</v>
      </c>
      <c r="AA433" s="18">
        <f t="shared" si="48"/>
        <v>0</v>
      </c>
      <c r="AB433" s="18">
        <f t="shared" si="49"/>
        <v>0</v>
      </c>
    </row>
    <row r="434" spans="1:28" outlineLevel="2" x14ac:dyDescent="0.35">
      <c r="A434" s="15" t="s">
        <v>251</v>
      </c>
      <c r="B434" s="15" t="s">
        <v>252</v>
      </c>
      <c r="C434" s="15" t="s">
        <v>81</v>
      </c>
      <c r="D434" s="15" t="s">
        <v>90</v>
      </c>
      <c r="E434" s="15" t="s">
        <v>11</v>
      </c>
      <c r="F434" s="15" t="s">
        <v>83</v>
      </c>
      <c r="G434" s="15" t="s">
        <v>84</v>
      </c>
      <c r="H434" s="15" t="s">
        <v>14</v>
      </c>
      <c r="I434" s="15" t="s">
        <v>9</v>
      </c>
      <c r="J434" s="16" t="s">
        <v>91</v>
      </c>
      <c r="K434" s="17">
        <v>500000</v>
      </c>
      <c r="L434" s="17">
        <v>975000</v>
      </c>
      <c r="M434" s="17">
        <v>0</v>
      </c>
      <c r="N434" s="17">
        <v>0</v>
      </c>
      <c r="O434" s="17">
        <f t="shared" si="51"/>
        <v>975000</v>
      </c>
      <c r="P434" s="17">
        <v>0</v>
      </c>
      <c r="Q434" s="17">
        <v>0</v>
      </c>
      <c r="R434" s="17">
        <v>0</v>
      </c>
      <c r="S434" s="17">
        <v>442960</v>
      </c>
      <c r="T434" s="17">
        <v>442960</v>
      </c>
      <c r="U434" s="17">
        <v>532040</v>
      </c>
      <c r="V434" s="17">
        <v>532040</v>
      </c>
      <c r="W434" s="17">
        <v>0</v>
      </c>
      <c r="X434" s="17">
        <f t="shared" si="52"/>
        <v>532040</v>
      </c>
      <c r="Y434" s="18">
        <f t="shared" si="46"/>
        <v>0.45431794871794873</v>
      </c>
      <c r="Z434" s="18">
        <f t="shared" si="47"/>
        <v>0.45431794871794873</v>
      </c>
      <c r="AA434" s="18">
        <f t="shared" si="48"/>
        <v>0</v>
      </c>
      <c r="AB434" s="18">
        <f t="shared" si="49"/>
        <v>0.45431794871794873</v>
      </c>
    </row>
    <row r="435" spans="1:28" outlineLevel="2" x14ac:dyDescent="0.35">
      <c r="A435" s="15" t="s">
        <v>251</v>
      </c>
      <c r="B435" s="15" t="s">
        <v>252</v>
      </c>
      <c r="C435" s="15" t="s">
        <v>81</v>
      </c>
      <c r="D435" s="15" t="s">
        <v>92</v>
      </c>
      <c r="E435" s="15" t="s">
        <v>11</v>
      </c>
      <c r="F435" s="15" t="s">
        <v>83</v>
      </c>
      <c r="G435" s="15" t="s">
        <v>93</v>
      </c>
      <c r="H435" s="15" t="s">
        <v>14</v>
      </c>
      <c r="I435" s="15" t="s">
        <v>9</v>
      </c>
      <c r="J435" s="16" t="s">
        <v>94</v>
      </c>
      <c r="K435" s="17">
        <v>600000</v>
      </c>
      <c r="L435" s="17">
        <v>125000</v>
      </c>
      <c r="M435" s="17">
        <v>0</v>
      </c>
      <c r="N435" s="17">
        <v>0</v>
      </c>
      <c r="O435" s="17">
        <f t="shared" si="51"/>
        <v>125000</v>
      </c>
      <c r="P435" s="17">
        <v>0</v>
      </c>
      <c r="Q435" s="17">
        <v>0</v>
      </c>
      <c r="R435" s="17">
        <v>0</v>
      </c>
      <c r="S435" s="17">
        <v>0</v>
      </c>
      <c r="T435" s="17">
        <v>0</v>
      </c>
      <c r="U435" s="17">
        <v>0</v>
      </c>
      <c r="V435" s="17">
        <v>125000</v>
      </c>
      <c r="W435" s="17">
        <v>0</v>
      </c>
      <c r="X435" s="17">
        <f t="shared" si="52"/>
        <v>125000</v>
      </c>
      <c r="Y435" s="18">
        <f t="shared" si="46"/>
        <v>0</v>
      </c>
      <c r="Z435" s="18">
        <f t="shared" si="47"/>
        <v>0</v>
      </c>
      <c r="AA435" s="18">
        <f t="shared" si="48"/>
        <v>0</v>
      </c>
      <c r="AB435" s="18">
        <f t="shared" si="49"/>
        <v>0</v>
      </c>
    </row>
    <row r="436" spans="1:28" outlineLevel="2" x14ac:dyDescent="0.35">
      <c r="A436" s="15" t="s">
        <v>251</v>
      </c>
      <c r="B436" s="15" t="s">
        <v>254</v>
      </c>
      <c r="C436" s="15" t="s">
        <v>81</v>
      </c>
      <c r="D436" s="15" t="s">
        <v>259</v>
      </c>
      <c r="E436" s="15" t="s">
        <v>11</v>
      </c>
      <c r="F436" s="15" t="s">
        <v>83</v>
      </c>
      <c r="G436" s="15" t="s">
        <v>84</v>
      </c>
      <c r="H436" s="15" t="s">
        <v>14</v>
      </c>
      <c r="I436" s="15" t="s">
        <v>9</v>
      </c>
      <c r="J436" s="16" t="s">
        <v>260</v>
      </c>
      <c r="K436" s="17">
        <v>403285054</v>
      </c>
      <c r="L436" s="17">
        <v>403285054</v>
      </c>
      <c r="M436" s="17">
        <v>0</v>
      </c>
      <c r="N436" s="17">
        <v>0</v>
      </c>
      <c r="O436" s="17">
        <f t="shared" si="51"/>
        <v>403285054</v>
      </c>
      <c r="P436" s="17">
        <v>0</v>
      </c>
      <c r="Q436" s="17">
        <v>96469144.799999997</v>
      </c>
      <c r="R436" s="17">
        <v>0</v>
      </c>
      <c r="S436" s="17">
        <v>190138177.46000001</v>
      </c>
      <c r="T436" s="17">
        <v>190138177.46000001</v>
      </c>
      <c r="U436" s="17">
        <v>116677731.73999999</v>
      </c>
      <c r="V436" s="17">
        <v>116677731.73999999</v>
      </c>
      <c r="W436" s="17">
        <v>0</v>
      </c>
      <c r="X436" s="17">
        <f t="shared" si="52"/>
        <v>116677731.73999998</v>
      </c>
      <c r="Y436" s="18">
        <f t="shared" si="46"/>
        <v>0.47147340466527682</v>
      </c>
      <c r="Z436" s="18">
        <f t="shared" si="47"/>
        <v>0.47147340466527682</v>
      </c>
      <c r="AA436" s="18">
        <f t="shared" si="48"/>
        <v>0.23920833128618746</v>
      </c>
      <c r="AB436" s="18">
        <f t="shared" si="49"/>
        <v>0.71068173595146433</v>
      </c>
    </row>
    <row r="437" spans="1:28" outlineLevel="2" x14ac:dyDescent="0.35">
      <c r="A437" s="15" t="s">
        <v>251</v>
      </c>
      <c r="B437" s="15" t="s">
        <v>254</v>
      </c>
      <c r="C437" s="15" t="s">
        <v>81</v>
      </c>
      <c r="D437" s="15" t="s">
        <v>92</v>
      </c>
      <c r="E437" s="15" t="s">
        <v>11</v>
      </c>
      <c r="F437" s="15" t="s">
        <v>83</v>
      </c>
      <c r="G437" s="15" t="s">
        <v>93</v>
      </c>
      <c r="H437" s="15" t="s">
        <v>14</v>
      </c>
      <c r="I437" s="15" t="s">
        <v>9</v>
      </c>
      <c r="J437" s="16" t="s">
        <v>94</v>
      </c>
      <c r="K437" s="17">
        <v>52116660</v>
      </c>
      <c r="L437" s="17">
        <v>52116660</v>
      </c>
      <c r="M437" s="17">
        <v>0</v>
      </c>
      <c r="N437" s="17">
        <v>0</v>
      </c>
      <c r="O437" s="17">
        <f t="shared" si="51"/>
        <v>52116660</v>
      </c>
      <c r="P437" s="17">
        <v>0</v>
      </c>
      <c r="Q437" s="17">
        <v>33579555.020000003</v>
      </c>
      <c r="R437" s="17">
        <v>0</v>
      </c>
      <c r="S437" s="17">
        <v>0</v>
      </c>
      <c r="T437" s="17">
        <v>0</v>
      </c>
      <c r="U437" s="17">
        <v>18537104.98</v>
      </c>
      <c r="V437" s="17">
        <v>18537104.98</v>
      </c>
      <c r="W437" s="17">
        <v>0</v>
      </c>
      <c r="X437" s="17">
        <f t="shared" si="52"/>
        <v>18537104.979999997</v>
      </c>
      <c r="Y437" s="18">
        <f t="shared" si="46"/>
        <v>0</v>
      </c>
      <c r="Z437" s="18">
        <f t="shared" si="47"/>
        <v>0</v>
      </c>
      <c r="AA437" s="18">
        <f t="shared" si="48"/>
        <v>0.64431517714297126</v>
      </c>
      <c r="AB437" s="18">
        <f t="shared" si="49"/>
        <v>0.64431517714297126</v>
      </c>
    </row>
    <row r="438" spans="1:28" outlineLevel="2" x14ac:dyDescent="0.35">
      <c r="A438" s="15" t="s">
        <v>251</v>
      </c>
      <c r="B438" s="15" t="s">
        <v>288</v>
      </c>
      <c r="C438" s="15" t="s">
        <v>81</v>
      </c>
      <c r="D438" s="15" t="s">
        <v>82</v>
      </c>
      <c r="E438" s="15" t="s">
        <v>11</v>
      </c>
      <c r="F438" s="15" t="s">
        <v>83</v>
      </c>
      <c r="G438" s="15" t="s">
        <v>84</v>
      </c>
      <c r="H438" s="15" t="s">
        <v>14</v>
      </c>
      <c r="I438" s="15" t="s">
        <v>9</v>
      </c>
      <c r="J438" s="16" t="s">
        <v>85</v>
      </c>
      <c r="K438" s="17">
        <v>4316407</v>
      </c>
      <c r="L438" s="17">
        <v>4316407</v>
      </c>
      <c r="M438" s="17">
        <v>0</v>
      </c>
      <c r="N438" s="17">
        <v>0</v>
      </c>
      <c r="O438" s="17">
        <f t="shared" si="51"/>
        <v>4316407</v>
      </c>
      <c r="P438" s="17">
        <v>0</v>
      </c>
      <c r="Q438" s="17">
        <v>0</v>
      </c>
      <c r="R438" s="17">
        <v>0</v>
      </c>
      <c r="S438" s="17">
        <v>0</v>
      </c>
      <c r="T438" s="17">
        <v>0</v>
      </c>
      <c r="U438" s="17">
        <v>4316407</v>
      </c>
      <c r="V438" s="17">
        <v>4316407</v>
      </c>
      <c r="W438" s="17">
        <v>0</v>
      </c>
      <c r="X438" s="17">
        <f t="shared" si="52"/>
        <v>4316407</v>
      </c>
      <c r="Y438" s="18">
        <f t="shared" si="46"/>
        <v>0</v>
      </c>
      <c r="Z438" s="18">
        <f t="shared" si="47"/>
        <v>0</v>
      </c>
      <c r="AA438" s="18">
        <f t="shared" si="48"/>
        <v>0</v>
      </c>
      <c r="AB438" s="18">
        <f t="shared" si="49"/>
        <v>0</v>
      </c>
    </row>
    <row r="439" spans="1:28" outlineLevel="2" x14ac:dyDescent="0.35">
      <c r="A439" s="15" t="s">
        <v>251</v>
      </c>
      <c r="B439" s="15" t="s">
        <v>288</v>
      </c>
      <c r="C439" s="15" t="s">
        <v>81</v>
      </c>
      <c r="D439" s="15" t="s">
        <v>86</v>
      </c>
      <c r="E439" s="15" t="s">
        <v>11</v>
      </c>
      <c r="F439" s="15" t="s">
        <v>83</v>
      </c>
      <c r="G439" s="15" t="s">
        <v>84</v>
      </c>
      <c r="H439" s="15" t="s">
        <v>14</v>
      </c>
      <c r="I439" s="15" t="s">
        <v>9</v>
      </c>
      <c r="J439" s="16" t="s">
        <v>87</v>
      </c>
      <c r="K439" s="17">
        <v>1170775</v>
      </c>
      <c r="L439" s="17">
        <v>1170775</v>
      </c>
      <c r="M439" s="17">
        <v>0</v>
      </c>
      <c r="N439" s="17">
        <v>0</v>
      </c>
      <c r="O439" s="17">
        <f t="shared" si="51"/>
        <v>1170775</v>
      </c>
      <c r="P439" s="17">
        <v>0</v>
      </c>
      <c r="Q439" s="17">
        <v>0</v>
      </c>
      <c r="R439" s="17">
        <v>0</v>
      </c>
      <c r="S439" s="17">
        <v>0</v>
      </c>
      <c r="T439" s="17">
        <v>0</v>
      </c>
      <c r="U439" s="17">
        <v>1170775</v>
      </c>
      <c r="V439" s="17">
        <v>1170775</v>
      </c>
      <c r="W439" s="17">
        <v>0</v>
      </c>
      <c r="X439" s="17">
        <f t="shared" si="52"/>
        <v>1170775</v>
      </c>
      <c r="Y439" s="18">
        <f t="shared" si="46"/>
        <v>0</v>
      </c>
      <c r="Z439" s="18">
        <f t="shared" si="47"/>
        <v>0</v>
      </c>
      <c r="AA439" s="18">
        <f t="shared" si="48"/>
        <v>0</v>
      </c>
      <c r="AB439" s="18">
        <f t="shared" si="49"/>
        <v>0</v>
      </c>
    </row>
    <row r="440" spans="1:28" outlineLevel="2" x14ac:dyDescent="0.35">
      <c r="A440" s="15" t="s">
        <v>251</v>
      </c>
      <c r="B440" s="15" t="s">
        <v>288</v>
      </c>
      <c r="C440" s="15" t="s">
        <v>81</v>
      </c>
      <c r="D440" s="15" t="s">
        <v>88</v>
      </c>
      <c r="E440" s="15" t="s">
        <v>11</v>
      </c>
      <c r="F440" s="15" t="s">
        <v>83</v>
      </c>
      <c r="G440" s="15" t="s">
        <v>84</v>
      </c>
      <c r="H440" s="15" t="s">
        <v>14</v>
      </c>
      <c r="I440" s="15" t="s">
        <v>9</v>
      </c>
      <c r="J440" s="16" t="s">
        <v>89</v>
      </c>
      <c r="K440" s="17">
        <v>1000000</v>
      </c>
      <c r="L440" s="17">
        <v>1000000</v>
      </c>
      <c r="M440" s="17">
        <v>0</v>
      </c>
      <c r="N440" s="17">
        <v>0</v>
      </c>
      <c r="O440" s="17">
        <f t="shared" si="51"/>
        <v>1000000</v>
      </c>
      <c r="P440" s="17">
        <v>0</v>
      </c>
      <c r="Q440" s="17">
        <v>0</v>
      </c>
      <c r="R440" s="17">
        <v>0</v>
      </c>
      <c r="S440" s="17">
        <v>0</v>
      </c>
      <c r="T440" s="17">
        <v>0</v>
      </c>
      <c r="U440" s="17">
        <v>1000000</v>
      </c>
      <c r="V440" s="17">
        <v>1000000</v>
      </c>
      <c r="W440" s="17">
        <v>0</v>
      </c>
      <c r="X440" s="17">
        <f t="shared" si="52"/>
        <v>1000000</v>
      </c>
      <c r="Y440" s="18">
        <f t="shared" si="46"/>
        <v>0</v>
      </c>
      <c r="Z440" s="18">
        <f t="shared" si="47"/>
        <v>0</v>
      </c>
      <c r="AA440" s="18">
        <f t="shared" si="48"/>
        <v>0</v>
      </c>
      <c r="AB440" s="18">
        <f t="shared" si="49"/>
        <v>0</v>
      </c>
    </row>
    <row r="441" spans="1:28" outlineLevel="2" x14ac:dyDescent="0.35">
      <c r="A441" s="15" t="s">
        <v>251</v>
      </c>
      <c r="B441" s="15" t="s">
        <v>288</v>
      </c>
      <c r="C441" s="15" t="s">
        <v>81</v>
      </c>
      <c r="D441" s="15" t="s">
        <v>259</v>
      </c>
      <c r="E441" s="15" t="s">
        <v>11</v>
      </c>
      <c r="F441" s="15" t="s">
        <v>83</v>
      </c>
      <c r="G441" s="15" t="s">
        <v>84</v>
      </c>
      <c r="H441" s="15" t="s">
        <v>14</v>
      </c>
      <c r="I441" s="15" t="s">
        <v>9</v>
      </c>
      <c r="J441" s="16" t="s">
        <v>260</v>
      </c>
      <c r="K441" s="17">
        <v>500000</v>
      </c>
      <c r="L441" s="17">
        <v>500000</v>
      </c>
      <c r="M441" s="17">
        <v>0</v>
      </c>
      <c r="N441" s="17">
        <v>0</v>
      </c>
      <c r="O441" s="17">
        <f t="shared" si="51"/>
        <v>500000</v>
      </c>
      <c r="P441" s="17">
        <v>0</v>
      </c>
      <c r="Q441" s="17">
        <v>0</v>
      </c>
      <c r="R441" s="17">
        <v>0</v>
      </c>
      <c r="S441" s="17">
        <v>0</v>
      </c>
      <c r="T441" s="17">
        <v>0</v>
      </c>
      <c r="U441" s="17">
        <v>500000</v>
      </c>
      <c r="V441" s="17">
        <v>500000</v>
      </c>
      <c r="W441" s="17">
        <v>0</v>
      </c>
      <c r="X441" s="17">
        <f t="shared" si="52"/>
        <v>500000</v>
      </c>
      <c r="Y441" s="18">
        <f t="shared" si="46"/>
        <v>0</v>
      </c>
      <c r="Z441" s="18">
        <f t="shared" si="47"/>
        <v>0</v>
      </c>
      <c r="AA441" s="18">
        <f t="shared" si="48"/>
        <v>0</v>
      </c>
      <c r="AB441" s="18">
        <f t="shared" si="49"/>
        <v>0</v>
      </c>
    </row>
    <row r="442" spans="1:28" outlineLevel="2" x14ac:dyDescent="0.35">
      <c r="A442" s="15" t="s">
        <v>251</v>
      </c>
      <c r="B442" s="15" t="s">
        <v>288</v>
      </c>
      <c r="C442" s="15" t="s">
        <v>81</v>
      </c>
      <c r="D442" s="15" t="s">
        <v>90</v>
      </c>
      <c r="E442" s="15" t="s">
        <v>11</v>
      </c>
      <c r="F442" s="15" t="s">
        <v>83</v>
      </c>
      <c r="G442" s="15" t="s">
        <v>84</v>
      </c>
      <c r="H442" s="15" t="s">
        <v>14</v>
      </c>
      <c r="I442" s="15" t="s">
        <v>9</v>
      </c>
      <c r="J442" s="16" t="s">
        <v>91</v>
      </c>
      <c r="K442" s="17">
        <v>4733617</v>
      </c>
      <c r="L442" s="17">
        <v>4733617</v>
      </c>
      <c r="M442" s="17">
        <v>0</v>
      </c>
      <c r="N442" s="17">
        <v>0</v>
      </c>
      <c r="O442" s="17">
        <f t="shared" si="51"/>
        <v>4733617</v>
      </c>
      <c r="P442" s="17">
        <v>0</v>
      </c>
      <c r="Q442" s="17">
        <v>0</v>
      </c>
      <c r="R442" s="17">
        <v>0</v>
      </c>
      <c r="S442" s="17">
        <v>0</v>
      </c>
      <c r="T442" s="17">
        <v>0</v>
      </c>
      <c r="U442" s="17">
        <v>4733617</v>
      </c>
      <c r="V442" s="17">
        <v>4733617</v>
      </c>
      <c r="W442" s="17">
        <v>0</v>
      </c>
      <c r="X442" s="17">
        <f t="shared" si="52"/>
        <v>4733617</v>
      </c>
      <c r="Y442" s="18">
        <f t="shared" si="46"/>
        <v>0</v>
      </c>
      <c r="Z442" s="18">
        <f t="shared" si="47"/>
        <v>0</v>
      </c>
      <c r="AA442" s="18">
        <f t="shared" si="48"/>
        <v>0</v>
      </c>
      <c r="AB442" s="18">
        <f t="shared" si="49"/>
        <v>0</v>
      </c>
    </row>
    <row r="443" spans="1:28" outlineLevel="2" x14ac:dyDescent="0.35">
      <c r="A443" s="15" t="s">
        <v>251</v>
      </c>
      <c r="B443" s="15" t="s">
        <v>288</v>
      </c>
      <c r="C443" s="15" t="s">
        <v>81</v>
      </c>
      <c r="D443" s="15" t="s">
        <v>92</v>
      </c>
      <c r="E443" s="15" t="s">
        <v>11</v>
      </c>
      <c r="F443" s="15" t="s">
        <v>83</v>
      </c>
      <c r="G443" s="15" t="s">
        <v>93</v>
      </c>
      <c r="H443" s="15" t="s">
        <v>14</v>
      </c>
      <c r="I443" s="15" t="s">
        <v>9</v>
      </c>
      <c r="J443" s="16" t="s">
        <v>94</v>
      </c>
      <c r="K443" s="17">
        <v>47180000</v>
      </c>
      <c r="L443" s="17">
        <v>47180000</v>
      </c>
      <c r="M443" s="17">
        <v>0</v>
      </c>
      <c r="N443" s="17">
        <v>0</v>
      </c>
      <c r="O443" s="17">
        <f t="shared" si="51"/>
        <v>47180000</v>
      </c>
      <c r="P443" s="17">
        <v>0</v>
      </c>
      <c r="Q443" s="17">
        <v>0</v>
      </c>
      <c r="R443" s="17">
        <v>0</v>
      </c>
      <c r="S443" s="17">
        <v>0</v>
      </c>
      <c r="T443" s="17">
        <v>0</v>
      </c>
      <c r="U443" s="17">
        <v>47180000</v>
      </c>
      <c r="V443" s="17">
        <v>47180000</v>
      </c>
      <c r="W443" s="17">
        <v>0</v>
      </c>
      <c r="X443" s="17">
        <f t="shared" si="52"/>
        <v>47180000</v>
      </c>
      <c r="Y443" s="18">
        <f t="shared" si="46"/>
        <v>0</v>
      </c>
      <c r="Z443" s="18">
        <f t="shared" si="47"/>
        <v>0</v>
      </c>
      <c r="AA443" s="18">
        <f t="shared" si="48"/>
        <v>0</v>
      </c>
      <c r="AB443" s="18">
        <f t="shared" si="49"/>
        <v>0</v>
      </c>
    </row>
    <row r="444" spans="1:28" outlineLevel="2" x14ac:dyDescent="0.35">
      <c r="A444" s="15" t="s">
        <v>296</v>
      </c>
      <c r="B444" s="15" t="s">
        <v>8</v>
      </c>
      <c r="C444" s="15" t="s">
        <v>81</v>
      </c>
      <c r="D444" s="15" t="s">
        <v>82</v>
      </c>
      <c r="E444" s="15" t="s">
        <v>11</v>
      </c>
      <c r="F444" s="15" t="s">
        <v>83</v>
      </c>
      <c r="G444" s="15" t="s">
        <v>84</v>
      </c>
      <c r="H444" s="15" t="s">
        <v>14</v>
      </c>
      <c r="I444" s="15" t="s">
        <v>9</v>
      </c>
      <c r="J444" s="16" t="s">
        <v>85</v>
      </c>
      <c r="K444" s="17">
        <v>731200</v>
      </c>
      <c r="L444" s="17">
        <v>731200</v>
      </c>
      <c r="M444" s="17">
        <v>0</v>
      </c>
      <c r="N444" s="17">
        <v>0</v>
      </c>
      <c r="O444" s="17">
        <f t="shared" si="51"/>
        <v>731200</v>
      </c>
      <c r="P444" s="17">
        <v>0</v>
      </c>
      <c r="Q444" s="17">
        <v>614832.4</v>
      </c>
      <c r="R444" s="17">
        <v>0</v>
      </c>
      <c r="S444" s="17">
        <v>0</v>
      </c>
      <c r="T444" s="17">
        <v>0</v>
      </c>
      <c r="U444" s="17">
        <v>0.1</v>
      </c>
      <c r="V444" s="17">
        <v>116367.6</v>
      </c>
      <c r="W444" s="17">
        <v>0</v>
      </c>
      <c r="X444" s="17">
        <f t="shared" si="52"/>
        <v>116367.59999999998</v>
      </c>
      <c r="Y444" s="18">
        <f t="shared" si="46"/>
        <v>0</v>
      </c>
      <c r="Z444" s="18">
        <f t="shared" si="47"/>
        <v>0</v>
      </c>
      <c r="AA444" s="18">
        <f t="shared" si="48"/>
        <v>0.84085393873085346</v>
      </c>
      <c r="AB444" s="18">
        <f t="shared" si="49"/>
        <v>0.84085393873085346</v>
      </c>
    </row>
    <row r="445" spans="1:28" outlineLevel="2" x14ac:dyDescent="0.35">
      <c r="A445" s="15" t="s">
        <v>296</v>
      </c>
      <c r="B445" s="15" t="s">
        <v>8</v>
      </c>
      <c r="C445" s="15" t="s">
        <v>81</v>
      </c>
      <c r="D445" s="15" t="s">
        <v>88</v>
      </c>
      <c r="E445" s="15" t="s">
        <v>11</v>
      </c>
      <c r="F445" s="15" t="s">
        <v>83</v>
      </c>
      <c r="G445" s="15" t="s">
        <v>84</v>
      </c>
      <c r="H445" s="15" t="s">
        <v>14</v>
      </c>
      <c r="I445" s="15" t="s">
        <v>9</v>
      </c>
      <c r="J445" s="16" t="s">
        <v>89</v>
      </c>
      <c r="K445" s="17">
        <v>3400000</v>
      </c>
      <c r="L445" s="17">
        <v>3400000</v>
      </c>
      <c r="M445" s="17">
        <v>0</v>
      </c>
      <c r="N445" s="17">
        <v>0</v>
      </c>
      <c r="O445" s="17">
        <f t="shared" si="51"/>
        <v>3400000</v>
      </c>
      <c r="P445" s="17">
        <v>0</v>
      </c>
      <c r="Q445" s="17">
        <v>0</v>
      </c>
      <c r="R445" s="17">
        <v>0</v>
      </c>
      <c r="S445" s="17">
        <v>0</v>
      </c>
      <c r="T445" s="17">
        <v>0</v>
      </c>
      <c r="U445" s="17">
        <v>3400000</v>
      </c>
      <c r="V445" s="17">
        <v>3400000</v>
      </c>
      <c r="W445" s="17">
        <v>0</v>
      </c>
      <c r="X445" s="17">
        <f t="shared" si="52"/>
        <v>3400000</v>
      </c>
      <c r="Y445" s="18">
        <f t="shared" si="46"/>
        <v>0</v>
      </c>
      <c r="Z445" s="18">
        <f t="shared" si="47"/>
        <v>0</v>
      </c>
      <c r="AA445" s="18">
        <f t="shared" si="48"/>
        <v>0</v>
      </c>
      <c r="AB445" s="18">
        <f t="shared" si="49"/>
        <v>0</v>
      </c>
    </row>
    <row r="446" spans="1:28" outlineLevel="2" x14ac:dyDescent="0.35">
      <c r="A446" s="15" t="s">
        <v>296</v>
      </c>
      <c r="B446" s="15" t="s">
        <v>8</v>
      </c>
      <c r="C446" s="15" t="s">
        <v>81</v>
      </c>
      <c r="D446" s="15" t="s">
        <v>259</v>
      </c>
      <c r="E446" s="15" t="s">
        <v>11</v>
      </c>
      <c r="F446" s="15" t="s">
        <v>83</v>
      </c>
      <c r="G446" s="15" t="s">
        <v>84</v>
      </c>
      <c r="H446" s="15" t="s">
        <v>14</v>
      </c>
      <c r="I446" s="15" t="s">
        <v>9</v>
      </c>
      <c r="J446" s="16" t="s">
        <v>260</v>
      </c>
      <c r="K446" s="17">
        <v>3849702390</v>
      </c>
      <c r="L446" s="17">
        <v>2649702390</v>
      </c>
      <c r="M446" s="17">
        <v>0</v>
      </c>
      <c r="N446" s="17">
        <v>0</v>
      </c>
      <c r="O446" s="17">
        <f t="shared" si="51"/>
        <v>2649702390</v>
      </c>
      <c r="P446" s="17">
        <v>0</v>
      </c>
      <c r="Q446" s="17">
        <v>1525571837.1900001</v>
      </c>
      <c r="R446" s="17">
        <v>271713085.06999999</v>
      </c>
      <c r="S446" s="17">
        <v>846576069.78999996</v>
      </c>
      <c r="T446" s="17">
        <v>822743089.59000003</v>
      </c>
      <c r="U446" s="17">
        <v>5841397.9500000002</v>
      </c>
      <c r="V446" s="17">
        <v>5841397.9500000002</v>
      </c>
      <c r="W446" s="17">
        <v>0</v>
      </c>
      <c r="X446" s="17">
        <f t="shared" si="52"/>
        <v>5841397.9500000477</v>
      </c>
      <c r="Y446" s="18">
        <f t="shared" si="46"/>
        <v>0.31949854934085636</v>
      </c>
      <c r="Z446" s="18">
        <f t="shared" si="47"/>
        <v>0.31949854934085636</v>
      </c>
      <c r="AA446" s="18">
        <f t="shared" si="48"/>
        <v>0.67829690196263892</v>
      </c>
      <c r="AB446" s="18">
        <f t="shared" si="49"/>
        <v>0.99779545130349523</v>
      </c>
    </row>
    <row r="447" spans="1:28" outlineLevel="2" x14ac:dyDescent="0.35">
      <c r="A447" s="15" t="s">
        <v>296</v>
      </c>
      <c r="B447" s="15" t="s">
        <v>8</v>
      </c>
      <c r="C447" s="15" t="s">
        <v>81</v>
      </c>
      <c r="D447" s="15" t="s">
        <v>90</v>
      </c>
      <c r="E447" s="15" t="s">
        <v>11</v>
      </c>
      <c r="F447" s="15" t="s">
        <v>83</v>
      </c>
      <c r="G447" s="15" t="s">
        <v>84</v>
      </c>
      <c r="H447" s="15" t="s">
        <v>14</v>
      </c>
      <c r="I447" s="15" t="s">
        <v>9</v>
      </c>
      <c r="J447" s="16" t="s">
        <v>91</v>
      </c>
      <c r="K447" s="17">
        <v>250800</v>
      </c>
      <c r="L447" s="17">
        <v>250800</v>
      </c>
      <c r="M447" s="17">
        <v>0</v>
      </c>
      <c r="N447" s="17">
        <v>0</v>
      </c>
      <c r="O447" s="17">
        <f t="shared" si="51"/>
        <v>250800</v>
      </c>
      <c r="P447" s="17">
        <v>0</v>
      </c>
      <c r="Q447" s="17">
        <v>0</v>
      </c>
      <c r="R447" s="17">
        <v>0</v>
      </c>
      <c r="S447" s="17">
        <v>247686.96</v>
      </c>
      <c r="T447" s="17">
        <v>247686.96</v>
      </c>
      <c r="U447" s="17">
        <v>0</v>
      </c>
      <c r="V447" s="17">
        <v>3113.04</v>
      </c>
      <c r="W447" s="17">
        <v>0</v>
      </c>
      <c r="X447" s="17">
        <f t="shared" si="52"/>
        <v>3113.0400000000081</v>
      </c>
      <c r="Y447" s="18">
        <f t="shared" si="46"/>
        <v>0.98758755980861246</v>
      </c>
      <c r="Z447" s="18">
        <f t="shared" si="47"/>
        <v>0.98758755980861246</v>
      </c>
      <c r="AA447" s="18">
        <f t="shared" si="48"/>
        <v>0</v>
      </c>
      <c r="AB447" s="18">
        <f t="shared" si="49"/>
        <v>0.98758755980861246</v>
      </c>
    </row>
    <row r="448" spans="1:28" ht="24" outlineLevel="2" x14ac:dyDescent="0.35">
      <c r="A448" s="15" t="s">
        <v>296</v>
      </c>
      <c r="B448" s="15" t="s">
        <v>8</v>
      </c>
      <c r="C448" s="15" t="s">
        <v>81</v>
      </c>
      <c r="D448" s="15" t="s">
        <v>242</v>
      </c>
      <c r="E448" s="15" t="s">
        <v>11</v>
      </c>
      <c r="F448" s="15" t="s">
        <v>83</v>
      </c>
      <c r="G448" s="15" t="s">
        <v>243</v>
      </c>
      <c r="H448" s="15" t="s">
        <v>14</v>
      </c>
      <c r="I448" s="15" t="s">
        <v>9</v>
      </c>
      <c r="J448" s="16" t="s">
        <v>298</v>
      </c>
      <c r="K448" s="17">
        <v>4000000000</v>
      </c>
      <c r="L448" s="17">
        <v>1000000000</v>
      </c>
      <c r="M448" s="17">
        <v>0</v>
      </c>
      <c r="N448" s="17">
        <v>0</v>
      </c>
      <c r="O448" s="17">
        <f t="shared" si="51"/>
        <v>1000000000</v>
      </c>
      <c r="P448" s="17">
        <v>0</v>
      </c>
      <c r="Q448" s="17">
        <v>0</v>
      </c>
      <c r="R448" s="17">
        <v>0</v>
      </c>
      <c r="S448" s="17">
        <v>383431668.24000001</v>
      </c>
      <c r="T448" s="17">
        <v>383431668.24000001</v>
      </c>
      <c r="U448" s="17">
        <v>616568330.97000003</v>
      </c>
      <c r="V448" s="17">
        <v>616568331.75999999</v>
      </c>
      <c r="W448" s="17">
        <v>0</v>
      </c>
      <c r="X448" s="17">
        <f t="shared" si="52"/>
        <v>616568331.75999999</v>
      </c>
      <c r="Y448" s="18">
        <f t="shared" si="46"/>
        <v>0.38343166824000002</v>
      </c>
      <c r="Z448" s="18">
        <f t="shared" si="47"/>
        <v>0.38343166824000002</v>
      </c>
      <c r="AA448" s="18">
        <f t="shared" si="48"/>
        <v>0</v>
      </c>
      <c r="AB448" s="18">
        <f t="shared" si="49"/>
        <v>0.38343166824000002</v>
      </c>
    </row>
    <row r="449" spans="1:28" outlineLevel="2" x14ac:dyDescent="0.35">
      <c r="A449" s="15" t="s">
        <v>296</v>
      </c>
      <c r="B449" s="15" t="s">
        <v>8</v>
      </c>
      <c r="C449" s="15" t="s">
        <v>81</v>
      </c>
      <c r="D449" s="15" t="s">
        <v>92</v>
      </c>
      <c r="E449" s="15" t="s">
        <v>11</v>
      </c>
      <c r="F449" s="15" t="s">
        <v>83</v>
      </c>
      <c r="G449" s="15" t="s">
        <v>93</v>
      </c>
      <c r="H449" s="15" t="s">
        <v>14</v>
      </c>
      <c r="I449" s="15" t="s">
        <v>9</v>
      </c>
      <c r="J449" s="16" t="s">
        <v>94</v>
      </c>
      <c r="K449" s="17">
        <v>125000000</v>
      </c>
      <c r="L449" s="17">
        <v>125000000</v>
      </c>
      <c r="M449" s="17">
        <v>0</v>
      </c>
      <c r="N449" s="17">
        <v>0</v>
      </c>
      <c r="O449" s="17">
        <f t="shared" si="51"/>
        <v>125000000</v>
      </c>
      <c r="P449" s="17">
        <v>92281267</v>
      </c>
      <c r="Q449" s="17">
        <v>0</v>
      </c>
      <c r="R449" s="17">
        <v>0</v>
      </c>
      <c r="S449" s="17">
        <v>0</v>
      </c>
      <c r="T449" s="17">
        <v>0</v>
      </c>
      <c r="U449" s="17">
        <v>32718733</v>
      </c>
      <c r="V449" s="17">
        <v>32718733</v>
      </c>
      <c r="W449" s="17">
        <v>0</v>
      </c>
      <c r="X449" s="17">
        <f t="shared" si="52"/>
        <v>32718733</v>
      </c>
      <c r="Y449" s="18">
        <f t="shared" si="46"/>
        <v>0</v>
      </c>
      <c r="Z449" s="18">
        <f t="shared" si="47"/>
        <v>0</v>
      </c>
      <c r="AA449" s="18">
        <f t="shared" si="48"/>
        <v>0.738250136</v>
      </c>
      <c r="AB449" s="18">
        <f t="shared" si="49"/>
        <v>0.738250136</v>
      </c>
    </row>
    <row r="450" spans="1:28" outlineLevel="2" x14ac:dyDescent="0.35">
      <c r="A450" s="15" t="s">
        <v>301</v>
      </c>
      <c r="B450" s="15" t="s">
        <v>8</v>
      </c>
      <c r="C450" s="15" t="s">
        <v>81</v>
      </c>
      <c r="D450" s="15" t="s">
        <v>82</v>
      </c>
      <c r="E450" s="15" t="s">
        <v>11</v>
      </c>
      <c r="F450" s="15" t="s">
        <v>83</v>
      </c>
      <c r="G450" s="15" t="s">
        <v>84</v>
      </c>
      <c r="H450" s="15" t="s">
        <v>14</v>
      </c>
      <c r="I450" s="15" t="s">
        <v>9</v>
      </c>
      <c r="J450" s="16" t="s">
        <v>85</v>
      </c>
      <c r="K450" s="17">
        <v>1650000</v>
      </c>
      <c r="L450" s="17">
        <v>13650000</v>
      </c>
      <c r="M450" s="17">
        <v>0</v>
      </c>
      <c r="N450" s="17">
        <v>0</v>
      </c>
      <c r="O450" s="17">
        <f t="shared" ref="O450:O468" si="53">+L450+N450</f>
        <v>13650000</v>
      </c>
      <c r="P450" s="17">
        <v>11702130</v>
      </c>
      <c r="Q450" s="17">
        <v>0</v>
      </c>
      <c r="R450" s="17">
        <v>0</v>
      </c>
      <c r="S450" s="17">
        <v>0</v>
      </c>
      <c r="T450" s="17">
        <v>0</v>
      </c>
      <c r="U450" s="17">
        <v>1947870</v>
      </c>
      <c r="V450" s="17">
        <v>1947870</v>
      </c>
      <c r="W450" s="17">
        <v>0</v>
      </c>
      <c r="X450" s="17">
        <f t="shared" ref="X450:X468" si="54">+O450-P450-Q450-R450-S450-W450</f>
        <v>1947870</v>
      </c>
      <c r="Y450" s="18">
        <f t="shared" si="46"/>
        <v>0</v>
      </c>
      <c r="Z450" s="18">
        <f t="shared" si="47"/>
        <v>0</v>
      </c>
      <c r="AA450" s="18">
        <f t="shared" si="48"/>
        <v>0.85729890109890106</v>
      </c>
      <c r="AB450" s="18">
        <f t="shared" si="49"/>
        <v>0.85729890109890106</v>
      </c>
    </row>
    <row r="451" spans="1:28" outlineLevel="2" x14ac:dyDescent="0.35">
      <c r="A451" s="15" t="s">
        <v>301</v>
      </c>
      <c r="B451" s="15" t="s">
        <v>8</v>
      </c>
      <c r="C451" s="15" t="s">
        <v>81</v>
      </c>
      <c r="D451" s="15" t="s">
        <v>88</v>
      </c>
      <c r="E451" s="15" t="s">
        <v>11</v>
      </c>
      <c r="F451" s="15" t="s">
        <v>83</v>
      </c>
      <c r="G451" s="15" t="s">
        <v>84</v>
      </c>
      <c r="H451" s="15" t="s">
        <v>14</v>
      </c>
      <c r="I451" s="15" t="s">
        <v>9</v>
      </c>
      <c r="J451" s="16" t="s">
        <v>89</v>
      </c>
      <c r="K451" s="17">
        <v>273000000</v>
      </c>
      <c r="L451" s="17">
        <v>273000000</v>
      </c>
      <c r="M451" s="17">
        <v>0</v>
      </c>
      <c r="N451" s="17">
        <v>0</v>
      </c>
      <c r="O451" s="17">
        <f t="shared" si="53"/>
        <v>273000000</v>
      </c>
      <c r="P451" s="17">
        <v>114284920</v>
      </c>
      <c r="Q451" s="17">
        <v>0</v>
      </c>
      <c r="R451" s="17">
        <v>0</v>
      </c>
      <c r="S451" s="17">
        <v>0</v>
      </c>
      <c r="T451" s="17">
        <v>0</v>
      </c>
      <c r="U451" s="17">
        <v>0</v>
      </c>
      <c r="V451" s="17">
        <v>158715080</v>
      </c>
      <c r="W451" s="17">
        <v>0</v>
      </c>
      <c r="X451" s="17">
        <f t="shared" si="54"/>
        <v>158715080</v>
      </c>
      <c r="Y451" s="18">
        <f t="shared" si="46"/>
        <v>0</v>
      </c>
      <c r="Z451" s="18">
        <f t="shared" si="47"/>
        <v>0</v>
      </c>
      <c r="AA451" s="18">
        <f t="shared" si="48"/>
        <v>0.41862608058608058</v>
      </c>
      <c r="AB451" s="18">
        <f t="shared" si="49"/>
        <v>0.41862608058608058</v>
      </c>
    </row>
    <row r="452" spans="1:28" outlineLevel="2" x14ac:dyDescent="0.35">
      <c r="A452" s="15" t="s">
        <v>301</v>
      </c>
      <c r="B452" s="15" t="s">
        <v>8</v>
      </c>
      <c r="C452" s="15" t="s">
        <v>81</v>
      </c>
      <c r="D452" s="15" t="s">
        <v>259</v>
      </c>
      <c r="E452" s="15" t="s">
        <v>11</v>
      </c>
      <c r="F452" s="15" t="s">
        <v>83</v>
      </c>
      <c r="G452" s="15" t="s">
        <v>84</v>
      </c>
      <c r="H452" s="15" t="s">
        <v>14</v>
      </c>
      <c r="I452" s="15" t="s">
        <v>9</v>
      </c>
      <c r="J452" s="16" t="s">
        <v>260</v>
      </c>
      <c r="K452" s="17">
        <v>0</v>
      </c>
      <c r="L452" s="17">
        <v>1595731531</v>
      </c>
      <c r="M452" s="17">
        <v>0</v>
      </c>
      <c r="N452" s="17">
        <v>0</v>
      </c>
      <c r="O452" s="17">
        <f t="shared" si="53"/>
        <v>1595731531</v>
      </c>
      <c r="P452" s="17">
        <v>0</v>
      </c>
      <c r="Q452" s="17">
        <v>1595698583.2</v>
      </c>
      <c r="R452" s="17">
        <v>0</v>
      </c>
      <c r="S452" s="17">
        <v>0</v>
      </c>
      <c r="T452" s="17">
        <v>0</v>
      </c>
      <c r="U452" s="17">
        <v>0</v>
      </c>
      <c r="V452" s="17">
        <v>32947.800000000003</v>
      </c>
      <c r="W452" s="17">
        <v>0</v>
      </c>
      <c r="X452" s="17">
        <f t="shared" si="54"/>
        <v>32947.799999952316</v>
      </c>
      <c r="Y452" s="18">
        <f t="shared" si="46"/>
        <v>0</v>
      </c>
      <c r="Z452" s="18">
        <f t="shared" si="47"/>
        <v>0</v>
      </c>
      <c r="AA452" s="18">
        <f t="shared" si="48"/>
        <v>0.99997935254185311</v>
      </c>
      <c r="AB452" s="18">
        <f t="shared" si="49"/>
        <v>0.99997935254185311</v>
      </c>
    </row>
    <row r="453" spans="1:28" ht="70" outlineLevel="2" x14ac:dyDescent="0.35">
      <c r="A453" s="15" t="s">
        <v>301</v>
      </c>
      <c r="B453" s="15" t="s">
        <v>8</v>
      </c>
      <c r="C453" s="15" t="s">
        <v>81</v>
      </c>
      <c r="D453" s="15" t="s">
        <v>306</v>
      </c>
      <c r="E453" s="15" t="s">
        <v>11</v>
      </c>
      <c r="F453" s="15" t="s">
        <v>83</v>
      </c>
      <c r="G453" s="15" t="s">
        <v>307</v>
      </c>
      <c r="H453" s="15" t="s">
        <v>14</v>
      </c>
      <c r="I453" s="15" t="s">
        <v>9</v>
      </c>
      <c r="J453" s="16" t="s">
        <v>308</v>
      </c>
      <c r="K453" s="17">
        <v>6887350</v>
      </c>
      <c r="L453" s="17">
        <v>6887350</v>
      </c>
      <c r="M453" s="17">
        <v>-6887350</v>
      </c>
      <c r="N453" s="17">
        <v>0</v>
      </c>
      <c r="O453" s="17">
        <f t="shared" si="53"/>
        <v>6887350</v>
      </c>
      <c r="P453" s="17">
        <v>0</v>
      </c>
      <c r="Q453" s="17">
        <v>0</v>
      </c>
      <c r="R453" s="17">
        <v>0</v>
      </c>
      <c r="S453" s="17">
        <v>0</v>
      </c>
      <c r="T453" s="17">
        <v>0</v>
      </c>
      <c r="U453" s="17">
        <v>0</v>
      </c>
      <c r="V453" s="17">
        <v>6887350</v>
      </c>
      <c r="W453" s="17">
        <v>0</v>
      </c>
      <c r="X453" s="17">
        <f t="shared" si="54"/>
        <v>6887350</v>
      </c>
      <c r="Y453" s="18">
        <f t="shared" si="46"/>
        <v>0</v>
      </c>
      <c r="Z453" s="18">
        <f t="shared" si="47"/>
        <v>0</v>
      </c>
      <c r="AA453" s="18">
        <f t="shared" si="48"/>
        <v>0</v>
      </c>
      <c r="AB453" s="18">
        <f t="shared" si="49"/>
        <v>0</v>
      </c>
    </row>
    <row r="454" spans="1:28" outlineLevel="2" x14ac:dyDescent="0.35">
      <c r="A454" s="15" t="s">
        <v>301</v>
      </c>
      <c r="B454" s="15" t="s">
        <v>8</v>
      </c>
      <c r="C454" s="15" t="s">
        <v>81</v>
      </c>
      <c r="D454" s="15" t="s">
        <v>92</v>
      </c>
      <c r="E454" s="15" t="s">
        <v>11</v>
      </c>
      <c r="F454" s="15" t="s">
        <v>83</v>
      </c>
      <c r="G454" s="15" t="s">
        <v>93</v>
      </c>
      <c r="H454" s="15" t="s">
        <v>14</v>
      </c>
      <c r="I454" s="15" t="s">
        <v>9</v>
      </c>
      <c r="J454" s="16" t="s">
        <v>94</v>
      </c>
      <c r="K454" s="17">
        <v>2290402183</v>
      </c>
      <c r="L454" s="17">
        <v>682670652</v>
      </c>
      <c r="M454" s="17">
        <v>0</v>
      </c>
      <c r="N454" s="17">
        <v>0</v>
      </c>
      <c r="O454" s="17">
        <f t="shared" si="53"/>
        <v>682670652</v>
      </c>
      <c r="P454" s="17">
        <v>0</v>
      </c>
      <c r="Q454" s="17">
        <v>527338743.60000002</v>
      </c>
      <c r="R454" s="17">
        <v>0</v>
      </c>
      <c r="S454" s="17">
        <v>6661429.0999999996</v>
      </c>
      <c r="T454" s="17">
        <v>6661429.0999999996</v>
      </c>
      <c r="U454" s="17">
        <v>44000000</v>
      </c>
      <c r="V454" s="17">
        <v>148670479.30000001</v>
      </c>
      <c r="W454" s="17">
        <v>0</v>
      </c>
      <c r="X454" s="17">
        <f t="shared" si="54"/>
        <v>148670479.29999998</v>
      </c>
      <c r="Y454" s="18">
        <f t="shared" si="46"/>
        <v>9.7578958176746111E-3</v>
      </c>
      <c r="Z454" s="18">
        <f t="shared" si="47"/>
        <v>9.7578958176746111E-3</v>
      </c>
      <c r="AA454" s="18">
        <f t="shared" si="48"/>
        <v>0.77246435313290729</v>
      </c>
      <c r="AB454" s="18">
        <f t="shared" si="49"/>
        <v>0.7822222489505819</v>
      </c>
    </row>
    <row r="455" spans="1:28" outlineLevel="2" x14ac:dyDescent="0.35">
      <c r="A455" s="23" t="s">
        <v>301</v>
      </c>
      <c r="B455" s="23" t="s">
        <v>8</v>
      </c>
      <c r="C455" s="23" t="s">
        <v>81</v>
      </c>
      <c r="D455" s="23" t="s">
        <v>259</v>
      </c>
      <c r="E455" s="23" t="s">
        <v>11</v>
      </c>
      <c r="F455" s="23" t="s">
        <v>12</v>
      </c>
      <c r="G455" s="23" t="s">
        <v>84</v>
      </c>
      <c r="H455" s="23" t="s">
        <v>14</v>
      </c>
      <c r="I455" s="23" t="s">
        <v>9</v>
      </c>
      <c r="J455" s="24" t="s">
        <v>260</v>
      </c>
      <c r="K455" s="25">
        <v>0</v>
      </c>
      <c r="L455" s="25">
        <v>0</v>
      </c>
      <c r="M455" s="25">
        <v>2078519303</v>
      </c>
      <c r="N455" s="25">
        <v>0</v>
      </c>
      <c r="O455" s="25">
        <f t="shared" si="53"/>
        <v>0</v>
      </c>
      <c r="P455" s="25">
        <v>0</v>
      </c>
      <c r="Q455" s="25">
        <v>0</v>
      </c>
      <c r="R455" s="25">
        <v>0</v>
      </c>
      <c r="S455" s="25">
        <v>0</v>
      </c>
      <c r="T455" s="25">
        <v>0</v>
      </c>
      <c r="U455" s="25">
        <v>0</v>
      </c>
      <c r="V455" s="25">
        <v>0</v>
      </c>
      <c r="W455" s="25">
        <v>0</v>
      </c>
      <c r="X455" s="25">
        <f t="shared" si="54"/>
        <v>0</v>
      </c>
      <c r="Y455" s="26">
        <f t="shared" si="46"/>
        <v>0</v>
      </c>
      <c r="Z455" s="26">
        <f t="shared" si="47"/>
        <v>0</v>
      </c>
      <c r="AA455" s="26">
        <f t="shared" si="48"/>
        <v>0</v>
      </c>
      <c r="AB455" s="26">
        <f t="shared" si="49"/>
        <v>0</v>
      </c>
    </row>
    <row r="456" spans="1:28" outlineLevel="2" x14ac:dyDescent="0.35">
      <c r="A456" s="23" t="s">
        <v>301</v>
      </c>
      <c r="B456" s="23" t="s">
        <v>8</v>
      </c>
      <c r="C456" s="23" t="s">
        <v>81</v>
      </c>
      <c r="D456" s="23" t="s">
        <v>92</v>
      </c>
      <c r="E456" s="23" t="s">
        <v>11</v>
      </c>
      <c r="F456" s="23" t="s">
        <v>12</v>
      </c>
      <c r="G456" s="23" t="s">
        <v>93</v>
      </c>
      <c r="H456" s="23" t="s">
        <v>14</v>
      </c>
      <c r="I456" s="23" t="s">
        <v>9</v>
      </c>
      <c r="J456" s="24" t="s">
        <v>94</v>
      </c>
      <c r="K456" s="25">
        <v>0</v>
      </c>
      <c r="L456" s="25">
        <v>0</v>
      </c>
      <c r="M456" s="25">
        <v>200000000</v>
      </c>
      <c r="N456" s="25">
        <v>0</v>
      </c>
      <c r="O456" s="25">
        <f t="shared" si="53"/>
        <v>0</v>
      </c>
      <c r="P456" s="25">
        <v>0</v>
      </c>
      <c r="Q456" s="25">
        <v>0</v>
      </c>
      <c r="R456" s="25">
        <v>0</v>
      </c>
      <c r="S456" s="25">
        <v>0</v>
      </c>
      <c r="T456" s="25">
        <v>0</v>
      </c>
      <c r="U456" s="25">
        <v>0</v>
      </c>
      <c r="V456" s="25">
        <v>0</v>
      </c>
      <c r="W456" s="25">
        <v>0</v>
      </c>
      <c r="X456" s="25">
        <f t="shared" si="54"/>
        <v>0</v>
      </c>
      <c r="Y456" s="26">
        <f t="shared" si="46"/>
        <v>0</v>
      </c>
      <c r="Z456" s="26">
        <f t="shared" si="47"/>
        <v>0</v>
      </c>
      <c r="AA456" s="26">
        <f t="shared" si="48"/>
        <v>0</v>
      </c>
      <c r="AB456" s="26">
        <f t="shared" si="49"/>
        <v>0</v>
      </c>
    </row>
    <row r="457" spans="1:28" outlineLevel="2" x14ac:dyDescent="0.35">
      <c r="A457" s="15" t="s">
        <v>309</v>
      </c>
      <c r="B457" s="15" t="s">
        <v>8</v>
      </c>
      <c r="C457" s="15" t="s">
        <v>81</v>
      </c>
      <c r="D457" s="15" t="s">
        <v>236</v>
      </c>
      <c r="E457" s="15" t="s">
        <v>11</v>
      </c>
      <c r="F457" s="15" t="s">
        <v>83</v>
      </c>
      <c r="G457" s="15" t="s">
        <v>84</v>
      </c>
      <c r="H457" s="15" t="s">
        <v>14</v>
      </c>
      <c r="I457" s="15" t="s">
        <v>9</v>
      </c>
      <c r="J457" s="16" t="s">
        <v>237</v>
      </c>
      <c r="K457" s="17">
        <v>30500000</v>
      </c>
      <c r="L457" s="17">
        <v>30500000</v>
      </c>
      <c r="M457" s="17">
        <v>0</v>
      </c>
      <c r="N457" s="17">
        <v>0</v>
      </c>
      <c r="O457" s="17">
        <f t="shared" si="53"/>
        <v>30500000</v>
      </c>
      <c r="P457" s="17">
        <v>19701588</v>
      </c>
      <c r="Q457" s="17">
        <v>0</v>
      </c>
      <c r="R457" s="17">
        <v>0</v>
      </c>
      <c r="S457" s="17">
        <v>0</v>
      </c>
      <c r="T457" s="17">
        <v>0</v>
      </c>
      <c r="U457" s="17">
        <v>10798412</v>
      </c>
      <c r="V457" s="17">
        <v>10798412</v>
      </c>
      <c r="W457" s="17">
        <v>0</v>
      </c>
      <c r="X457" s="17">
        <f t="shared" si="54"/>
        <v>10798412</v>
      </c>
      <c r="Y457" s="18">
        <f t="shared" si="46"/>
        <v>0</v>
      </c>
      <c r="Z457" s="18">
        <f t="shared" si="47"/>
        <v>0</v>
      </c>
      <c r="AA457" s="18">
        <f t="shared" si="48"/>
        <v>0.64595370491803283</v>
      </c>
      <c r="AB457" s="18">
        <f t="shared" si="49"/>
        <v>0.64595370491803283</v>
      </c>
    </row>
    <row r="458" spans="1:28" outlineLevel="2" x14ac:dyDescent="0.35">
      <c r="A458" s="15" t="s">
        <v>309</v>
      </c>
      <c r="B458" s="15" t="s">
        <v>8</v>
      </c>
      <c r="C458" s="15" t="s">
        <v>81</v>
      </c>
      <c r="D458" s="15" t="s">
        <v>82</v>
      </c>
      <c r="E458" s="15" t="s">
        <v>11</v>
      </c>
      <c r="F458" s="15" t="s">
        <v>83</v>
      </c>
      <c r="G458" s="15" t="s">
        <v>84</v>
      </c>
      <c r="H458" s="15" t="s">
        <v>14</v>
      </c>
      <c r="I458" s="15" t="s">
        <v>9</v>
      </c>
      <c r="J458" s="16" t="s">
        <v>85</v>
      </c>
      <c r="K458" s="17">
        <v>0</v>
      </c>
      <c r="L458" s="17">
        <v>38474.050000000003</v>
      </c>
      <c r="M458" s="17">
        <v>-38474.050000000003</v>
      </c>
      <c r="N458" s="17">
        <v>0</v>
      </c>
      <c r="O458" s="17">
        <f t="shared" si="53"/>
        <v>38474.050000000003</v>
      </c>
      <c r="P458" s="17">
        <v>0</v>
      </c>
      <c r="Q458" s="17">
        <v>0</v>
      </c>
      <c r="R458" s="17">
        <v>0</v>
      </c>
      <c r="S458" s="17">
        <v>0</v>
      </c>
      <c r="T458" s="17">
        <v>0</v>
      </c>
      <c r="U458" s="17">
        <v>0</v>
      </c>
      <c r="V458" s="17">
        <v>38474.050000000003</v>
      </c>
      <c r="W458" s="17">
        <v>0</v>
      </c>
      <c r="X458" s="17">
        <f t="shared" si="54"/>
        <v>38474.050000000003</v>
      </c>
      <c r="Y458" s="18">
        <f t="shared" si="46"/>
        <v>0</v>
      </c>
      <c r="Z458" s="18">
        <f t="shared" si="47"/>
        <v>0</v>
      </c>
      <c r="AA458" s="18">
        <f t="shared" si="48"/>
        <v>0</v>
      </c>
      <c r="AB458" s="18">
        <f t="shared" si="49"/>
        <v>0</v>
      </c>
    </row>
    <row r="459" spans="1:28" outlineLevel="2" x14ac:dyDescent="0.35">
      <c r="A459" s="15" t="s">
        <v>309</v>
      </c>
      <c r="B459" s="15" t="s">
        <v>8</v>
      </c>
      <c r="C459" s="15" t="s">
        <v>81</v>
      </c>
      <c r="D459" s="15" t="s">
        <v>88</v>
      </c>
      <c r="E459" s="15" t="s">
        <v>11</v>
      </c>
      <c r="F459" s="15" t="s">
        <v>83</v>
      </c>
      <c r="G459" s="15" t="s">
        <v>84</v>
      </c>
      <c r="H459" s="15" t="s">
        <v>14</v>
      </c>
      <c r="I459" s="15" t="s">
        <v>9</v>
      </c>
      <c r="J459" s="16" t="s">
        <v>89</v>
      </c>
      <c r="K459" s="17">
        <v>196500000</v>
      </c>
      <c r="L459" s="17">
        <v>196500000</v>
      </c>
      <c r="M459" s="17">
        <v>0</v>
      </c>
      <c r="N459" s="17">
        <v>0</v>
      </c>
      <c r="O459" s="17">
        <f t="shared" si="53"/>
        <v>196500000</v>
      </c>
      <c r="P459" s="17">
        <v>23710125</v>
      </c>
      <c r="Q459" s="17">
        <v>41383093.009999998</v>
      </c>
      <c r="R459" s="17">
        <v>0</v>
      </c>
      <c r="S459" s="17">
        <v>82261604.400000006</v>
      </c>
      <c r="T459" s="17">
        <v>82261604.400000006</v>
      </c>
      <c r="U459" s="17">
        <v>49145177.590000004</v>
      </c>
      <c r="V459" s="17">
        <v>49145177.590000004</v>
      </c>
      <c r="W459" s="17">
        <v>0</v>
      </c>
      <c r="X459" s="17">
        <f t="shared" si="54"/>
        <v>49145177.590000004</v>
      </c>
      <c r="Y459" s="18">
        <f t="shared" ref="Y459:Y522" si="55">+IF(L459=0,0,S459/L459)</f>
        <v>0.41863411908396947</v>
      </c>
      <c r="Z459" s="18">
        <f t="shared" ref="Z459:Z522" si="56">+IF(O459=0,0,S459/O459)</f>
        <v>0.41863411908396947</v>
      </c>
      <c r="AA459" s="18">
        <f t="shared" ref="AA459:AA522" si="57">+IF(O459=0,0,(P459+Q459+R459)/O459)</f>
        <v>0.33126319597964377</v>
      </c>
      <c r="AB459" s="18">
        <f t="shared" ref="AB459:AB522" si="58">+Z459+AA459</f>
        <v>0.74989731506361323</v>
      </c>
    </row>
    <row r="460" spans="1:28" outlineLevel="2" x14ac:dyDescent="0.35">
      <c r="A460" s="15" t="s">
        <v>309</v>
      </c>
      <c r="B460" s="15" t="s">
        <v>8</v>
      </c>
      <c r="C460" s="15" t="s">
        <v>81</v>
      </c>
      <c r="D460" s="15" t="s">
        <v>92</v>
      </c>
      <c r="E460" s="15" t="s">
        <v>11</v>
      </c>
      <c r="F460" s="15" t="s">
        <v>83</v>
      </c>
      <c r="G460" s="15" t="s">
        <v>93</v>
      </c>
      <c r="H460" s="15" t="s">
        <v>14</v>
      </c>
      <c r="I460" s="15" t="s">
        <v>9</v>
      </c>
      <c r="J460" s="16" t="s">
        <v>94</v>
      </c>
      <c r="K460" s="17">
        <v>34150000</v>
      </c>
      <c r="L460" s="17">
        <v>34111525.950000003</v>
      </c>
      <c r="M460" s="17">
        <v>0</v>
      </c>
      <c r="N460" s="17">
        <v>0</v>
      </c>
      <c r="O460" s="17">
        <f t="shared" si="53"/>
        <v>34111525.950000003</v>
      </c>
      <c r="P460" s="17">
        <v>7332658</v>
      </c>
      <c r="Q460" s="17">
        <v>15458800.130000001</v>
      </c>
      <c r="R460" s="17">
        <v>0</v>
      </c>
      <c r="S460" s="17">
        <v>0</v>
      </c>
      <c r="T460" s="17">
        <v>0</v>
      </c>
      <c r="U460" s="17">
        <v>11320067.82</v>
      </c>
      <c r="V460" s="17">
        <v>11320067.82</v>
      </c>
      <c r="W460" s="17">
        <v>0</v>
      </c>
      <c r="X460" s="17">
        <f t="shared" si="54"/>
        <v>11320067.820000002</v>
      </c>
      <c r="Y460" s="18">
        <f t="shared" si="55"/>
        <v>0</v>
      </c>
      <c r="Z460" s="18">
        <f t="shared" si="56"/>
        <v>0</v>
      </c>
      <c r="AA460" s="18">
        <f t="shared" si="57"/>
        <v>0.66814537008421349</v>
      </c>
      <c r="AB460" s="18">
        <f t="shared" si="58"/>
        <v>0.66814537008421349</v>
      </c>
    </row>
    <row r="461" spans="1:28" outlineLevel="2" x14ac:dyDescent="0.35">
      <c r="A461" s="15" t="s">
        <v>311</v>
      </c>
      <c r="B461" s="15" t="s">
        <v>8</v>
      </c>
      <c r="C461" s="15" t="s">
        <v>81</v>
      </c>
      <c r="D461" s="15" t="s">
        <v>236</v>
      </c>
      <c r="E461" s="15" t="s">
        <v>11</v>
      </c>
      <c r="F461" s="15" t="s">
        <v>83</v>
      </c>
      <c r="G461" s="15" t="s">
        <v>84</v>
      </c>
      <c r="H461" s="15" t="s">
        <v>14</v>
      </c>
      <c r="I461" s="15" t="s">
        <v>9</v>
      </c>
      <c r="J461" s="16" t="s">
        <v>237</v>
      </c>
      <c r="K461" s="17">
        <v>625595</v>
      </c>
      <c r="L461" s="17">
        <v>625595</v>
      </c>
      <c r="M461" s="17">
        <v>-11592</v>
      </c>
      <c r="N461" s="17">
        <v>0</v>
      </c>
      <c r="O461" s="17">
        <f t="shared" si="53"/>
        <v>625595</v>
      </c>
      <c r="P461" s="17">
        <v>0</v>
      </c>
      <c r="Q461" s="17">
        <v>0</v>
      </c>
      <c r="R461" s="17">
        <v>0</v>
      </c>
      <c r="S461" s="17">
        <v>279277.31</v>
      </c>
      <c r="T461" s="17">
        <v>279277.31</v>
      </c>
      <c r="U461" s="17">
        <v>0</v>
      </c>
      <c r="V461" s="17">
        <v>346317.69</v>
      </c>
      <c r="W461" s="17">
        <v>0</v>
      </c>
      <c r="X461" s="17">
        <f t="shared" si="54"/>
        <v>346317.69</v>
      </c>
      <c r="Y461" s="18">
        <f t="shared" si="55"/>
        <v>0.44641870539246636</v>
      </c>
      <c r="Z461" s="18">
        <f t="shared" si="56"/>
        <v>0.44641870539246636</v>
      </c>
      <c r="AA461" s="18">
        <f t="shared" si="57"/>
        <v>0</v>
      </c>
      <c r="AB461" s="18">
        <f t="shared" si="58"/>
        <v>0.44641870539246636</v>
      </c>
    </row>
    <row r="462" spans="1:28" outlineLevel="2" x14ac:dyDescent="0.35">
      <c r="A462" s="15" t="s">
        <v>311</v>
      </c>
      <c r="B462" s="15" t="s">
        <v>8</v>
      </c>
      <c r="C462" s="15" t="s">
        <v>81</v>
      </c>
      <c r="D462" s="15" t="s">
        <v>238</v>
      </c>
      <c r="E462" s="15" t="s">
        <v>11</v>
      </c>
      <c r="F462" s="15" t="s">
        <v>83</v>
      </c>
      <c r="G462" s="15" t="s">
        <v>84</v>
      </c>
      <c r="H462" s="15" t="s">
        <v>14</v>
      </c>
      <c r="I462" s="15" t="s">
        <v>9</v>
      </c>
      <c r="J462" s="16" t="s">
        <v>239</v>
      </c>
      <c r="K462" s="17">
        <v>1027560</v>
      </c>
      <c r="L462" s="17">
        <v>1027560</v>
      </c>
      <c r="M462" s="17">
        <v>-44928</v>
      </c>
      <c r="N462" s="17">
        <v>0</v>
      </c>
      <c r="O462" s="17">
        <f t="shared" si="53"/>
        <v>1027560</v>
      </c>
      <c r="P462" s="17">
        <v>0</v>
      </c>
      <c r="Q462" s="17">
        <v>0</v>
      </c>
      <c r="R462" s="17">
        <v>0</v>
      </c>
      <c r="S462" s="17">
        <v>901357.59</v>
      </c>
      <c r="T462" s="17">
        <v>901357.59</v>
      </c>
      <c r="U462" s="17">
        <v>0</v>
      </c>
      <c r="V462" s="17">
        <v>126202.41</v>
      </c>
      <c r="W462" s="17">
        <v>0</v>
      </c>
      <c r="X462" s="17">
        <f t="shared" si="54"/>
        <v>126202.41000000003</v>
      </c>
      <c r="Y462" s="18">
        <f t="shared" si="55"/>
        <v>0.87718244190120287</v>
      </c>
      <c r="Z462" s="18">
        <f t="shared" si="56"/>
        <v>0.87718244190120287</v>
      </c>
      <c r="AA462" s="18">
        <f t="shared" si="57"/>
        <v>0</v>
      </c>
      <c r="AB462" s="18">
        <f t="shared" si="58"/>
        <v>0.87718244190120287</v>
      </c>
    </row>
    <row r="463" spans="1:28" outlineLevel="2" x14ac:dyDescent="0.35">
      <c r="A463" s="15" t="s">
        <v>311</v>
      </c>
      <c r="B463" s="15" t="s">
        <v>8</v>
      </c>
      <c r="C463" s="15" t="s">
        <v>81</v>
      </c>
      <c r="D463" s="15" t="s">
        <v>82</v>
      </c>
      <c r="E463" s="15" t="s">
        <v>11</v>
      </c>
      <c r="F463" s="15" t="s">
        <v>83</v>
      </c>
      <c r="G463" s="15" t="s">
        <v>84</v>
      </c>
      <c r="H463" s="15" t="s">
        <v>14</v>
      </c>
      <c r="I463" s="15" t="s">
        <v>9</v>
      </c>
      <c r="J463" s="16" t="s">
        <v>85</v>
      </c>
      <c r="K463" s="17">
        <v>38752855</v>
      </c>
      <c r="L463" s="17">
        <v>38752855</v>
      </c>
      <c r="M463" s="17">
        <v>0</v>
      </c>
      <c r="N463" s="17">
        <v>0</v>
      </c>
      <c r="O463" s="17">
        <f t="shared" si="53"/>
        <v>38752855</v>
      </c>
      <c r="P463" s="17">
        <v>0</v>
      </c>
      <c r="Q463" s="17">
        <v>25535901.030000001</v>
      </c>
      <c r="R463" s="17">
        <v>0</v>
      </c>
      <c r="S463" s="17">
        <v>7917372.46</v>
      </c>
      <c r="T463" s="17">
        <v>7917372.46</v>
      </c>
      <c r="U463" s="17">
        <v>0</v>
      </c>
      <c r="V463" s="17">
        <v>5299581.51</v>
      </c>
      <c r="W463" s="17">
        <v>0</v>
      </c>
      <c r="X463" s="17">
        <f t="shared" si="54"/>
        <v>5299581.5099999988</v>
      </c>
      <c r="Y463" s="18">
        <f t="shared" si="55"/>
        <v>0.20430423668140063</v>
      </c>
      <c r="Z463" s="18">
        <f t="shared" si="56"/>
        <v>0.20430423668140063</v>
      </c>
      <c r="AA463" s="18">
        <f t="shared" si="57"/>
        <v>0.65894244514371914</v>
      </c>
      <c r="AB463" s="18">
        <f t="shared" si="58"/>
        <v>0.86324668182511977</v>
      </c>
    </row>
    <row r="464" spans="1:28" outlineLevel="2" x14ac:dyDescent="0.35">
      <c r="A464" s="15" t="s">
        <v>311</v>
      </c>
      <c r="B464" s="15" t="s">
        <v>8</v>
      </c>
      <c r="C464" s="15" t="s">
        <v>81</v>
      </c>
      <c r="D464" s="15" t="s">
        <v>86</v>
      </c>
      <c r="E464" s="15" t="s">
        <v>11</v>
      </c>
      <c r="F464" s="15" t="s">
        <v>83</v>
      </c>
      <c r="G464" s="15" t="s">
        <v>84</v>
      </c>
      <c r="H464" s="15" t="s">
        <v>14</v>
      </c>
      <c r="I464" s="15" t="s">
        <v>9</v>
      </c>
      <c r="J464" s="16" t="s">
        <v>87</v>
      </c>
      <c r="K464" s="17">
        <v>150000000</v>
      </c>
      <c r="L464" s="17">
        <v>150000000</v>
      </c>
      <c r="M464" s="17">
        <v>0</v>
      </c>
      <c r="N464" s="17">
        <v>0</v>
      </c>
      <c r="O464" s="17">
        <f t="shared" si="53"/>
        <v>150000000</v>
      </c>
      <c r="P464" s="17">
        <v>18401548.850000001</v>
      </c>
      <c r="Q464" s="17">
        <v>41342335.630000003</v>
      </c>
      <c r="R464" s="17">
        <v>1201719.08</v>
      </c>
      <c r="S464" s="17">
        <v>33701589.990000002</v>
      </c>
      <c r="T464" s="17">
        <v>33701589.990000002</v>
      </c>
      <c r="U464" s="17">
        <v>55352806.450000003</v>
      </c>
      <c r="V464" s="17">
        <v>55352806.450000003</v>
      </c>
      <c r="W464" s="17">
        <v>0</v>
      </c>
      <c r="X464" s="17">
        <f t="shared" si="54"/>
        <v>55352806.45000001</v>
      </c>
      <c r="Y464" s="18">
        <f t="shared" si="55"/>
        <v>0.22467726660000001</v>
      </c>
      <c r="Z464" s="18">
        <f t="shared" si="56"/>
        <v>0.22467726660000001</v>
      </c>
      <c r="AA464" s="18">
        <f t="shared" si="57"/>
        <v>0.40630402373333335</v>
      </c>
      <c r="AB464" s="18">
        <f t="shared" si="58"/>
        <v>0.63098129033333339</v>
      </c>
    </row>
    <row r="465" spans="1:28" outlineLevel="2" x14ac:dyDescent="0.35">
      <c r="A465" s="15" t="s">
        <v>311</v>
      </c>
      <c r="B465" s="15" t="s">
        <v>8</v>
      </c>
      <c r="C465" s="15" t="s">
        <v>81</v>
      </c>
      <c r="D465" s="15" t="s">
        <v>88</v>
      </c>
      <c r="E465" s="15" t="s">
        <v>11</v>
      </c>
      <c r="F465" s="15" t="s">
        <v>83</v>
      </c>
      <c r="G465" s="15" t="s">
        <v>84</v>
      </c>
      <c r="H465" s="15" t="s">
        <v>14</v>
      </c>
      <c r="I465" s="15" t="s">
        <v>9</v>
      </c>
      <c r="J465" s="16" t="s">
        <v>89</v>
      </c>
      <c r="K465" s="17">
        <v>8852440</v>
      </c>
      <c r="L465" s="17">
        <v>8852440</v>
      </c>
      <c r="M465" s="17">
        <v>0</v>
      </c>
      <c r="N465" s="17">
        <v>0</v>
      </c>
      <c r="O465" s="17">
        <f t="shared" si="53"/>
        <v>8852440</v>
      </c>
      <c r="P465" s="17">
        <v>8819808</v>
      </c>
      <c r="Q465" s="17">
        <v>0</v>
      </c>
      <c r="R465" s="17">
        <v>0</v>
      </c>
      <c r="S465" s="17">
        <v>0</v>
      </c>
      <c r="T465" s="17">
        <v>0</v>
      </c>
      <c r="U465" s="17">
        <v>0</v>
      </c>
      <c r="V465" s="17">
        <v>32632</v>
      </c>
      <c r="W465" s="17">
        <v>0</v>
      </c>
      <c r="X465" s="17">
        <f t="shared" si="54"/>
        <v>32632</v>
      </c>
      <c r="Y465" s="18">
        <f t="shared" si="55"/>
        <v>0</v>
      </c>
      <c r="Z465" s="18">
        <f t="shared" si="56"/>
        <v>0</v>
      </c>
      <c r="AA465" s="18">
        <f t="shared" si="57"/>
        <v>0.99631378467405596</v>
      </c>
      <c r="AB465" s="18">
        <f t="shared" si="58"/>
        <v>0.99631378467405596</v>
      </c>
    </row>
    <row r="466" spans="1:28" outlineLevel="2" x14ac:dyDescent="0.35">
      <c r="A466" s="15" t="s">
        <v>311</v>
      </c>
      <c r="B466" s="15" t="s">
        <v>8</v>
      </c>
      <c r="C466" s="15" t="s">
        <v>81</v>
      </c>
      <c r="D466" s="15" t="s">
        <v>240</v>
      </c>
      <c r="E466" s="15" t="s">
        <v>11</v>
      </c>
      <c r="F466" s="15" t="s">
        <v>83</v>
      </c>
      <c r="G466" s="15" t="s">
        <v>84</v>
      </c>
      <c r="H466" s="15" t="s">
        <v>14</v>
      </c>
      <c r="I466" s="15" t="s">
        <v>9</v>
      </c>
      <c r="J466" s="16" t="s">
        <v>241</v>
      </c>
      <c r="K466" s="17">
        <v>2640000</v>
      </c>
      <c r="L466" s="17">
        <v>2640000</v>
      </c>
      <c r="M466" s="17">
        <v>0</v>
      </c>
      <c r="N466" s="17">
        <v>0</v>
      </c>
      <c r="O466" s="17">
        <f t="shared" si="53"/>
        <v>2640000</v>
      </c>
      <c r="P466" s="17">
        <v>2619375</v>
      </c>
      <c r="Q466" s="17">
        <v>0</v>
      </c>
      <c r="R466" s="17">
        <v>0</v>
      </c>
      <c r="S466" s="17">
        <v>0</v>
      </c>
      <c r="T466" s="17">
        <v>0</v>
      </c>
      <c r="U466" s="17">
        <v>0</v>
      </c>
      <c r="V466" s="17">
        <v>20625</v>
      </c>
      <c r="W466" s="17">
        <v>0</v>
      </c>
      <c r="X466" s="17">
        <f t="shared" si="54"/>
        <v>20625</v>
      </c>
      <c r="Y466" s="18">
        <f t="shared" si="55"/>
        <v>0</v>
      </c>
      <c r="Z466" s="18">
        <f t="shared" si="56"/>
        <v>0</v>
      </c>
      <c r="AA466" s="18">
        <f t="shared" si="57"/>
        <v>0.9921875</v>
      </c>
      <c r="AB466" s="18">
        <f t="shared" si="58"/>
        <v>0.9921875</v>
      </c>
    </row>
    <row r="467" spans="1:28" outlineLevel="2" x14ac:dyDescent="0.35">
      <c r="A467" s="15" t="s">
        <v>311</v>
      </c>
      <c r="B467" s="15" t="s">
        <v>8</v>
      </c>
      <c r="C467" s="15" t="s">
        <v>81</v>
      </c>
      <c r="D467" s="15" t="s">
        <v>259</v>
      </c>
      <c r="E467" s="15" t="s">
        <v>11</v>
      </c>
      <c r="F467" s="15" t="s">
        <v>83</v>
      </c>
      <c r="G467" s="15" t="s">
        <v>84</v>
      </c>
      <c r="H467" s="15" t="s">
        <v>14</v>
      </c>
      <c r="I467" s="15" t="s">
        <v>9</v>
      </c>
      <c r="J467" s="16" t="s">
        <v>260</v>
      </c>
      <c r="K467" s="17">
        <v>541948</v>
      </c>
      <c r="L467" s="17">
        <v>541948</v>
      </c>
      <c r="M467" s="17">
        <v>-541948</v>
      </c>
      <c r="N467" s="17">
        <v>0</v>
      </c>
      <c r="O467" s="17">
        <f t="shared" si="53"/>
        <v>541948</v>
      </c>
      <c r="P467" s="17">
        <v>0</v>
      </c>
      <c r="Q467" s="17">
        <v>0</v>
      </c>
      <c r="R467" s="17">
        <v>0</v>
      </c>
      <c r="S467" s="17">
        <v>0</v>
      </c>
      <c r="T467" s="17">
        <v>0</v>
      </c>
      <c r="U467" s="17">
        <v>0</v>
      </c>
      <c r="V467" s="17">
        <v>541948</v>
      </c>
      <c r="W467" s="17">
        <v>0</v>
      </c>
      <c r="X467" s="17">
        <f t="shared" si="54"/>
        <v>541948</v>
      </c>
      <c r="Y467" s="18">
        <f t="shared" si="55"/>
        <v>0</v>
      </c>
      <c r="Z467" s="18">
        <f t="shared" si="56"/>
        <v>0</v>
      </c>
      <c r="AA467" s="18">
        <f t="shared" si="57"/>
        <v>0</v>
      </c>
      <c r="AB467" s="18">
        <f t="shared" si="58"/>
        <v>0</v>
      </c>
    </row>
    <row r="468" spans="1:28" outlineLevel="2" x14ac:dyDescent="0.35">
      <c r="A468" s="15" t="s">
        <v>311</v>
      </c>
      <c r="B468" s="15" t="s">
        <v>8</v>
      </c>
      <c r="C468" s="15" t="s">
        <v>81</v>
      </c>
      <c r="D468" s="15" t="s">
        <v>90</v>
      </c>
      <c r="E468" s="15" t="s">
        <v>11</v>
      </c>
      <c r="F468" s="15" t="s">
        <v>83</v>
      </c>
      <c r="G468" s="15" t="s">
        <v>84</v>
      </c>
      <c r="H468" s="15" t="s">
        <v>14</v>
      </c>
      <c r="I468" s="15" t="s">
        <v>9</v>
      </c>
      <c r="J468" s="16" t="s">
        <v>91</v>
      </c>
      <c r="K468" s="17">
        <v>48250662</v>
      </c>
      <c r="L468" s="17">
        <v>48250662</v>
      </c>
      <c r="M468" s="17">
        <v>0</v>
      </c>
      <c r="N468" s="17">
        <v>0</v>
      </c>
      <c r="O468" s="17">
        <f t="shared" si="53"/>
        <v>48250662</v>
      </c>
      <c r="P468" s="17">
        <v>22140560</v>
      </c>
      <c r="Q468" s="17">
        <v>0</v>
      </c>
      <c r="R468" s="17">
        <v>0</v>
      </c>
      <c r="S468" s="17">
        <v>25733309.239999998</v>
      </c>
      <c r="T468" s="17">
        <v>25733309.239999998</v>
      </c>
      <c r="U468" s="17">
        <v>376792.76</v>
      </c>
      <c r="V468" s="17">
        <v>376792.76</v>
      </c>
      <c r="W468" s="17">
        <v>0</v>
      </c>
      <c r="X468" s="17">
        <f t="shared" si="54"/>
        <v>376792.76000000164</v>
      </c>
      <c r="Y468" s="18">
        <f t="shared" si="55"/>
        <v>0.53332551665301497</v>
      </c>
      <c r="Z468" s="18">
        <f t="shared" si="56"/>
        <v>0.53332551665301497</v>
      </c>
      <c r="AA468" s="18">
        <f t="shared" si="57"/>
        <v>0.45886541411597626</v>
      </c>
      <c r="AB468" s="18">
        <f t="shared" si="58"/>
        <v>0.99219093076899123</v>
      </c>
    </row>
    <row r="469" spans="1:28" outlineLevel="1" x14ac:dyDescent="0.35">
      <c r="A469" s="35"/>
      <c r="B469" s="35"/>
      <c r="C469" s="35" t="s">
        <v>455</v>
      </c>
      <c r="D469" s="35"/>
      <c r="E469" s="35"/>
      <c r="F469" s="35"/>
      <c r="G469" s="35"/>
      <c r="H469" s="35"/>
      <c r="I469" s="35"/>
      <c r="J469" s="36"/>
      <c r="K469" s="37">
        <f t="shared" ref="K469:X469" si="59">SUBTOTAL(9,K418:K468)</f>
        <v>12203979435</v>
      </c>
      <c r="L469" s="37">
        <f t="shared" si="59"/>
        <v>8003979435</v>
      </c>
      <c r="M469" s="37">
        <f t="shared" si="59"/>
        <v>2261671084.9499998</v>
      </c>
      <c r="N469" s="37">
        <f t="shared" si="59"/>
        <v>0</v>
      </c>
      <c r="O469" s="37">
        <f t="shared" si="59"/>
        <v>8003979435</v>
      </c>
      <c r="P469" s="37">
        <f t="shared" si="59"/>
        <v>337823103.88</v>
      </c>
      <c r="Q469" s="37">
        <f t="shared" si="59"/>
        <v>4176064941.6800003</v>
      </c>
      <c r="R469" s="37">
        <f t="shared" si="59"/>
        <v>273324667.13</v>
      </c>
      <c r="S469" s="37">
        <f t="shared" si="59"/>
        <v>1697748027.3299999</v>
      </c>
      <c r="T469" s="37">
        <f t="shared" si="59"/>
        <v>1673915047.1300001</v>
      </c>
      <c r="U469" s="37">
        <f t="shared" si="59"/>
        <v>1154827126.3399999</v>
      </c>
      <c r="V469" s="37">
        <f t="shared" si="59"/>
        <v>1519018694.9799998</v>
      </c>
      <c r="W469" s="37">
        <f t="shared" si="59"/>
        <v>0</v>
      </c>
      <c r="X469" s="37">
        <f t="shared" si="59"/>
        <v>1519018694.98</v>
      </c>
      <c r="Y469" s="38">
        <f t="shared" si="55"/>
        <v>0.21211299218311896</v>
      </c>
      <c r="Z469" s="38">
        <f t="shared" si="56"/>
        <v>0.21211299218311896</v>
      </c>
      <c r="AA469" s="38">
        <f t="shared" si="57"/>
        <v>0.5981040745502616</v>
      </c>
      <c r="AB469" s="38">
        <f t="shared" si="58"/>
        <v>0.81021706673338056</v>
      </c>
    </row>
    <row r="470" spans="1:28" ht="58.5" outlineLevel="2" x14ac:dyDescent="0.35">
      <c r="A470" s="15" t="s">
        <v>7</v>
      </c>
      <c r="B470" s="15" t="s">
        <v>8</v>
      </c>
      <c r="C470" s="15" t="s">
        <v>95</v>
      </c>
      <c r="D470" s="15" t="s">
        <v>96</v>
      </c>
      <c r="E470" s="15" t="s">
        <v>33</v>
      </c>
      <c r="F470" s="15" t="s">
        <v>12</v>
      </c>
      <c r="G470" s="15" t="s">
        <v>97</v>
      </c>
      <c r="H470" s="15" t="s">
        <v>14</v>
      </c>
      <c r="I470" s="15" t="s">
        <v>9</v>
      </c>
      <c r="J470" s="16" t="s">
        <v>98</v>
      </c>
      <c r="K470" s="17">
        <v>37280148</v>
      </c>
      <c r="L470" s="17">
        <v>37280148</v>
      </c>
      <c r="M470" s="17">
        <v>-2298933</v>
      </c>
      <c r="N470" s="17">
        <v>0</v>
      </c>
      <c r="O470" s="17">
        <f t="shared" ref="O470:O501" si="60">+L470+N470</f>
        <v>37280148</v>
      </c>
      <c r="P470" s="17">
        <v>0</v>
      </c>
      <c r="Q470" s="17">
        <v>16115167.02</v>
      </c>
      <c r="R470" s="17">
        <v>0</v>
      </c>
      <c r="S470" s="17">
        <v>18866047.98</v>
      </c>
      <c r="T470" s="17">
        <v>18866047.98</v>
      </c>
      <c r="U470" s="17">
        <v>0</v>
      </c>
      <c r="V470" s="17">
        <v>2298933</v>
      </c>
      <c r="W470" s="17">
        <v>0</v>
      </c>
      <c r="X470" s="17">
        <f t="shared" ref="X470:X501" si="61">+O470-P470-Q470-R470-S470-W470</f>
        <v>2298933</v>
      </c>
      <c r="Y470" s="18">
        <f t="shared" si="55"/>
        <v>0.50606150973434982</v>
      </c>
      <c r="Z470" s="18">
        <f t="shared" si="56"/>
        <v>0.50606150973434982</v>
      </c>
      <c r="AA470" s="18">
        <f t="shared" si="57"/>
        <v>0.43227207735334094</v>
      </c>
      <c r="AB470" s="18">
        <f t="shared" si="58"/>
        <v>0.93833358708769077</v>
      </c>
    </row>
    <row r="471" spans="1:28" ht="58.5" outlineLevel="2" x14ac:dyDescent="0.35">
      <c r="A471" s="15" t="s">
        <v>7</v>
      </c>
      <c r="B471" s="15" t="s">
        <v>8</v>
      </c>
      <c r="C471" s="15" t="s">
        <v>95</v>
      </c>
      <c r="D471" s="15" t="s">
        <v>96</v>
      </c>
      <c r="E471" s="15" t="s">
        <v>99</v>
      </c>
      <c r="F471" s="15" t="s">
        <v>12</v>
      </c>
      <c r="G471" s="15" t="s">
        <v>97</v>
      </c>
      <c r="H471" s="15" t="s">
        <v>14</v>
      </c>
      <c r="I471" s="15" t="s">
        <v>9</v>
      </c>
      <c r="J471" s="16" t="s">
        <v>100</v>
      </c>
      <c r="K471" s="17">
        <v>16961350</v>
      </c>
      <c r="L471" s="17">
        <v>16961350</v>
      </c>
      <c r="M471" s="17">
        <v>-169535</v>
      </c>
      <c r="N471" s="17">
        <v>2050000</v>
      </c>
      <c r="O471" s="17">
        <f t="shared" si="60"/>
        <v>19011350</v>
      </c>
      <c r="P471" s="17">
        <v>0</v>
      </c>
      <c r="Q471" s="17">
        <v>4974351.37</v>
      </c>
      <c r="R471" s="17">
        <v>0</v>
      </c>
      <c r="S471" s="17">
        <v>11817463.630000001</v>
      </c>
      <c r="T471" s="17">
        <v>11817463.630000001</v>
      </c>
      <c r="U471" s="17">
        <v>0</v>
      </c>
      <c r="V471" s="17">
        <v>169535</v>
      </c>
      <c r="W471" s="17">
        <v>0</v>
      </c>
      <c r="X471" s="17">
        <f t="shared" si="61"/>
        <v>2219534.9999999981</v>
      </c>
      <c r="Y471" s="18">
        <f t="shared" si="55"/>
        <v>0.69672895317884487</v>
      </c>
      <c r="Z471" s="18">
        <f t="shared" si="56"/>
        <v>0.62160044552333216</v>
      </c>
      <c r="AA471" s="18">
        <f t="shared" si="57"/>
        <v>0.26165166440047655</v>
      </c>
      <c r="AB471" s="18">
        <f t="shared" si="58"/>
        <v>0.88325210992380865</v>
      </c>
    </row>
    <row r="472" spans="1:28" ht="35.5" outlineLevel="2" x14ac:dyDescent="0.35">
      <c r="A472" s="15" t="s">
        <v>7</v>
      </c>
      <c r="B472" s="15" t="s">
        <v>8</v>
      </c>
      <c r="C472" s="15" t="s">
        <v>95</v>
      </c>
      <c r="D472" s="15" t="s">
        <v>96</v>
      </c>
      <c r="E472" s="15" t="s">
        <v>101</v>
      </c>
      <c r="F472" s="15" t="s">
        <v>12</v>
      </c>
      <c r="G472" s="15" t="s">
        <v>97</v>
      </c>
      <c r="H472" s="15" t="s">
        <v>14</v>
      </c>
      <c r="I472" s="15" t="s">
        <v>9</v>
      </c>
      <c r="J472" s="16" t="s">
        <v>102</v>
      </c>
      <c r="K472" s="17">
        <v>58033638</v>
      </c>
      <c r="L472" s="17">
        <v>58033638</v>
      </c>
      <c r="M472" s="17">
        <v>-748605</v>
      </c>
      <c r="N472" s="17">
        <v>0</v>
      </c>
      <c r="O472" s="17">
        <f t="shared" si="60"/>
        <v>58033638</v>
      </c>
      <c r="P472" s="17">
        <v>0</v>
      </c>
      <c r="Q472" s="17">
        <v>7489712.4199999999</v>
      </c>
      <c r="R472" s="17">
        <v>0</v>
      </c>
      <c r="S472" s="17">
        <v>49795320.579999998</v>
      </c>
      <c r="T472" s="17">
        <v>49795320.579999998</v>
      </c>
      <c r="U472" s="17">
        <v>0</v>
      </c>
      <c r="V472" s="17">
        <v>748605</v>
      </c>
      <c r="W472" s="17">
        <v>0</v>
      </c>
      <c r="X472" s="17">
        <f t="shared" si="61"/>
        <v>748605</v>
      </c>
      <c r="Y472" s="18">
        <f t="shared" si="55"/>
        <v>0.85804237501016223</v>
      </c>
      <c r="Z472" s="18">
        <f t="shared" si="56"/>
        <v>0.85804237501016223</v>
      </c>
      <c r="AA472" s="18">
        <f t="shared" si="57"/>
        <v>0.12905812349727239</v>
      </c>
      <c r="AB472" s="18">
        <f t="shared" si="58"/>
        <v>0.98710049850743464</v>
      </c>
    </row>
    <row r="473" spans="1:28" ht="47" outlineLevel="2" x14ac:dyDescent="0.35">
      <c r="A473" s="15" t="s">
        <v>7</v>
      </c>
      <c r="B473" s="15" t="s">
        <v>8</v>
      </c>
      <c r="C473" s="15" t="s">
        <v>95</v>
      </c>
      <c r="D473" s="15" t="s">
        <v>96</v>
      </c>
      <c r="E473" s="15" t="s">
        <v>103</v>
      </c>
      <c r="F473" s="15" t="s">
        <v>12</v>
      </c>
      <c r="G473" s="15" t="s">
        <v>97</v>
      </c>
      <c r="H473" s="15" t="s">
        <v>104</v>
      </c>
      <c r="I473" s="15" t="s">
        <v>9</v>
      </c>
      <c r="J473" s="16" t="s">
        <v>105</v>
      </c>
      <c r="K473" s="17">
        <v>4031548315</v>
      </c>
      <c r="L473" s="17">
        <v>4031548315</v>
      </c>
      <c r="M473" s="17">
        <v>0</v>
      </c>
      <c r="N473" s="17">
        <v>0</v>
      </c>
      <c r="O473" s="17">
        <f t="shared" si="60"/>
        <v>4031548315</v>
      </c>
      <c r="P473" s="17">
        <v>0</v>
      </c>
      <c r="Q473" s="17">
        <v>287967737</v>
      </c>
      <c r="R473" s="17">
        <v>0</v>
      </c>
      <c r="S473" s="17">
        <v>2591709631</v>
      </c>
      <c r="T473" s="17">
        <v>2591709631</v>
      </c>
      <c r="U473" s="17">
        <v>0</v>
      </c>
      <c r="V473" s="17">
        <v>1151870947</v>
      </c>
      <c r="W473" s="17">
        <v>0</v>
      </c>
      <c r="X473" s="17">
        <f t="shared" si="61"/>
        <v>1151870947</v>
      </c>
      <c r="Y473" s="18">
        <f t="shared" si="55"/>
        <v>0.64285714283942541</v>
      </c>
      <c r="Z473" s="18">
        <f t="shared" si="56"/>
        <v>0.64285714283942541</v>
      </c>
      <c r="AA473" s="18">
        <f t="shared" si="57"/>
        <v>7.1428571481723643E-2</v>
      </c>
      <c r="AB473" s="18">
        <f t="shared" si="58"/>
        <v>0.71428571432114907</v>
      </c>
    </row>
    <row r="474" spans="1:28" ht="47" outlineLevel="2" x14ac:dyDescent="0.35">
      <c r="A474" s="15" t="s">
        <v>7</v>
      </c>
      <c r="B474" s="15" t="s">
        <v>8</v>
      </c>
      <c r="C474" s="15" t="s">
        <v>95</v>
      </c>
      <c r="D474" s="15" t="s">
        <v>96</v>
      </c>
      <c r="E474" s="15" t="s">
        <v>106</v>
      </c>
      <c r="F474" s="15" t="s">
        <v>12</v>
      </c>
      <c r="G474" s="15" t="s">
        <v>97</v>
      </c>
      <c r="H474" s="15" t="s">
        <v>104</v>
      </c>
      <c r="I474" s="15" t="s">
        <v>9</v>
      </c>
      <c r="J474" s="16" t="s">
        <v>107</v>
      </c>
      <c r="K474" s="17">
        <v>2444778463</v>
      </c>
      <c r="L474" s="17">
        <v>2444778463</v>
      </c>
      <c r="M474" s="17">
        <v>0</v>
      </c>
      <c r="N474" s="17">
        <v>0</v>
      </c>
      <c r="O474" s="17">
        <f t="shared" si="60"/>
        <v>2444778463</v>
      </c>
      <c r="P474" s="17">
        <v>0</v>
      </c>
      <c r="Q474" s="17">
        <v>174627033</v>
      </c>
      <c r="R474" s="17">
        <v>0</v>
      </c>
      <c r="S474" s="17">
        <v>1571643297</v>
      </c>
      <c r="T474" s="17">
        <v>1571643297</v>
      </c>
      <c r="U474" s="17">
        <v>0</v>
      </c>
      <c r="V474" s="17">
        <v>698508133</v>
      </c>
      <c r="W474" s="17">
        <v>0</v>
      </c>
      <c r="X474" s="17">
        <f t="shared" si="61"/>
        <v>698508133</v>
      </c>
      <c r="Y474" s="18">
        <f t="shared" si="55"/>
        <v>0.6428571425941918</v>
      </c>
      <c r="Z474" s="18">
        <f t="shared" si="56"/>
        <v>0.6428571425941918</v>
      </c>
      <c r="AA474" s="18">
        <f t="shared" si="57"/>
        <v>7.1428571399354643E-2</v>
      </c>
      <c r="AB474" s="18">
        <f t="shared" si="58"/>
        <v>0.71428571399354646</v>
      </c>
    </row>
    <row r="475" spans="1:28" ht="81.5" outlineLevel="2" x14ac:dyDescent="0.35">
      <c r="A475" s="15" t="s">
        <v>7</v>
      </c>
      <c r="B475" s="15" t="s">
        <v>8</v>
      </c>
      <c r="C475" s="15" t="s">
        <v>95</v>
      </c>
      <c r="D475" s="15" t="s">
        <v>96</v>
      </c>
      <c r="E475" s="15" t="s">
        <v>108</v>
      </c>
      <c r="F475" s="15" t="s">
        <v>12</v>
      </c>
      <c r="G475" s="15" t="s">
        <v>97</v>
      </c>
      <c r="H475" s="15" t="s">
        <v>104</v>
      </c>
      <c r="I475" s="15" t="s">
        <v>9</v>
      </c>
      <c r="J475" s="16" t="s">
        <v>109</v>
      </c>
      <c r="K475" s="17">
        <v>572608745648</v>
      </c>
      <c r="L475" s="17">
        <v>572608745648</v>
      </c>
      <c r="M475" s="17">
        <v>0</v>
      </c>
      <c r="N475" s="17">
        <v>0</v>
      </c>
      <c r="O475" s="17">
        <f t="shared" si="60"/>
        <v>572608745648</v>
      </c>
      <c r="P475" s="17">
        <v>0</v>
      </c>
      <c r="Q475" s="17">
        <v>43160538887</v>
      </c>
      <c r="R475" s="17">
        <v>0</v>
      </c>
      <c r="S475" s="17">
        <v>388444849990</v>
      </c>
      <c r="T475" s="17">
        <v>388444849990</v>
      </c>
      <c r="U475" s="17">
        <v>11521740112</v>
      </c>
      <c r="V475" s="17">
        <v>141003356771</v>
      </c>
      <c r="W475" s="17">
        <v>11521740110</v>
      </c>
      <c r="X475" s="17">
        <f t="shared" si="61"/>
        <v>129481616661</v>
      </c>
      <c r="Y475" s="18">
        <f t="shared" si="55"/>
        <v>0.6783774312605223</v>
      </c>
      <c r="Z475" s="18">
        <f t="shared" si="56"/>
        <v>0.6783774312605223</v>
      </c>
      <c r="AA475" s="18">
        <f t="shared" si="57"/>
        <v>7.5375270138699726E-2</v>
      </c>
      <c r="AB475" s="18">
        <f t="shared" si="58"/>
        <v>0.75375270139922201</v>
      </c>
    </row>
    <row r="476" spans="1:28" ht="47" outlineLevel="2" x14ac:dyDescent="0.35">
      <c r="A476" s="15" t="s">
        <v>7</v>
      </c>
      <c r="B476" s="15" t="s">
        <v>8</v>
      </c>
      <c r="C476" s="15" t="s">
        <v>95</v>
      </c>
      <c r="D476" s="15" t="s">
        <v>96</v>
      </c>
      <c r="E476" s="15" t="s">
        <v>110</v>
      </c>
      <c r="F476" s="15" t="s">
        <v>12</v>
      </c>
      <c r="G476" s="15" t="s">
        <v>97</v>
      </c>
      <c r="H476" s="15" t="s">
        <v>104</v>
      </c>
      <c r="I476" s="15" t="s">
        <v>9</v>
      </c>
      <c r="J476" s="16" t="s">
        <v>111</v>
      </c>
      <c r="K476" s="17">
        <v>1971517902</v>
      </c>
      <c r="L476" s="17">
        <v>1971517902</v>
      </c>
      <c r="M476" s="17">
        <v>0</v>
      </c>
      <c r="N476" s="17">
        <v>0</v>
      </c>
      <c r="O476" s="17">
        <f t="shared" si="60"/>
        <v>1971517902</v>
      </c>
      <c r="P476" s="17">
        <v>0</v>
      </c>
      <c r="Q476" s="17">
        <v>164293158</v>
      </c>
      <c r="R476" s="17">
        <v>0</v>
      </c>
      <c r="S476" s="17">
        <v>1314345264</v>
      </c>
      <c r="T476" s="17">
        <v>1314345264</v>
      </c>
      <c r="U476" s="17">
        <v>0</v>
      </c>
      <c r="V476" s="17">
        <v>492879480</v>
      </c>
      <c r="W476" s="17">
        <v>0</v>
      </c>
      <c r="X476" s="17">
        <f t="shared" si="61"/>
        <v>492879480</v>
      </c>
      <c r="Y476" s="18">
        <f t="shared" si="55"/>
        <v>0.66666666463777313</v>
      </c>
      <c r="Z476" s="18">
        <f t="shared" si="56"/>
        <v>0.66666666463777313</v>
      </c>
      <c r="AA476" s="18">
        <f t="shared" si="57"/>
        <v>8.3333333079721642E-2</v>
      </c>
      <c r="AB476" s="18">
        <f t="shared" si="58"/>
        <v>0.74999999771749482</v>
      </c>
    </row>
    <row r="477" spans="1:28" ht="47" outlineLevel="2" x14ac:dyDescent="0.35">
      <c r="A477" s="15" t="s">
        <v>7</v>
      </c>
      <c r="B477" s="15" t="s">
        <v>8</v>
      </c>
      <c r="C477" s="15" t="s">
        <v>95</v>
      </c>
      <c r="D477" s="15" t="s">
        <v>96</v>
      </c>
      <c r="E477" s="15" t="s">
        <v>112</v>
      </c>
      <c r="F477" s="15" t="s">
        <v>12</v>
      </c>
      <c r="G477" s="15" t="s">
        <v>97</v>
      </c>
      <c r="H477" s="15" t="s">
        <v>104</v>
      </c>
      <c r="I477" s="15" t="s">
        <v>9</v>
      </c>
      <c r="J477" s="16" t="s">
        <v>113</v>
      </c>
      <c r="K477" s="17">
        <v>1971517902</v>
      </c>
      <c r="L477" s="17">
        <v>1971517902</v>
      </c>
      <c r="M477" s="17">
        <v>0</v>
      </c>
      <c r="N477" s="17">
        <v>0</v>
      </c>
      <c r="O477" s="17">
        <f t="shared" si="60"/>
        <v>1971517902</v>
      </c>
      <c r="P477" s="17">
        <v>0</v>
      </c>
      <c r="Q477" s="17">
        <v>164293158</v>
      </c>
      <c r="R477" s="17">
        <v>0</v>
      </c>
      <c r="S477" s="17">
        <v>1314345264</v>
      </c>
      <c r="T477" s="17">
        <v>1314345264</v>
      </c>
      <c r="U477" s="17">
        <v>0</v>
      </c>
      <c r="V477" s="17">
        <v>492879480</v>
      </c>
      <c r="W477" s="17">
        <v>0</v>
      </c>
      <c r="X477" s="17">
        <f t="shared" si="61"/>
        <v>492879480</v>
      </c>
      <c r="Y477" s="18">
        <f t="shared" si="55"/>
        <v>0.66666666463777313</v>
      </c>
      <c r="Z477" s="18">
        <f t="shared" si="56"/>
        <v>0.66666666463777313</v>
      </c>
      <c r="AA477" s="18">
        <f t="shared" si="57"/>
        <v>8.3333333079721642E-2</v>
      </c>
      <c r="AB477" s="18">
        <f t="shared" si="58"/>
        <v>0.74999999771749482</v>
      </c>
    </row>
    <row r="478" spans="1:28" ht="47" outlineLevel="2" x14ac:dyDescent="0.35">
      <c r="A478" s="15" t="s">
        <v>7</v>
      </c>
      <c r="B478" s="15" t="s">
        <v>8</v>
      </c>
      <c r="C478" s="15" t="s">
        <v>95</v>
      </c>
      <c r="D478" s="15" t="s">
        <v>96</v>
      </c>
      <c r="E478" s="15" t="s">
        <v>114</v>
      </c>
      <c r="F478" s="15" t="s">
        <v>12</v>
      </c>
      <c r="G478" s="15" t="s">
        <v>97</v>
      </c>
      <c r="H478" s="15" t="s">
        <v>104</v>
      </c>
      <c r="I478" s="15" t="s">
        <v>9</v>
      </c>
      <c r="J478" s="16" t="s">
        <v>115</v>
      </c>
      <c r="K478" s="17">
        <v>1971517906</v>
      </c>
      <c r="L478" s="17">
        <v>1971517906</v>
      </c>
      <c r="M478" s="17">
        <v>0</v>
      </c>
      <c r="N478" s="17">
        <v>0</v>
      </c>
      <c r="O478" s="17">
        <f t="shared" si="60"/>
        <v>1971517906</v>
      </c>
      <c r="P478" s="17">
        <v>0</v>
      </c>
      <c r="Q478" s="17">
        <v>164293160</v>
      </c>
      <c r="R478" s="17">
        <v>0</v>
      </c>
      <c r="S478" s="17">
        <v>1314345266</v>
      </c>
      <c r="T478" s="17">
        <v>1314345266</v>
      </c>
      <c r="U478" s="17">
        <v>0</v>
      </c>
      <c r="V478" s="17">
        <v>492879480</v>
      </c>
      <c r="W478" s="17">
        <v>0</v>
      </c>
      <c r="X478" s="17">
        <f t="shared" si="61"/>
        <v>492879480</v>
      </c>
      <c r="Y478" s="18">
        <f t="shared" si="55"/>
        <v>0.66666666429962418</v>
      </c>
      <c r="Z478" s="18">
        <f t="shared" si="56"/>
        <v>0.66666666429962418</v>
      </c>
      <c r="AA478" s="18">
        <f t="shared" si="57"/>
        <v>8.3333333925093955E-2</v>
      </c>
      <c r="AB478" s="18">
        <f t="shared" si="58"/>
        <v>0.74999999822471808</v>
      </c>
    </row>
    <row r="479" spans="1:28" ht="47" outlineLevel="2" x14ac:dyDescent="0.35">
      <c r="A479" s="15" t="s">
        <v>7</v>
      </c>
      <c r="B479" s="15" t="s">
        <v>8</v>
      </c>
      <c r="C479" s="15" t="s">
        <v>95</v>
      </c>
      <c r="D479" s="15" t="s">
        <v>96</v>
      </c>
      <c r="E479" s="15" t="s">
        <v>116</v>
      </c>
      <c r="F479" s="15" t="s">
        <v>12</v>
      </c>
      <c r="G479" s="15" t="s">
        <v>97</v>
      </c>
      <c r="H479" s="15" t="s">
        <v>104</v>
      </c>
      <c r="I479" s="15" t="s">
        <v>9</v>
      </c>
      <c r="J479" s="16" t="s">
        <v>117</v>
      </c>
      <c r="K479" s="17">
        <v>1971517902</v>
      </c>
      <c r="L479" s="17">
        <v>1971517902</v>
      </c>
      <c r="M479" s="17">
        <v>0</v>
      </c>
      <c r="N479" s="17">
        <v>0</v>
      </c>
      <c r="O479" s="17">
        <f t="shared" si="60"/>
        <v>1971517902</v>
      </c>
      <c r="P479" s="17">
        <v>0</v>
      </c>
      <c r="Q479" s="17">
        <v>164293158</v>
      </c>
      <c r="R479" s="17">
        <v>0</v>
      </c>
      <c r="S479" s="17">
        <v>1314345264</v>
      </c>
      <c r="T479" s="17">
        <v>1314345264</v>
      </c>
      <c r="U479" s="17">
        <v>0</v>
      </c>
      <c r="V479" s="17">
        <v>492879480</v>
      </c>
      <c r="W479" s="17">
        <v>0</v>
      </c>
      <c r="X479" s="17">
        <f t="shared" si="61"/>
        <v>492879480</v>
      </c>
      <c r="Y479" s="18">
        <f t="shared" si="55"/>
        <v>0.66666666463777313</v>
      </c>
      <c r="Z479" s="18">
        <f t="shared" si="56"/>
        <v>0.66666666463777313</v>
      </c>
      <c r="AA479" s="18">
        <f t="shared" si="57"/>
        <v>8.3333333079721642E-2</v>
      </c>
      <c r="AB479" s="18">
        <f t="shared" si="58"/>
        <v>0.74999999771749482</v>
      </c>
    </row>
    <row r="480" spans="1:28" ht="58.5" outlineLevel="2" x14ac:dyDescent="0.35">
      <c r="A480" s="15" t="s">
        <v>7</v>
      </c>
      <c r="B480" s="15" t="s">
        <v>8</v>
      </c>
      <c r="C480" s="15" t="s">
        <v>95</v>
      </c>
      <c r="D480" s="15" t="s">
        <v>96</v>
      </c>
      <c r="E480" s="15" t="s">
        <v>118</v>
      </c>
      <c r="F480" s="15" t="s">
        <v>12</v>
      </c>
      <c r="G480" s="15" t="s">
        <v>97</v>
      </c>
      <c r="H480" s="15" t="s">
        <v>104</v>
      </c>
      <c r="I480" s="15" t="s">
        <v>9</v>
      </c>
      <c r="J480" s="16" t="s">
        <v>119</v>
      </c>
      <c r="K480" s="17">
        <v>2880435027</v>
      </c>
      <c r="L480" s="17">
        <v>2880435027</v>
      </c>
      <c r="M480" s="17">
        <v>0</v>
      </c>
      <c r="N480" s="17">
        <v>0</v>
      </c>
      <c r="O480" s="17">
        <f t="shared" si="60"/>
        <v>2880435027</v>
      </c>
      <c r="P480" s="17">
        <v>0</v>
      </c>
      <c r="Q480" s="17">
        <v>153093314</v>
      </c>
      <c r="R480" s="17">
        <v>0</v>
      </c>
      <c r="S480" s="17">
        <v>1189699941</v>
      </c>
      <c r="T480" s="17">
        <v>1189699941</v>
      </c>
      <c r="U480" s="17">
        <v>0</v>
      </c>
      <c r="V480" s="17">
        <v>1537641772</v>
      </c>
      <c r="W480" s="17">
        <v>0</v>
      </c>
      <c r="X480" s="17">
        <f t="shared" si="61"/>
        <v>1537641772</v>
      </c>
      <c r="Y480" s="18">
        <f t="shared" si="55"/>
        <v>0.41302786900181659</v>
      </c>
      <c r="Z480" s="18">
        <f t="shared" si="56"/>
        <v>0.41302786900181659</v>
      </c>
      <c r="AA480" s="18">
        <f t="shared" si="57"/>
        <v>5.3149372426375512E-2</v>
      </c>
      <c r="AB480" s="18">
        <f t="shared" si="58"/>
        <v>0.46617724142819211</v>
      </c>
    </row>
    <row r="481" spans="1:28" ht="70" outlineLevel="2" x14ac:dyDescent="0.35">
      <c r="A481" s="15" t="s">
        <v>7</v>
      </c>
      <c r="B481" s="15" t="s">
        <v>8</v>
      </c>
      <c r="C481" s="15" t="s">
        <v>95</v>
      </c>
      <c r="D481" s="15" t="s">
        <v>96</v>
      </c>
      <c r="E481" s="15" t="s">
        <v>120</v>
      </c>
      <c r="F481" s="15" t="s">
        <v>12</v>
      </c>
      <c r="G481" s="15" t="s">
        <v>97</v>
      </c>
      <c r="H481" s="15" t="s">
        <v>104</v>
      </c>
      <c r="I481" s="15" t="s">
        <v>9</v>
      </c>
      <c r="J481" s="16" t="s">
        <v>121</v>
      </c>
      <c r="K481" s="17">
        <v>330482748</v>
      </c>
      <c r="L481" s="17">
        <v>330482748</v>
      </c>
      <c r="M481" s="17">
        <v>0</v>
      </c>
      <c r="N481" s="17">
        <v>0</v>
      </c>
      <c r="O481" s="17">
        <f t="shared" si="60"/>
        <v>330482748</v>
      </c>
      <c r="P481" s="17">
        <v>0</v>
      </c>
      <c r="Q481" s="17">
        <v>42116712.359999999</v>
      </c>
      <c r="R481" s="17">
        <v>0</v>
      </c>
      <c r="S481" s="17">
        <v>205745348.63999999</v>
      </c>
      <c r="T481" s="17">
        <v>205745348.63999999</v>
      </c>
      <c r="U481" s="17">
        <v>0</v>
      </c>
      <c r="V481" s="17">
        <v>82620687</v>
      </c>
      <c r="W481" s="17">
        <v>0</v>
      </c>
      <c r="X481" s="17">
        <f t="shared" si="61"/>
        <v>82620687</v>
      </c>
      <c r="Y481" s="18">
        <f t="shared" si="55"/>
        <v>0.62256002736941651</v>
      </c>
      <c r="Z481" s="18">
        <f t="shared" si="56"/>
        <v>0.62256002736941651</v>
      </c>
      <c r="AA481" s="18">
        <f t="shared" si="57"/>
        <v>0.12743997263058343</v>
      </c>
      <c r="AB481" s="18">
        <f t="shared" si="58"/>
        <v>0.75</v>
      </c>
    </row>
    <row r="482" spans="1:28" ht="35.5" outlineLevel="2" x14ac:dyDescent="0.35">
      <c r="A482" s="15" t="s">
        <v>7</v>
      </c>
      <c r="B482" s="15" t="s">
        <v>8</v>
      </c>
      <c r="C482" s="15" t="s">
        <v>95</v>
      </c>
      <c r="D482" s="15" t="s">
        <v>96</v>
      </c>
      <c r="E482" s="15" t="s">
        <v>122</v>
      </c>
      <c r="F482" s="15" t="s">
        <v>12</v>
      </c>
      <c r="G482" s="15" t="s">
        <v>97</v>
      </c>
      <c r="H482" s="15" t="s">
        <v>104</v>
      </c>
      <c r="I482" s="15" t="s">
        <v>9</v>
      </c>
      <c r="J482" s="16" t="s">
        <v>123</v>
      </c>
      <c r="K482" s="17">
        <v>50843499</v>
      </c>
      <c r="L482" s="17">
        <v>50843499</v>
      </c>
      <c r="M482" s="17">
        <v>0</v>
      </c>
      <c r="N482" s="17">
        <v>0</v>
      </c>
      <c r="O482" s="17">
        <f t="shared" si="60"/>
        <v>50843499</v>
      </c>
      <c r="P482" s="17">
        <v>0</v>
      </c>
      <c r="Q482" s="17">
        <v>6479491.8700000001</v>
      </c>
      <c r="R482" s="17">
        <v>0</v>
      </c>
      <c r="S482" s="17">
        <v>31653130.129999999</v>
      </c>
      <c r="T482" s="17">
        <v>31653130.129999999</v>
      </c>
      <c r="U482" s="17">
        <v>0</v>
      </c>
      <c r="V482" s="17">
        <v>12710877</v>
      </c>
      <c r="W482" s="17">
        <v>0</v>
      </c>
      <c r="X482" s="17">
        <f t="shared" si="61"/>
        <v>12710877.000000004</v>
      </c>
      <c r="Y482" s="18">
        <f t="shared" si="55"/>
        <v>0.62256002738914562</v>
      </c>
      <c r="Z482" s="18">
        <f t="shared" si="56"/>
        <v>0.62256002738914562</v>
      </c>
      <c r="AA482" s="18">
        <f t="shared" si="57"/>
        <v>0.12743992835740908</v>
      </c>
      <c r="AB482" s="18">
        <f t="shared" si="58"/>
        <v>0.74999995574655465</v>
      </c>
    </row>
    <row r="483" spans="1:28" ht="70" outlineLevel="2" x14ac:dyDescent="0.35">
      <c r="A483" s="15" t="s">
        <v>7</v>
      </c>
      <c r="B483" s="15" t="s">
        <v>8</v>
      </c>
      <c r="C483" s="15" t="s">
        <v>95</v>
      </c>
      <c r="D483" s="15" t="s">
        <v>96</v>
      </c>
      <c r="E483" s="15" t="s">
        <v>124</v>
      </c>
      <c r="F483" s="15" t="s">
        <v>12</v>
      </c>
      <c r="G483" s="15" t="s">
        <v>97</v>
      </c>
      <c r="H483" s="15" t="s">
        <v>104</v>
      </c>
      <c r="I483" s="15" t="s">
        <v>9</v>
      </c>
      <c r="J483" s="16" t="s">
        <v>125</v>
      </c>
      <c r="K483" s="17">
        <v>7258377</v>
      </c>
      <c r="L483" s="17">
        <v>7258377</v>
      </c>
      <c r="M483" s="17">
        <v>0</v>
      </c>
      <c r="N483" s="17">
        <v>0</v>
      </c>
      <c r="O483" s="17">
        <f t="shared" si="60"/>
        <v>7258377</v>
      </c>
      <c r="P483" s="17">
        <v>0</v>
      </c>
      <c r="Q483" s="17">
        <v>925009.62</v>
      </c>
      <c r="R483" s="17">
        <v>0</v>
      </c>
      <c r="S483" s="17">
        <v>4518775.38</v>
      </c>
      <c r="T483" s="17">
        <v>4518775.38</v>
      </c>
      <c r="U483" s="17">
        <v>0</v>
      </c>
      <c r="V483" s="17">
        <v>1814592</v>
      </c>
      <c r="W483" s="17">
        <v>0</v>
      </c>
      <c r="X483" s="17">
        <f t="shared" si="61"/>
        <v>1814592</v>
      </c>
      <c r="Y483" s="18">
        <f t="shared" si="55"/>
        <v>0.62256002684897738</v>
      </c>
      <c r="Z483" s="18">
        <f t="shared" si="56"/>
        <v>0.62256002684897738</v>
      </c>
      <c r="AA483" s="18">
        <f t="shared" si="57"/>
        <v>0.12744028313767664</v>
      </c>
      <c r="AB483" s="18">
        <f t="shared" si="58"/>
        <v>0.75000030998665401</v>
      </c>
    </row>
    <row r="484" spans="1:28" ht="35.5" outlineLevel="2" x14ac:dyDescent="0.35">
      <c r="A484" s="15" t="s">
        <v>7</v>
      </c>
      <c r="B484" s="15" t="s">
        <v>8</v>
      </c>
      <c r="C484" s="15" t="s">
        <v>95</v>
      </c>
      <c r="D484" s="15" t="s">
        <v>96</v>
      </c>
      <c r="E484" s="15" t="s">
        <v>126</v>
      </c>
      <c r="F484" s="15" t="s">
        <v>12</v>
      </c>
      <c r="G484" s="15" t="s">
        <v>97</v>
      </c>
      <c r="H484" s="15" t="s">
        <v>104</v>
      </c>
      <c r="I484" s="15" t="s">
        <v>9</v>
      </c>
      <c r="J484" s="16" t="s">
        <v>127</v>
      </c>
      <c r="K484" s="17">
        <v>1116673</v>
      </c>
      <c r="L484" s="17">
        <v>1116673</v>
      </c>
      <c r="M484" s="17">
        <v>0</v>
      </c>
      <c r="N484" s="17">
        <v>0</v>
      </c>
      <c r="O484" s="17">
        <f t="shared" si="60"/>
        <v>1116673</v>
      </c>
      <c r="P484" s="17">
        <v>0</v>
      </c>
      <c r="Q484" s="17">
        <v>142308.03</v>
      </c>
      <c r="R484" s="17">
        <v>0</v>
      </c>
      <c r="S484" s="17">
        <v>695195.97</v>
      </c>
      <c r="T484" s="17">
        <v>695195.97</v>
      </c>
      <c r="U484" s="17">
        <v>0</v>
      </c>
      <c r="V484" s="17">
        <v>279169</v>
      </c>
      <c r="W484" s="17">
        <v>0</v>
      </c>
      <c r="X484" s="17">
        <f t="shared" si="61"/>
        <v>279169</v>
      </c>
      <c r="Y484" s="18">
        <f t="shared" si="55"/>
        <v>0.62256002428642943</v>
      </c>
      <c r="Z484" s="18">
        <f t="shared" si="56"/>
        <v>0.62256002428642943</v>
      </c>
      <c r="AA484" s="18">
        <f t="shared" si="57"/>
        <v>0.12743930407558882</v>
      </c>
      <c r="AB484" s="18">
        <f t="shared" si="58"/>
        <v>0.74999932836201821</v>
      </c>
    </row>
    <row r="485" spans="1:28" ht="35.5" outlineLevel="2" x14ac:dyDescent="0.35">
      <c r="A485" s="15" t="s">
        <v>7</v>
      </c>
      <c r="B485" s="15" t="s">
        <v>8</v>
      </c>
      <c r="C485" s="15" t="s">
        <v>95</v>
      </c>
      <c r="D485" s="15" t="s">
        <v>96</v>
      </c>
      <c r="E485" s="15" t="s">
        <v>128</v>
      </c>
      <c r="F485" s="15" t="s">
        <v>12</v>
      </c>
      <c r="G485" s="15" t="s">
        <v>97</v>
      </c>
      <c r="H485" s="15" t="s">
        <v>104</v>
      </c>
      <c r="I485" s="15" t="s">
        <v>9</v>
      </c>
      <c r="J485" s="16" t="s">
        <v>129</v>
      </c>
      <c r="K485" s="17">
        <v>101686999</v>
      </c>
      <c r="L485" s="17">
        <v>101686999</v>
      </c>
      <c r="M485" s="17">
        <v>0</v>
      </c>
      <c r="N485" s="17">
        <v>0</v>
      </c>
      <c r="O485" s="17">
        <f t="shared" si="60"/>
        <v>101686999</v>
      </c>
      <c r="P485" s="17">
        <v>0</v>
      </c>
      <c r="Q485" s="17">
        <v>12958992.119999999</v>
      </c>
      <c r="R485" s="17">
        <v>0</v>
      </c>
      <c r="S485" s="17">
        <v>63306260.880000003</v>
      </c>
      <c r="T485" s="17">
        <v>63306260.880000003</v>
      </c>
      <c r="U485" s="17">
        <v>0</v>
      </c>
      <c r="V485" s="17">
        <v>25421746</v>
      </c>
      <c r="W485" s="17">
        <v>0</v>
      </c>
      <c r="X485" s="17">
        <f t="shared" si="61"/>
        <v>25421745.999999993</v>
      </c>
      <c r="Y485" s="18">
        <f t="shared" si="55"/>
        <v>0.62256002736397009</v>
      </c>
      <c r="Z485" s="18">
        <f t="shared" si="56"/>
        <v>0.62256002736397009</v>
      </c>
      <c r="AA485" s="18">
        <f t="shared" si="57"/>
        <v>0.12744000951390058</v>
      </c>
      <c r="AB485" s="18">
        <f t="shared" si="58"/>
        <v>0.75000003687787065</v>
      </c>
    </row>
    <row r="486" spans="1:28" ht="47" outlineLevel="2" x14ac:dyDescent="0.35">
      <c r="A486" s="15" t="s">
        <v>7</v>
      </c>
      <c r="B486" s="15" t="s">
        <v>8</v>
      </c>
      <c r="C486" s="15" t="s">
        <v>95</v>
      </c>
      <c r="D486" s="15" t="s">
        <v>96</v>
      </c>
      <c r="E486" s="15" t="s">
        <v>130</v>
      </c>
      <c r="F486" s="15" t="s">
        <v>12</v>
      </c>
      <c r="G486" s="15" t="s">
        <v>97</v>
      </c>
      <c r="H486" s="15" t="s">
        <v>104</v>
      </c>
      <c r="I486" s="15" t="s">
        <v>9</v>
      </c>
      <c r="J486" s="16" t="s">
        <v>131</v>
      </c>
      <c r="K486" s="17">
        <v>2233346</v>
      </c>
      <c r="L486" s="17">
        <v>2233346</v>
      </c>
      <c r="M486" s="17">
        <v>0</v>
      </c>
      <c r="N486" s="17">
        <v>0</v>
      </c>
      <c r="O486" s="17">
        <f t="shared" si="60"/>
        <v>2233346</v>
      </c>
      <c r="P486" s="17">
        <v>0</v>
      </c>
      <c r="Q486" s="17">
        <v>284616.05</v>
      </c>
      <c r="R486" s="17">
        <v>0</v>
      </c>
      <c r="S486" s="17">
        <v>1390391.95</v>
      </c>
      <c r="T486" s="17">
        <v>1390391.95</v>
      </c>
      <c r="U486" s="17">
        <v>0</v>
      </c>
      <c r="V486" s="17">
        <v>558338</v>
      </c>
      <c r="W486" s="17">
        <v>0</v>
      </c>
      <c r="X486" s="17">
        <f t="shared" si="61"/>
        <v>558338</v>
      </c>
      <c r="Y486" s="18">
        <f t="shared" si="55"/>
        <v>0.62256002876401595</v>
      </c>
      <c r="Z486" s="18">
        <f t="shared" si="56"/>
        <v>0.62256002876401595</v>
      </c>
      <c r="AA486" s="18">
        <f t="shared" si="57"/>
        <v>0.12743929959800226</v>
      </c>
      <c r="AB486" s="18">
        <f t="shared" si="58"/>
        <v>0.74999932836201821</v>
      </c>
    </row>
    <row r="487" spans="1:28" ht="58.5" outlineLevel="2" x14ac:dyDescent="0.35">
      <c r="A487" s="15" t="s">
        <v>7</v>
      </c>
      <c r="B487" s="15" t="s">
        <v>8</v>
      </c>
      <c r="C487" s="15" t="s">
        <v>95</v>
      </c>
      <c r="D487" s="15" t="s">
        <v>96</v>
      </c>
      <c r="E487" s="15" t="s">
        <v>132</v>
      </c>
      <c r="F487" s="15" t="s">
        <v>12</v>
      </c>
      <c r="G487" s="15" t="s">
        <v>97</v>
      </c>
      <c r="H487" s="15" t="s">
        <v>104</v>
      </c>
      <c r="I487" s="15" t="s">
        <v>9</v>
      </c>
      <c r="J487" s="16" t="s">
        <v>133</v>
      </c>
      <c r="K487" s="17">
        <v>119080000</v>
      </c>
      <c r="L487" s="17">
        <v>119080000</v>
      </c>
      <c r="M487" s="17">
        <v>0</v>
      </c>
      <c r="N487" s="17">
        <v>0</v>
      </c>
      <c r="O487" s="17">
        <f t="shared" si="60"/>
        <v>119080000</v>
      </c>
      <c r="P487" s="17">
        <v>0</v>
      </c>
      <c r="Q487" s="17">
        <v>0</v>
      </c>
      <c r="R487" s="17">
        <v>0</v>
      </c>
      <c r="S487" s="17">
        <v>0</v>
      </c>
      <c r="T487" s="17">
        <v>0</v>
      </c>
      <c r="U487" s="17">
        <v>119080000</v>
      </c>
      <c r="V487" s="17">
        <v>119080000</v>
      </c>
      <c r="W487" s="17">
        <v>119080000</v>
      </c>
      <c r="X487" s="17">
        <f t="shared" si="61"/>
        <v>0</v>
      </c>
      <c r="Y487" s="18">
        <f t="shared" si="55"/>
        <v>0</v>
      </c>
      <c r="Z487" s="18">
        <f t="shared" si="56"/>
        <v>0</v>
      </c>
      <c r="AA487" s="18">
        <f t="shared" si="57"/>
        <v>0</v>
      </c>
      <c r="AB487" s="18">
        <f t="shared" si="58"/>
        <v>0</v>
      </c>
    </row>
    <row r="488" spans="1:28" ht="24" outlineLevel="2" x14ac:dyDescent="0.35">
      <c r="A488" s="15" t="s">
        <v>7</v>
      </c>
      <c r="B488" s="15" t="s">
        <v>8</v>
      </c>
      <c r="C488" s="15" t="s">
        <v>95</v>
      </c>
      <c r="D488" s="15" t="s">
        <v>134</v>
      </c>
      <c r="E488" s="15" t="s">
        <v>11</v>
      </c>
      <c r="F488" s="15" t="s">
        <v>12</v>
      </c>
      <c r="G488" s="15" t="s">
        <v>135</v>
      </c>
      <c r="H488" s="15" t="s">
        <v>14</v>
      </c>
      <c r="I488" s="15" t="s">
        <v>9</v>
      </c>
      <c r="J488" s="16" t="s">
        <v>136</v>
      </c>
      <c r="K488" s="17">
        <v>36698589</v>
      </c>
      <c r="L488" s="17">
        <v>35201399</v>
      </c>
      <c r="M488" s="17">
        <v>0</v>
      </c>
      <c r="N488" s="17">
        <v>2000000</v>
      </c>
      <c r="O488" s="17">
        <f t="shared" si="60"/>
        <v>37201399</v>
      </c>
      <c r="P488" s="17">
        <v>0</v>
      </c>
      <c r="Q488" s="17">
        <v>0</v>
      </c>
      <c r="R488" s="17">
        <v>0</v>
      </c>
      <c r="S488" s="17">
        <v>17188649.48</v>
      </c>
      <c r="T488" s="17">
        <v>17188649.48</v>
      </c>
      <c r="U488" s="17">
        <v>18012749.52</v>
      </c>
      <c r="V488" s="17">
        <v>18012749.52</v>
      </c>
      <c r="W488" s="17">
        <v>0</v>
      </c>
      <c r="X488" s="17">
        <f t="shared" si="61"/>
        <v>20012749.52</v>
      </c>
      <c r="Y488" s="18">
        <f t="shared" si="55"/>
        <v>0.48829449874989345</v>
      </c>
      <c r="Z488" s="18">
        <f t="shared" si="56"/>
        <v>0.46204309359441026</v>
      </c>
      <c r="AA488" s="18">
        <f t="shared" si="57"/>
        <v>0</v>
      </c>
      <c r="AB488" s="18">
        <f t="shared" si="58"/>
        <v>0.46204309359441026</v>
      </c>
    </row>
    <row r="489" spans="1:28" ht="35.5" outlineLevel="2" x14ac:dyDescent="0.35">
      <c r="A489" s="15" t="s">
        <v>7</v>
      </c>
      <c r="B489" s="15" t="s">
        <v>8</v>
      </c>
      <c r="C489" s="15" t="s">
        <v>95</v>
      </c>
      <c r="D489" s="15" t="s">
        <v>137</v>
      </c>
      <c r="E489" s="15" t="s">
        <v>99</v>
      </c>
      <c r="F489" s="15" t="s">
        <v>12</v>
      </c>
      <c r="G489" s="15" t="s">
        <v>135</v>
      </c>
      <c r="H489" s="15" t="s">
        <v>14</v>
      </c>
      <c r="I489" s="15" t="s">
        <v>9</v>
      </c>
      <c r="J489" s="16" t="s">
        <v>138</v>
      </c>
      <c r="K489" s="17">
        <v>153029554</v>
      </c>
      <c r="L489" s="17">
        <v>153029554</v>
      </c>
      <c r="M489" s="17">
        <v>0</v>
      </c>
      <c r="N489" s="17">
        <v>0</v>
      </c>
      <c r="O489" s="17">
        <f t="shared" si="60"/>
        <v>153029554</v>
      </c>
      <c r="P489" s="17">
        <v>0</v>
      </c>
      <c r="Q489" s="17">
        <v>12752463</v>
      </c>
      <c r="R489" s="17">
        <v>0</v>
      </c>
      <c r="S489" s="17">
        <v>102019704</v>
      </c>
      <c r="T489" s="17">
        <v>102019704</v>
      </c>
      <c r="U489" s="17">
        <v>0</v>
      </c>
      <c r="V489" s="17">
        <v>38257387</v>
      </c>
      <c r="W489" s="17">
        <v>0</v>
      </c>
      <c r="X489" s="17">
        <f t="shared" si="61"/>
        <v>38257387</v>
      </c>
      <c r="Y489" s="18">
        <f t="shared" si="55"/>
        <v>0.66666667537958058</v>
      </c>
      <c r="Z489" s="18">
        <f t="shared" si="56"/>
        <v>0.66666667537958058</v>
      </c>
      <c r="AA489" s="18">
        <f t="shared" si="57"/>
        <v>8.3333334422447572E-2</v>
      </c>
      <c r="AB489" s="18">
        <f t="shared" si="58"/>
        <v>0.75000000980202819</v>
      </c>
    </row>
    <row r="490" spans="1:28" ht="35.5" outlineLevel="2" x14ac:dyDescent="0.35">
      <c r="A490" s="15" t="s">
        <v>7</v>
      </c>
      <c r="B490" s="15" t="s">
        <v>8</v>
      </c>
      <c r="C490" s="15" t="s">
        <v>95</v>
      </c>
      <c r="D490" s="15" t="s">
        <v>137</v>
      </c>
      <c r="E490" s="15" t="s">
        <v>101</v>
      </c>
      <c r="F490" s="15" t="s">
        <v>12</v>
      </c>
      <c r="G490" s="15" t="s">
        <v>135</v>
      </c>
      <c r="H490" s="15" t="s">
        <v>14</v>
      </c>
      <c r="I490" s="15" t="s">
        <v>9</v>
      </c>
      <c r="J490" s="16" t="s">
        <v>139</v>
      </c>
      <c r="K490" s="17">
        <v>109603200</v>
      </c>
      <c r="L490" s="17">
        <v>109603200</v>
      </c>
      <c r="M490" s="17">
        <v>0</v>
      </c>
      <c r="N490" s="17">
        <v>0</v>
      </c>
      <c r="O490" s="17">
        <f t="shared" si="60"/>
        <v>109603200</v>
      </c>
      <c r="P490" s="17">
        <v>0</v>
      </c>
      <c r="Q490" s="17">
        <v>9133600</v>
      </c>
      <c r="R490" s="17">
        <v>0</v>
      </c>
      <c r="S490" s="17">
        <v>73068800</v>
      </c>
      <c r="T490" s="17">
        <v>73068800</v>
      </c>
      <c r="U490" s="17">
        <v>0</v>
      </c>
      <c r="V490" s="17">
        <v>27400800</v>
      </c>
      <c r="W490" s="17">
        <v>0</v>
      </c>
      <c r="X490" s="17">
        <f t="shared" si="61"/>
        <v>27400800</v>
      </c>
      <c r="Y490" s="18">
        <f t="shared" si="55"/>
        <v>0.66666666666666663</v>
      </c>
      <c r="Z490" s="18">
        <f t="shared" si="56"/>
        <v>0.66666666666666663</v>
      </c>
      <c r="AA490" s="18">
        <f t="shared" si="57"/>
        <v>8.3333333333333329E-2</v>
      </c>
      <c r="AB490" s="18">
        <f t="shared" si="58"/>
        <v>0.75</v>
      </c>
    </row>
    <row r="491" spans="1:28" ht="58.5" outlineLevel="2" x14ac:dyDescent="0.35">
      <c r="A491" s="15" t="s">
        <v>7</v>
      </c>
      <c r="B491" s="15" t="s">
        <v>8</v>
      </c>
      <c r="C491" s="15" t="s">
        <v>95</v>
      </c>
      <c r="D491" s="15" t="s">
        <v>140</v>
      </c>
      <c r="E491" s="15" t="s">
        <v>141</v>
      </c>
      <c r="F491" s="15" t="s">
        <v>12</v>
      </c>
      <c r="G491" s="15" t="s">
        <v>142</v>
      </c>
      <c r="H491" s="15" t="s">
        <v>143</v>
      </c>
      <c r="I491" s="15" t="s">
        <v>9</v>
      </c>
      <c r="J491" s="16" t="s">
        <v>144</v>
      </c>
      <c r="K491" s="17">
        <v>15537900</v>
      </c>
      <c r="L491" s="17">
        <v>15537900</v>
      </c>
      <c r="M491" s="17">
        <v>0</v>
      </c>
      <c r="N491" s="17">
        <v>0</v>
      </c>
      <c r="O491" s="17">
        <f t="shared" si="60"/>
        <v>15537900</v>
      </c>
      <c r="P491" s="17">
        <v>0</v>
      </c>
      <c r="Q491" s="17">
        <v>1468875</v>
      </c>
      <c r="R491" s="17">
        <v>0</v>
      </c>
      <c r="S491" s="17">
        <v>10184550</v>
      </c>
      <c r="T491" s="17">
        <v>10184550</v>
      </c>
      <c r="U491" s="17">
        <v>0</v>
      </c>
      <c r="V491" s="17">
        <v>3884475</v>
      </c>
      <c r="W491" s="17">
        <v>0</v>
      </c>
      <c r="X491" s="17">
        <f t="shared" si="61"/>
        <v>3884475</v>
      </c>
      <c r="Y491" s="18">
        <f t="shared" si="55"/>
        <v>0.65546502423107367</v>
      </c>
      <c r="Z491" s="18">
        <f t="shared" si="56"/>
        <v>0.65546502423107367</v>
      </c>
      <c r="AA491" s="18">
        <f t="shared" si="57"/>
        <v>9.4534975768926305E-2</v>
      </c>
      <c r="AB491" s="18">
        <f t="shared" si="58"/>
        <v>0.75</v>
      </c>
    </row>
    <row r="492" spans="1:28" ht="58.5" outlineLevel="2" x14ac:dyDescent="0.35">
      <c r="A492" s="15" t="s">
        <v>7</v>
      </c>
      <c r="B492" s="15" t="s">
        <v>8</v>
      </c>
      <c r="C492" s="15" t="s">
        <v>95</v>
      </c>
      <c r="D492" s="15" t="s">
        <v>140</v>
      </c>
      <c r="E492" s="15" t="s">
        <v>145</v>
      </c>
      <c r="F492" s="15" t="s">
        <v>12</v>
      </c>
      <c r="G492" s="15" t="s">
        <v>142</v>
      </c>
      <c r="H492" s="15" t="s">
        <v>143</v>
      </c>
      <c r="I492" s="15" t="s">
        <v>9</v>
      </c>
      <c r="J492" s="16" t="s">
        <v>146</v>
      </c>
      <c r="K492" s="17">
        <v>125038455</v>
      </c>
      <c r="L492" s="17">
        <v>125038455</v>
      </c>
      <c r="M492" s="17">
        <v>0</v>
      </c>
      <c r="N492" s="17">
        <v>0</v>
      </c>
      <c r="O492" s="17">
        <f t="shared" si="60"/>
        <v>125038455</v>
      </c>
      <c r="P492" s="17">
        <v>0</v>
      </c>
      <c r="Q492" s="17">
        <v>1</v>
      </c>
      <c r="R492" s="17">
        <v>0</v>
      </c>
      <c r="S492" s="17">
        <v>108769579.31999999</v>
      </c>
      <c r="T492" s="17">
        <v>108769579.31999999</v>
      </c>
      <c r="U492" s="17">
        <v>0</v>
      </c>
      <c r="V492" s="17">
        <v>16268874.68</v>
      </c>
      <c r="W492" s="17">
        <v>0</v>
      </c>
      <c r="X492" s="17">
        <f t="shared" si="61"/>
        <v>16268874.680000007</v>
      </c>
      <c r="Y492" s="18">
        <f t="shared" si="55"/>
        <v>0.86988902190130224</v>
      </c>
      <c r="Z492" s="18">
        <f t="shared" si="56"/>
        <v>0.86988902190130224</v>
      </c>
      <c r="AA492" s="18">
        <f t="shared" si="57"/>
        <v>7.9975396369061027E-9</v>
      </c>
      <c r="AB492" s="18">
        <f t="shared" si="58"/>
        <v>0.86988902989884187</v>
      </c>
    </row>
    <row r="493" spans="1:28" ht="35.5" outlineLevel="2" x14ac:dyDescent="0.35">
      <c r="A493" s="15" t="s">
        <v>7</v>
      </c>
      <c r="B493" s="15" t="s">
        <v>8</v>
      </c>
      <c r="C493" s="15" t="s">
        <v>95</v>
      </c>
      <c r="D493" s="15" t="s">
        <v>140</v>
      </c>
      <c r="E493" s="15" t="s">
        <v>147</v>
      </c>
      <c r="F493" s="15" t="s">
        <v>12</v>
      </c>
      <c r="G493" s="15" t="s">
        <v>142</v>
      </c>
      <c r="H493" s="15" t="s">
        <v>143</v>
      </c>
      <c r="I493" s="15" t="s">
        <v>9</v>
      </c>
      <c r="J493" s="16" t="s">
        <v>148</v>
      </c>
      <c r="K493" s="17">
        <v>85458450</v>
      </c>
      <c r="L493" s="17">
        <v>85458450</v>
      </c>
      <c r="M493" s="17">
        <v>0</v>
      </c>
      <c r="N493" s="17">
        <v>0</v>
      </c>
      <c r="O493" s="17">
        <f t="shared" si="60"/>
        <v>85458450</v>
      </c>
      <c r="P493" s="17">
        <v>0</v>
      </c>
      <c r="Q493" s="17">
        <v>8110295.5</v>
      </c>
      <c r="R493" s="17">
        <v>0</v>
      </c>
      <c r="S493" s="17">
        <v>55983537.5</v>
      </c>
      <c r="T493" s="17">
        <v>55983537.5</v>
      </c>
      <c r="U493" s="17">
        <v>0</v>
      </c>
      <c r="V493" s="17">
        <v>21364617</v>
      </c>
      <c r="W493" s="17">
        <v>0</v>
      </c>
      <c r="X493" s="17">
        <f t="shared" si="61"/>
        <v>21364617</v>
      </c>
      <c r="Y493" s="18">
        <f t="shared" si="55"/>
        <v>0.65509657032160074</v>
      </c>
      <c r="Z493" s="18">
        <f t="shared" si="56"/>
        <v>0.65509657032160074</v>
      </c>
      <c r="AA493" s="18">
        <f t="shared" si="57"/>
        <v>9.4903377021230792E-2</v>
      </c>
      <c r="AB493" s="18">
        <f t="shared" si="58"/>
        <v>0.74999994734283149</v>
      </c>
    </row>
    <row r="494" spans="1:28" ht="93" outlineLevel="2" x14ac:dyDescent="0.35">
      <c r="A494" s="15" t="s">
        <v>7</v>
      </c>
      <c r="B494" s="15" t="s">
        <v>8</v>
      </c>
      <c r="C494" s="15" t="s">
        <v>95</v>
      </c>
      <c r="D494" s="15" t="s">
        <v>140</v>
      </c>
      <c r="E494" s="15" t="s">
        <v>128</v>
      </c>
      <c r="F494" s="15" t="s">
        <v>12</v>
      </c>
      <c r="G494" s="15" t="s">
        <v>142</v>
      </c>
      <c r="H494" s="15" t="s">
        <v>143</v>
      </c>
      <c r="I494" s="15" t="s">
        <v>9</v>
      </c>
      <c r="J494" s="16" t="s">
        <v>149</v>
      </c>
      <c r="K494" s="17">
        <v>19469507</v>
      </c>
      <c r="L494" s="17">
        <v>19469507</v>
      </c>
      <c r="M494" s="17">
        <v>17225620</v>
      </c>
      <c r="N494" s="17">
        <v>0</v>
      </c>
      <c r="O494" s="17">
        <f t="shared" si="60"/>
        <v>19469507</v>
      </c>
      <c r="P494" s="17">
        <v>0</v>
      </c>
      <c r="Q494" s="17">
        <v>1840564.75</v>
      </c>
      <c r="R494" s="17">
        <v>0</v>
      </c>
      <c r="S494" s="17">
        <v>12761566.25</v>
      </c>
      <c r="T494" s="17">
        <v>12761566.25</v>
      </c>
      <c r="U494" s="17">
        <v>0</v>
      </c>
      <c r="V494" s="17">
        <v>4867376</v>
      </c>
      <c r="W494" s="17">
        <v>0</v>
      </c>
      <c r="X494" s="17">
        <f t="shared" si="61"/>
        <v>4867376</v>
      </c>
      <c r="Y494" s="18">
        <f t="shared" si="55"/>
        <v>0.65546427292689025</v>
      </c>
      <c r="Z494" s="18">
        <f t="shared" si="56"/>
        <v>0.65546427292689025</v>
      </c>
      <c r="AA494" s="18">
        <f t="shared" si="57"/>
        <v>9.4535765594886398E-2</v>
      </c>
      <c r="AB494" s="18">
        <f t="shared" si="58"/>
        <v>0.75000003852177666</v>
      </c>
    </row>
    <row r="495" spans="1:28" ht="47" outlineLevel="2" x14ac:dyDescent="0.35">
      <c r="A495" s="15" t="s">
        <v>7</v>
      </c>
      <c r="B495" s="15" t="s">
        <v>8</v>
      </c>
      <c r="C495" s="15" t="s">
        <v>95</v>
      </c>
      <c r="D495" s="15" t="s">
        <v>140</v>
      </c>
      <c r="E495" s="15" t="s">
        <v>150</v>
      </c>
      <c r="F495" s="15" t="s">
        <v>12</v>
      </c>
      <c r="G495" s="15" t="s">
        <v>142</v>
      </c>
      <c r="H495" s="15" t="s">
        <v>143</v>
      </c>
      <c r="I495" s="15" t="s">
        <v>9</v>
      </c>
      <c r="J495" s="16" t="s">
        <v>151</v>
      </c>
      <c r="K495" s="17">
        <v>46990753</v>
      </c>
      <c r="L495" s="17">
        <v>46990753</v>
      </c>
      <c r="M495" s="17">
        <v>0</v>
      </c>
      <c r="N495" s="17">
        <v>0</v>
      </c>
      <c r="O495" s="17">
        <f t="shared" si="60"/>
        <v>46990753</v>
      </c>
      <c r="P495" s="17">
        <v>0</v>
      </c>
      <c r="Q495" s="17">
        <v>4442255.34</v>
      </c>
      <c r="R495" s="17">
        <v>0</v>
      </c>
      <c r="S495" s="17">
        <v>30800808.66</v>
      </c>
      <c r="T495" s="17">
        <v>30800808.66</v>
      </c>
      <c r="U495" s="17">
        <v>0</v>
      </c>
      <c r="V495" s="17">
        <v>11747689</v>
      </c>
      <c r="W495" s="17">
        <v>0</v>
      </c>
      <c r="X495" s="17">
        <f t="shared" si="61"/>
        <v>11747688.999999996</v>
      </c>
      <c r="Y495" s="18">
        <f t="shared" si="55"/>
        <v>0.65546531378205408</v>
      </c>
      <c r="Z495" s="18">
        <f t="shared" si="56"/>
        <v>0.65546531378205408</v>
      </c>
      <c r="AA495" s="18">
        <f t="shared" si="57"/>
        <v>9.4534670257358927E-2</v>
      </c>
      <c r="AB495" s="18">
        <f t="shared" si="58"/>
        <v>0.74999998403941304</v>
      </c>
    </row>
    <row r="496" spans="1:28" ht="104.5" outlineLevel="2" x14ac:dyDescent="0.35">
      <c r="A496" s="15" t="s">
        <v>7</v>
      </c>
      <c r="B496" s="15" t="s">
        <v>8</v>
      </c>
      <c r="C496" s="15" t="s">
        <v>95</v>
      </c>
      <c r="D496" s="15" t="s">
        <v>140</v>
      </c>
      <c r="E496" s="15" t="s">
        <v>152</v>
      </c>
      <c r="F496" s="15" t="s">
        <v>12</v>
      </c>
      <c r="G496" s="15" t="s">
        <v>142</v>
      </c>
      <c r="H496" s="15" t="s">
        <v>143</v>
      </c>
      <c r="I496" s="15" t="s">
        <v>9</v>
      </c>
      <c r="J496" s="16" t="s">
        <v>153</v>
      </c>
      <c r="K496" s="17">
        <v>46344989</v>
      </c>
      <c r="L496" s="17">
        <v>46344989</v>
      </c>
      <c r="M496" s="17">
        <v>0</v>
      </c>
      <c r="N496" s="17">
        <v>0</v>
      </c>
      <c r="O496" s="17">
        <f t="shared" si="60"/>
        <v>46344989</v>
      </c>
      <c r="P496" s="17">
        <v>0</v>
      </c>
      <c r="Q496" s="17">
        <v>1</v>
      </c>
      <c r="R496" s="17">
        <v>0</v>
      </c>
      <c r="S496" s="17">
        <v>42072676.700000003</v>
      </c>
      <c r="T496" s="17">
        <v>42072676.700000003</v>
      </c>
      <c r="U496" s="17">
        <v>0</v>
      </c>
      <c r="V496" s="17">
        <v>4272311.3</v>
      </c>
      <c r="W496" s="17">
        <v>0</v>
      </c>
      <c r="X496" s="17">
        <f t="shared" si="61"/>
        <v>4272311.299999997</v>
      </c>
      <c r="Y496" s="18">
        <f t="shared" si="55"/>
        <v>0.90781501102524809</v>
      </c>
      <c r="Z496" s="18">
        <f t="shared" si="56"/>
        <v>0.90781501102524809</v>
      </c>
      <c r="AA496" s="18">
        <f t="shared" si="57"/>
        <v>2.1577305801065137E-8</v>
      </c>
      <c r="AB496" s="18">
        <f t="shared" si="58"/>
        <v>0.90781503260255392</v>
      </c>
    </row>
    <row r="497" spans="1:28" ht="70" outlineLevel="2" x14ac:dyDescent="0.35">
      <c r="A497" s="15" t="s">
        <v>7</v>
      </c>
      <c r="B497" s="15" t="s">
        <v>8</v>
      </c>
      <c r="C497" s="15" t="s">
        <v>95</v>
      </c>
      <c r="D497" s="15" t="s">
        <v>140</v>
      </c>
      <c r="E497" s="15" t="s">
        <v>154</v>
      </c>
      <c r="F497" s="15" t="s">
        <v>12</v>
      </c>
      <c r="G497" s="15" t="s">
        <v>142</v>
      </c>
      <c r="H497" s="15" t="s">
        <v>143</v>
      </c>
      <c r="I497" s="15" t="s">
        <v>9</v>
      </c>
      <c r="J497" s="16" t="s">
        <v>155</v>
      </c>
      <c r="K497" s="17">
        <v>31593730</v>
      </c>
      <c r="L497" s="17">
        <v>31593730</v>
      </c>
      <c r="M497" s="17">
        <v>0</v>
      </c>
      <c r="N497" s="17">
        <v>0</v>
      </c>
      <c r="O497" s="17">
        <f t="shared" si="60"/>
        <v>31593730</v>
      </c>
      <c r="P497" s="17">
        <v>0</v>
      </c>
      <c r="Q497" s="17">
        <v>1</v>
      </c>
      <c r="R497" s="17">
        <v>0</v>
      </c>
      <c r="S497" s="17">
        <v>31182590</v>
      </c>
      <c r="T497" s="17">
        <v>31182590</v>
      </c>
      <c r="U497" s="17">
        <v>0</v>
      </c>
      <c r="V497" s="17">
        <v>411139</v>
      </c>
      <c r="W497" s="17">
        <v>0</v>
      </c>
      <c r="X497" s="17">
        <f t="shared" si="61"/>
        <v>411139</v>
      </c>
      <c r="Y497" s="18">
        <f t="shared" si="55"/>
        <v>0.98698665842874522</v>
      </c>
      <c r="Z497" s="18">
        <f t="shared" si="56"/>
        <v>0.98698665842874522</v>
      </c>
      <c r="AA497" s="18">
        <f t="shared" si="57"/>
        <v>3.1651849908193808E-8</v>
      </c>
      <c r="AB497" s="18">
        <f t="shared" si="58"/>
        <v>0.98698669008059514</v>
      </c>
    </row>
    <row r="498" spans="1:28" ht="47" outlineLevel="2" x14ac:dyDescent="0.35">
      <c r="A498" s="15" t="s">
        <v>7</v>
      </c>
      <c r="B498" s="15" t="s">
        <v>8</v>
      </c>
      <c r="C498" s="15" t="s">
        <v>95</v>
      </c>
      <c r="D498" s="15" t="s">
        <v>140</v>
      </c>
      <c r="E498" s="15" t="s">
        <v>156</v>
      </c>
      <c r="F498" s="15" t="s">
        <v>12</v>
      </c>
      <c r="G498" s="15" t="s">
        <v>142</v>
      </c>
      <c r="H498" s="15" t="s">
        <v>143</v>
      </c>
      <c r="I498" s="15" t="s">
        <v>9</v>
      </c>
      <c r="J498" s="16" t="s">
        <v>157</v>
      </c>
      <c r="K498" s="17">
        <v>10358600</v>
      </c>
      <c r="L498" s="17">
        <v>10358600</v>
      </c>
      <c r="M498" s="17">
        <v>0</v>
      </c>
      <c r="N498" s="17">
        <v>0</v>
      </c>
      <c r="O498" s="17">
        <f t="shared" si="60"/>
        <v>10358600</v>
      </c>
      <c r="P498" s="17">
        <v>0</v>
      </c>
      <c r="Q498" s="17">
        <v>1</v>
      </c>
      <c r="R498" s="17">
        <v>0</v>
      </c>
      <c r="S498" s="17">
        <v>10170400</v>
      </c>
      <c r="T498" s="17">
        <v>10170400</v>
      </c>
      <c r="U498" s="17">
        <v>0</v>
      </c>
      <c r="V498" s="17">
        <v>188199</v>
      </c>
      <c r="W498" s="17">
        <v>0</v>
      </c>
      <c r="X498" s="17">
        <f t="shared" si="61"/>
        <v>188199</v>
      </c>
      <c r="Y498" s="18">
        <f t="shared" si="55"/>
        <v>0.98183152163419762</v>
      </c>
      <c r="Z498" s="18">
        <f t="shared" si="56"/>
        <v>0.98183152163419762</v>
      </c>
      <c r="AA498" s="18">
        <f t="shared" si="57"/>
        <v>9.6538142219991119E-8</v>
      </c>
      <c r="AB498" s="18">
        <f t="shared" si="58"/>
        <v>0.98183161817233988</v>
      </c>
    </row>
    <row r="499" spans="1:28" ht="104.5" outlineLevel="2" x14ac:dyDescent="0.35">
      <c r="A499" s="23" t="s">
        <v>7</v>
      </c>
      <c r="B499" s="23" t="s">
        <v>8</v>
      </c>
      <c r="C499" s="23" t="s">
        <v>95</v>
      </c>
      <c r="D499" s="23" t="s">
        <v>158</v>
      </c>
      <c r="E499" s="23" t="s">
        <v>11</v>
      </c>
      <c r="F499" s="23" t="s">
        <v>12</v>
      </c>
      <c r="G499" s="23" t="s">
        <v>97</v>
      </c>
      <c r="H499" s="23" t="s">
        <v>14</v>
      </c>
      <c r="I499" s="23" t="s">
        <v>9</v>
      </c>
      <c r="J499" s="24" t="s">
        <v>159</v>
      </c>
      <c r="K499" s="25">
        <v>0</v>
      </c>
      <c r="L499" s="25">
        <v>0</v>
      </c>
      <c r="M499" s="25">
        <v>350000000</v>
      </c>
      <c r="N499" s="25">
        <v>0</v>
      </c>
      <c r="O499" s="25">
        <f t="shared" si="60"/>
        <v>0</v>
      </c>
      <c r="P499" s="25">
        <v>0</v>
      </c>
      <c r="Q499" s="25">
        <v>0</v>
      </c>
      <c r="R499" s="25">
        <v>0</v>
      </c>
      <c r="S499" s="25">
        <v>0</v>
      </c>
      <c r="T499" s="25">
        <v>0</v>
      </c>
      <c r="U499" s="25">
        <v>0</v>
      </c>
      <c r="V499" s="25">
        <v>0</v>
      </c>
      <c r="W499" s="25">
        <v>0</v>
      </c>
      <c r="X499" s="25">
        <f t="shared" si="61"/>
        <v>0</v>
      </c>
      <c r="Y499" s="26">
        <f t="shared" si="55"/>
        <v>0</v>
      </c>
      <c r="Z499" s="26">
        <f t="shared" si="56"/>
        <v>0</v>
      </c>
      <c r="AA499" s="26">
        <f t="shared" si="57"/>
        <v>0</v>
      </c>
      <c r="AB499" s="26">
        <f t="shared" si="58"/>
        <v>0</v>
      </c>
    </row>
    <row r="500" spans="1:28" ht="58.5" outlineLevel="2" x14ac:dyDescent="0.35">
      <c r="A500" s="15" t="s">
        <v>164</v>
      </c>
      <c r="B500" s="15" t="s">
        <v>8</v>
      </c>
      <c r="C500" s="15" t="s">
        <v>95</v>
      </c>
      <c r="D500" s="15" t="s">
        <v>96</v>
      </c>
      <c r="E500" s="15" t="s">
        <v>33</v>
      </c>
      <c r="F500" s="15" t="s">
        <v>12</v>
      </c>
      <c r="G500" s="15" t="s">
        <v>97</v>
      </c>
      <c r="H500" s="15" t="s">
        <v>14</v>
      </c>
      <c r="I500" s="15" t="s">
        <v>9</v>
      </c>
      <c r="J500" s="16" t="s">
        <v>98</v>
      </c>
      <c r="K500" s="17">
        <v>54407779</v>
      </c>
      <c r="L500" s="17">
        <v>52407779</v>
      </c>
      <c r="M500" s="17">
        <v>-444489</v>
      </c>
      <c r="N500" s="17">
        <v>-2500000</v>
      </c>
      <c r="O500" s="17">
        <f t="shared" si="60"/>
        <v>49907779</v>
      </c>
      <c r="P500" s="17">
        <v>0</v>
      </c>
      <c r="Q500" s="17">
        <v>17907371.68</v>
      </c>
      <c r="R500" s="17">
        <v>0</v>
      </c>
      <c r="S500" s="17">
        <v>31555918.32</v>
      </c>
      <c r="T500" s="17">
        <v>31555918.32</v>
      </c>
      <c r="U500" s="17">
        <v>0</v>
      </c>
      <c r="V500" s="17">
        <v>2944489</v>
      </c>
      <c r="W500" s="17">
        <v>0</v>
      </c>
      <c r="X500" s="17">
        <f t="shared" si="61"/>
        <v>444489</v>
      </c>
      <c r="Y500" s="18">
        <f t="shared" si="55"/>
        <v>0.60212279402262014</v>
      </c>
      <c r="Z500" s="18">
        <f t="shared" si="56"/>
        <v>0.63228456469681815</v>
      </c>
      <c r="AA500" s="18">
        <f t="shared" si="57"/>
        <v>0.35880922851726182</v>
      </c>
      <c r="AB500" s="18">
        <f t="shared" si="58"/>
        <v>0.99109379321407998</v>
      </c>
    </row>
    <row r="501" spans="1:28" ht="58.5" outlineLevel="2" x14ac:dyDescent="0.35">
      <c r="A501" s="15" t="s">
        <v>164</v>
      </c>
      <c r="B501" s="15" t="s">
        <v>8</v>
      </c>
      <c r="C501" s="15" t="s">
        <v>95</v>
      </c>
      <c r="D501" s="15" t="s">
        <v>96</v>
      </c>
      <c r="E501" s="15" t="s">
        <v>99</v>
      </c>
      <c r="F501" s="15" t="s">
        <v>12</v>
      </c>
      <c r="G501" s="15" t="s">
        <v>97</v>
      </c>
      <c r="H501" s="15" t="s">
        <v>14</v>
      </c>
      <c r="I501" s="15" t="s">
        <v>9</v>
      </c>
      <c r="J501" s="16" t="s">
        <v>100</v>
      </c>
      <c r="K501" s="17">
        <v>24074899</v>
      </c>
      <c r="L501" s="17">
        <v>24074899</v>
      </c>
      <c r="M501" s="17">
        <v>-231744</v>
      </c>
      <c r="N501" s="17">
        <v>2700000</v>
      </c>
      <c r="O501" s="17">
        <f t="shared" si="60"/>
        <v>26774899</v>
      </c>
      <c r="P501" s="17">
        <v>0</v>
      </c>
      <c r="Q501" s="17">
        <v>6550456.7000000002</v>
      </c>
      <c r="R501" s="17">
        <v>0</v>
      </c>
      <c r="S501" s="17">
        <v>17292698.300000001</v>
      </c>
      <c r="T501" s="17">
        <v>17292698.300000001</v>
      </c>
      <c r="U501" s="17">
        <v>0</v>
      </c>
      <c r="V501" s="17">
        <v>231744</v>
      </c>
      <c r="W501" s="17">
        <v>0</v>
      </c>
      <c r="X501" s="17">
        <f t="shared" si="61"/>
        <v>2931744</v>
      </c>
      <c r="Y501" s="18">
        <f t="shared" si="55"/>
        <v>0.71828747028180684</v>
      </c>
      <c r="Z501" s="18">
        <f t="shared" si="56"/>
        <v>0.64585484710885377</v>
      </c>
      <c r="AA501" s="18">
        <f t="shared" si="57"/>
        <v>0.24464916562336986</v>
      </c>
      <c r="AB501" s="18">
        <f t="shared" si="58"/>
        <v>0.89050401273222368</v>
      </c>
    </row>
    <row r="502" spans="1:28" ht="35.5" outlineLevel="2" x14ac:dyDescent="0.35">
      <c r="A502" s="15" t="s">
        <v>164</v>
      </c>
      <c r="B502" s="15" t="s">
        <v>8</v>
      </c>
      <c r="C502" s="15" t="s">
        <v>95</v>
      </c>
      <c r="D502" s="15" t="s">
        <v>96</v>
      </c>
      <c r="E502" s="15" t="s">
        <v>101</v>
      </c>
      <c r="F502" s="15" t="s">
        <v>12</v>
      </c>
      <c r="G502" s="15" t="s">
        <v>97</v>
      </c>
      <c r="H502" s="15" t="s">
        <v>14</v>
      </c>
      <c r="I502" s="15" t="s">
        <v>9</v>
      </c>
      <c r="J502" s="16" t="s">
        <v>102</v>
      </c>
      <c r="K502" s="17">
        <v>5366040268</v>
      </c>
      <c r="L502" s="17">
        <v>5366040268</v>
      </c>
      <c r="M502" s="17">
        <v>413081754.45999998</v>
      </c>
      <c r="N502" s="17">
        <v>0</v>
      </c>
      <c r="O502" s="17">
        <f t="shared" ref="O502:O533" si="62">+L502+N502</f>
        <v>5366040268</v>
      </c>
      <c r="P502" s="17">
        <v>0</v>
      </c>
      <c r="Q502" s="17">
        <v>1324714338.23</v>
      </c>
      <c r="R502" s="17">
        <v>0</v>
      </c>
      <c r="S502" s="17">
        <v>4040320269.77</v>
      </c>
      <c r="T502" s="17">
        <v>4040320269.77</v>
      </c>
      <c r="U502" s="17">
        <v>0</v>
      </c>
      <c r="V502" s="17">
        <v>1005660</v>
      </c>
      <c r="W502" s="17">
        <v>0</v>
      </c>
      <c r="X502" s="17">
        <f t="shared" ref="X502:X533" si="63">+O502-P502-Q502-R502-S502-W502</f>
        <v>1005660</v>
      </c>
      <c r="Y502" s="18">
        <f t="shared" si="55"/>
        <v>0.75294259229923466</v>
      </c>
      <c r="Z502" s="18">
        <f t="shared" si="56"/>
        <v>0.75294259229923466</v>
      </c>
      <c r="AA502" s="18">
        <f t="shared" si="57"/>
        <v>0.24686999576388569</v>
      </c>
      <c r="AB502" s="18">
        <f t="shared" si="58"/>
        <v>0.99981258806312034</v>
      </c>
    </row>
    <row r="503" spans="1:28" outlineLevel="2" x14ac:dyDescent="0.35">
      <c r="A503" s="15" t="s">
        <v>164</v>
      </c>
      <c r="B503" s="15" t="s">
        <v>8</v>
      </c>
      <c r="C503" s="15" t="s">
        <v>95</v>
      </c>
      <c r="D503" s="15" t="s">
        <v>245</v>
      </c>
      <c r="E503" s="15" t="s">
        <v>11</v>
      </c>
      <c r="F503" s="15" t="s">
        <v>12</v>
      </c>
      <c r="G503" s="15" t="s">
        <v>135</v>
      </c>
      <c r="H503" s="15" t="s">
        <v>14</v>
      </c>
      <c r="I503" s="15" t="s">
        <v>9</v>
      </c>
      <c r="J503" s="16" t="s">
        <v>246</v>
      </c>
      <c r="K503" s="17">
        <v>15000000001</v>
      </c>
      <c r="L503" s="17">
        <v>15000000001</v>
      </c>
      <c r="M503" s="17">
        <v>0</v>
      </c>
      <c r="N503" s="17">
        <v>669900000</v>
      </c>
      <c r="O503" s="17">
        <f t="shared" si="62"/>
        <v>15669900001</v>
      </c>
      <c r="P503" s="17">
        <v>0</v>
      </c>
      <c r="Q503" s="17">
        <v>2477681.84</v>
      </c>
      <c r="R503" s="17">
        <v>0</v>
      </c>
      <c r="S503" s="17">
        <v>14997522319.16</v>
      </c>
      <c r="T503" s="17">
        <v>14997522319.16</v>
      </c>
      <c r="U503" s="17">
        <v>0</v>
      </c>
      <c r="V503" s="17">
        <v>0</v>
      </c>
      <c r="W503" s="17">
        <v>0</v>
      </c>
      <c r="X503" s="17">
        <f t="shared" si="63"/>
        <v>669900000</v>
      </c>
      <c r="Y503" s="18">
        <f t="shared" si="55"/>
        <v>0.99983482121067768</v>
      </c>
      <c r="Z503" s="18">
        <f t="shared" si="56"/>
        <v>0.95709113129011092</v>
      </c>
      <c r="AA503" s="18">
        <f t="shared" si="57"/>
        <v>1.5811727195718433E-4</v>
      </c>
      <c r="AB503" s="18">
        <f t="shared" si="58"/>
        <v>0.95724924856206806</v>
      </c>
    </row>
    <row r="504" spans="1:28" ht="24" outlineLevel="2" x14ac:dyDescent="0.35">
      <c r="A504" s="15" t="s">
        <v>164</v>
      </c>
      <c r="B504" s="15" t="s">
        <v>8</v>
      </c>
      <c r="C504" s="15" t="s">
        <v>95</v>
      </c>
      <c r="D504" s="15" t="s">
        <v>134</v>
      </c>
      <c r="E504" s="15" t="s">
        <v>11</v>
      </c>
      <c r="F504" s="15" t="s">
        <v>12</v>
      </c>
      <c r="G504" s="15" t="s">
        <v>135</v>
      </c>
      <c r="H504" s="15" t="s">
        <v>14</v>
      </c>
      <c r="I504" s="15" t="s">
        <v>9</v>
      </c>
      <c r="J504" s="16" t="s">
        <v>136</v>
      </c>
      <c r="K504" s="17">
        <v>41987796</v>
      </c>
      <c r="L504" s="17">
        <v>49487796</v>
      </c>
      <c r="M504" s="17">
        <v>0</v>
      </c>
      <c r="N504" s="17">
        <v>11200000</v>
      </c>
      <c r="O504" s="17">
        <f t="shared" si="62"/>
        <v>60687796</v>
      </c>
      <c r="P504" s="17">
        <v>0</v>
      </c>
      <c r="Q504" s="17">
        <v>0</v>
      </c>
      <c r="R504" s="17">
        <v>0</v>
      </c>
      <c r="S504" s="17">
        <v>35719860.350000001</v>
      </c>
      <c r="T504" s="17">
        <v>35719860.350000001</v>
      </c>
      <c r="U504" s="17">
        <v>13767935.65</v>
      </c>
      <c r="V504" s="17">
        <v>13767935.65</v>
      </c>
      <c r="W504" s="17">
        <v>0</v>
      </c>
      <c r="X504" s="17">
        <f t="shared" si="63"/>
        <v>24967935.649999999</v>
      </c>
      <c r="Y504" s="18">
        <f t="shared" si="55"/>
        <v>0.72179129476689574</v>
      </c>
      <c r="Z504" s="18">
        <f t="shared" si="56"/>
        <v>0.58858391150009803</v>
      </c>
      <c r="AA504" s="18">
        <f t="shared" si="57"/>
        <v>0</v>
      </c>
      <c r="AB504" s="18">
        <f t="shared" si="58"/>
        <v>0.58858391150009803</v>
      </c>
    </row>
    <row r="505" spans="1:28" ht="58.5" outlineLevel="2" x14ac:dyDescent="0.35">
      <c r="A505" s="15" t="s">
        <v>164</v>
      </c>
      <c r="B505" s="15" t="s">
        <v>8</v>
      </c>
      <c r="C505" s="15" t="s">
        <v>95</v>
      </c>
      <c r="D505" s="15" t="s">
        <v>247</v>
      </c>
      <c r="E505" s="15" t="s">
        <v>11</v>
      </c>
      <c r="F505" s="15" t="s">
        <v>12</v>
      </c>
      <c r="G505" s="15" t="s">
        <v>135</v>
      </c>
      <c r="H505" s="15" t="s">
        <v>14</v>
      </c>
      <c r="I505" s="15" t="s">
        <v>9</v>
      </c>
      <c r="J505" s="16" t="s">
        <v>248</v>
      </c>
      <c r="K505" s="17">
        <v>1105179996</v>
      </c>
      <c r="L505" s="17">
        <v>1205179996</v>
      </c>
      <c r="M505" s="17">
        <v>0</v>
      </c>
      <c r="N505" s="17">
        <v>0</v>
      </c>
      <c r="O505" s="17">
        <f t="shared" si="62"/>
        <v>1205179996</v>
      </c>
      <c r="P505" s="17">
        <v>0</v>
      </c>
      <c r="Q505" s="17">
        <v>234171970.84999999</v>
      </c>
      <c r="R505" s="17">
        <v>0</v>
      </c>
      <c r="S505" s="17">
        <v>872090820.14999998</v>
      </c>
      <c r="T505" s="17">
        <v>868851165.20000005</v>
      </c>
      <c r="U505" s="17">
        <v>0</v>
      </c>
      <c r="V505" s="17">
        <v>98917205</v>
      </c>
      <c r="W505" s="17">
        <v>0</v>
      </c>
      <c r="X505" s="17">
        <f t="shared" si="63"/>
        <v>98917205</v>
      </c>
      <c r="Y505" s="18">
        <f t="shared" si="55"/>
        <v>0.72361873167864954</v>
      </c>
      <c r="Z505" s="18">
        <f t="shared" si="56"/>
        <v>0.72361873167864954</v>
      </c>
      <c r="AA505" s="18">
        <f t="shared" si="57"/>
        <v>0.19430456166482868</v>
      </c>
      <c r="AB505" s="18">
        <f t="shared" si="58"/>
        <v>0.91792329334347822</v>
      </c>
    </row>
    <row r="506" spans="1:28" ht="58.5" outlineLevel="2" x14ac:dyDescent="0.35">
      <c r="A506" s="15" t="s">
        <v>164</v>
      </c>
      <c r="B506" s="15" t="s">
        <v>8</v>
      </c>
      <c r="C506" s="15" t="s">
        <v>95</v>
      </c>
      <c r="D506" s="15" t="s">
        <v>249</v>
      </c>
      <c r="E506" s="15" t="s">
        <v>11</v>
      </c>
      <c r="F506" s="15" t="s">
        <v>12</v>
      </c>
      <c r="G506" s="15" t="s">
        <v>135</v>
      </c>
      <c r="H506" s="15" t="s">
        <v>14</v>
      </c>
      <c r="I506" s="15" t="s">
        <v>9</v>
      </c>
      <c r="J506" s="16" t="s">
        <v>250</v>
      </c>
      <c r="K506" s="17">
        <v>0</v>
      </c>
      <c r="L506" s="17">
        <v>144565</v>
      </c>
      <c r="M506" s="17">
        <v>0</v>
      </c>
      <c r="N506" s="17">
        <v>0</v>
      </c>
      <c r="O506" s="17">
        <f t="shared" si="62"/>
        <v>144565</v>
      </c>
      <c r="P506" s="17">
        <v>0</v>
      </c>
      <c r="Q506" s="17">
        <v>0</v>
      </c>
      <c r="R506" s="17">
        <v>0</v>
      </c>
      <c r="S506" s="17">
        <v>0</v>
      </c>
      <c r="T506" s="17">
        <v>0</v>
      </c>
      <c r="U506" s="17">
        <v>144565</v>
      </c>
      <c r="V506" s="17">
        <v>144565</v>
      </c>
      <c r="W506" s="17">
        <v>0</v>
      </c>
      <c r="X506" s="17">
        <f t="shared" si="63"/>
        <v>144565</v>
      </c>
      <c r="Y506" s="18">
        <f t="shared" si="55"/>
        <v>0</v>
      </c>
      <c r="Z506" s="18">
        <f t="shared" si="56"/>
        <v>0</v>
      </c>
      <c r="AA506" s="18">
        <f t="shared" si="57"/>
        <v>0</v>
      </c>
      <c r="AB506" s="18">
        <f t="shared" si="58"/>
        <v>0</v>
      </c>
    </row>
    <row r="507" spans="1:28" ht="58.5" outlineLevel="2" x14ac:dyDescent="0.35">
      <c r="A507" s="15" t="s">
        <v>251</v>
      </c>
      <c r="B507" s="15" t="s">
        <v>252</v>
      </c>
      <c r="C507" s="15" t="s">
        <v>95</v>
      </c>
      <c r="D507" s="15" t="s">
        <v>96</v>
      </c>
      <c r="E507" s="15" t="s">
        <v>33</v>
      </c>
      <c r="F507" s="15" t="s">
        <v>12</v>
      </c>
      <c r="G507" s="15" t="s">
        <v>97</v>
      </c>
      <c r="H507" s="15" t="s">
        <v>14</v>
      </c>
      <c r="I507" s="15" t="s">
        <v>9</v>
      </c>
      <c r="J507" s="16" t="s">
        <v>98</v>
      </c>
      <c r="K507" s="17">
        <v>1398253</v>
      </c>
      <c r="L507" s="17">
        <v>1398253</v>
      </c>
      <c r="M507" s="17">
        <v>0</v>
      </c>
      <c r="N507" s="17">
        <v>500000</v>
      </c>
      <c r="O507" s="17">
        <f t="shared" si="62"/>
        <v>1898253</v>
      </c>
      <c r="P507" s="17">
        <v>0</v>
      </c>
      <c r="Q507" s="17">
        <v>830606.13</v>
      </c>
      <c r="R507" s="17">
        <v>0</v>
      </c>
      <c r="S507" s="17">
        <v>567646.87</v>
      </c>
      <c r="T507" s="17">
        <v>567646.87</v>
      </c>
      <c r="U507" s="17">
        <v>0</v>
      </c>
      <c r="V507" s="17">
        <v>0</v>
      </c>
      <c r="W507" s="17">
        <v>0</v>
      </c>
      <c r="X507" s="17">
        <f t="shared" si="63"/>
        <v>500000.00000000012</v>
      </c>
      <c r="Y507" s="18">
        <f t="shared" si="55"/>
        <v>0.40596864086828349</v>
      </c>
      <c r="Z507" s="18">
        <f t="shared" si="56"/>
        <v>0.29903646668805473</v>
      </c>
      <c r="AA507" s="18">
        <f t="shared" si="57"/>
        <v>0.43756344912927836</v>
      </c>
      <c r="AB507" s="18">
        <f t="shared" si="58"/>
        <v>0.73659991581733308</v>
      </c>
    </row>
    <row r="508" spans="1:28" ht="58.5" outlineLevel="2" x14ac:dyDescent="0.35">
      <c r="A508" s="15" t="s">
        <v>251</v>
      </c>
      <c r="B508" s="15" t="s">
        <v>252</v>
      </c>
      <c r="C508" s="15" t="s">
        <v>95</v>
      </c>
      <c r="D508" s="15" t="s">
        <v>96</v>
      </c>
      <c r="E508" s="15" t="s">
        <v>99</v>
      </c>
      <c r="F508" s="15" t="s">
        <v>12</v>
      </c>
      <c r="G508" s="15" t="s">
        <v>97</v>
      </c>
      <c r="H508" s="15" t="s">
        <v>14</v>
      </c>
      <c r="I508" s="15" t="s">
        <v>9</v>
      </c>
      <c r="J508" s="16" t="s">
        <v>100</v>
      </c>
      <c r="K508" s="17">
        <v>721326</v>
      </c>
      <c r="L508" s="17">
        <v>721326</v>
      </c>
      <c r="M508" s="17">
        <v>0</v>
      </c>
      <c r="N508" s="17">
        <v>700000</v>
      </c>
      <c r="O508" s="17">
        <f t="shared" si="62"/>
        <v>1421326</v>
      </c>
      <c r="P508" s="17">
        <v>0</v>
      </c>
      <c r="Q508" s="17">
        <v>206969.02</v>
      </c>
      <c r="R508" s="17">
        <v>0</v>
      </c>
      <c r="S508" s="17">
        <v>514356.98</v>
      </c>
      <c r="T508" s="17">
        <v>514356.98</v>
      </c>
      <c r="U508" s="17">
        <v>0</v>
      </c>
      <c r="V508" s="17">
        <v>0</v>
      </c>
      <c r="W508" s="17">
        <v>0</v>
      </c>
      <c r="X508" s="17">
        <f t="shared" si="63"/>
        <v>700000</v>
      </c>
      <c r="Y508" s="18">
        <f t="shared" si="55"/>
        <v>0.7130714545157113</v>
      </c>
      <c r="Z508" s="18">
        <f t="shared" si="56"/>
        <v>0.36188529584345885</v>
      </c>
      <c r="AA508" s="18">
        <f t="shared" si="57"/>
        <v>0.14561685355787482</v>
      </c>
      <c r="AB508" s="18">
        <f t="shared" si="58"/>
        <v>0.50750214940133365</v>
      </c>
    </row>
    <row r="509" spans="1:28" ht="35.5" outlineLevel="2" x14ac:dyDescent="0.35">
      <c r="A509" s="15" t="s">
        <v>251</v>
      </c>
      <c r="B509" s="15" t="s">
        <v>252</v>
      </c>
      <c r="C509" s="15" t="s">
        <v>95</v>
      </c>
      <c r="D509" s="15" t="s">
        <v>96</v>
      </c>
      <c r="E509" s="15" t="s">
        <v>101</v>
      </c>
      <c r="F509" s="15" t="s">
        <v>12</v>
      </c>
      <c r="G509" s="15" t="s">
        <v>97</v>
      </c>
      <c r="H509" s="15" t="s">
        <v>14</v>
      </c>
      <c r="I509" s="15" t="s">
        <v>9</v>
      </c>
      <c r="J509" s="16" t="s">
        <v>102</v>
      </c>
      <c r="K509" s="17">
        <v>2607745</v>
      </c>
      <c r="L509" s="17">
        <v>2607745</v>
      </c>
      <c r="M509" s="17">
        <v>0</v>
      </c>
      <c r="N509" s="17">
        <v>0</v>
      </c>
      <c r="O509" s="17">
        <f t="shared" si="62"/>
        <v>2607745</v>
      </c>
      <c r="P509" s="17">
        <v>0</v>
      </c>
      <c r="Q509" s="17">
        <v>444642.3</v>
      </c>
      <c r="R509" s="17">
        <v>0</v>
      </c>
      <c r="S509" s="17">
        <v>2163102.7000000002</v>
      </c>
      <c r="T509" s="17">
        <v>2163102.7000000002</v>
      </c>
      <c r="U509" s="17">
        <v>0</v>
      </c>
      <c r="V509" s="17">
        <v>0</v>
      </c>
      <c r="W509" s="17">
        <v>0</v>
      </c>
      <c r="X509" s="17">
        <f t="shared" si="63"/>
        <v>0</v>
      </c>
      <c r="Y509" s="18">
        <f t="shared" si="55"/>
        <v>0.82949164891505889</v>
      </c>
      <c r="Z509" s="18">
        <f t="shared" si="56"/>
        <v>0.82949164891505889</v>
      </c>
      <c r="AA509" s="18">
        <f t="shared" si="57"/>
        <v>0.1705083510849412</v>
      </c>
      <c r="AB509" s="18">
        <f t="shared" si="58"/>
        <v>1</v>
      </c>
    </row>
    <row r="510" spans="1:28" ht="24" outlineLevel="2" x14ac:dyDescent="0.35">
      <c r="A510" s="15" t="s">
        <v>251</v>
      </c>
      <c r="B510" s="15" t="s">
        <v>252</v>
      </c>
      <c r="C510" s="15" t="s">
        <v>95</v>
      </c>
      <c r="D510" s="15" t="s">
        <v>134</v>
      </c>
      <c r="E510" s="15" t="s">
        <v>11</v>
      </c>
      <c r="F510" s="15" t="s">
        <v>12</v>
      </c>
      <c r="G510" s="15" t="s">
        <v>135</v>
      </c>
      <c r="H510" s="15" t="s">
        <v>14</v>
      </c>
      <c r="I510" s="15" t="s">
        <v>9</v>
      </c>
      <c r="J510" s="16" t="s">
        <v>136</v>
      </c>
      <c r="K510" s="17">
        <v>991400</v>
      </c>
      <c r="L510" s="17">
        <v>9194304</v>
      </c>
      <c r="M510" s="17">
        <v>0</v>
      </c>
      <c r="N510" s="17">
        <v>0</v>
      </c>
      <c r="O510" s="17">
        <f t="shared" si="62"/>
        <v>9194304</v>
      </c>
      <c r="P510" s="17">
        <v>0</v>
      </c>
      <c r="Q510" s="17">
        <v>0</v>
      </c>
      <c r="R510" s="17">
        <v>0</v>
      </c>
      <c r="S510" s="17">
        <v>1485952.55</v>
      </c>
      <c r="T510" s="17">
        <v>1485952.55</v>
      </c>
      <c r="U510" s="17">
        <v>7708351.4500000002</v>
      </c>
      <c r="V510" s="17">
        <v>7708351.4500000002</v>
      </c>
      <c r="W510" s="17">
        <v>0</v>
      </c>
      <c r="X510" s="17">
        <f t="shared" si="63"/>
        <v>7708351.4500000002</v>
      </c>
      <c r="Y510" s="18">
        <f t="shared" si="55"/>
        <v>0.16161664330437628</v>
      </c>
      <c r="Z510" s="18">
        <f t="shared" si="56"/>
        <v>0.16161664330437628</v>
      </c>
      <c r="AA510" s="18">
        <f t="shared" si="57"/>
        <v>0</v>
      </c>
      <c r="AB510" s="18">
        <f t="shared" si="58"/>
        <v>0.16161664330437628</v>
      </c>
    </row>
    <row r="511" spans="1:28" ht="58.5" outlineLevel="2" x14ac:dyDescent="0.35">
      <c r="A511" s="15" t="s">
        <v>251</v>
      </c>
      <c r="B511" s="15" t="s">
        <v>254</v>
      </c>
      <c r="C511" s="15" t="s">
        <v>95</v>
      </c>
      <c r="D511" s="15" t="s">
        <v>96</v>
      </c>
      <c r="E511" s="15" t="s">
        <v>33</v>
      </c>
      <c r="F511" s="15" t="s">
        <v>12</v>
      </c>
      <c r="G511" s="15" t="s">
        <v>97</v>
      </c>
      <c r="H511" s="15" t="s">
        <v>14</v>
      </c>
      <c r="I511" s="15" t="s">
        <v>9</v>
      </c>
      <c r="J511" s="16" t="s">
        <v>98</v>
      </c>
      <c r="K511" s="17">
        <v>25294932</v>
      </c>
      <c r="L511" s="17">
        <v>23294932</v>
      </c>
      <c r="M511" s="17">
        <v>-63604</v>
      </c>
      <c r="N511" s="17">
        <v>-1000000</v>
      </c>
      <c r="O511" s="17">
        <f t="shared" si="62"/>
        <v>22294932</v>
      </c>
      <c r="P511" s="17">
        <v>0</v>
      </c>
      <c r="Q511" s="17">
        <v>8867321.4100000001</v>
      </c>
      <c r="R511" s="17">
        <v>0</v>
      </c>
      <c r="S511" s="17">
        <v>13364006.59</v>
      </c>
      <c r="T511" s="17">
        <v>13364006.59</v>
      </c>
      <c r="U511" s="17">
        <v>0</v>
      </c>
      <c r="V511" s="17">
        <v>1063604</v>
      </c>
      <c r="W511" s="17">
        <v>0</v>
      </c>
      <c r="X511" s="17">
        <f t="shared" si="63"/>
        <v>63604</v>
      </c>
      <c r="Y511" s="18">
        <f t="shared" si="55"/>
        <v>0.57368729773497518</v>
      </c>
      <c r="Z511" s="18">
        <f t="shared" si="56"/>
        <v>0.59941903343773373</v>
      </c>
      <c r="AA511" s="18">
        <f t="shared" si="57"/>
        <v>0.39772812090209558</v>
      </c>
      <c r="AB511" s="18">
        <f t="shared" si="58"/>
        <v>0.99714715433982937</v>
      </c>
    </row>
    <row r="512" spans="1:28" ht="58.5" outlineLevel="2" x14ac:dyDescent="0.35">
      <c r="A512" s="15" t="s">
        <v>251</v>
      </c>
      <c r="B512" s="15" t="s">
        <v>254</v>
      </c>
      <c r="C512" s="15" t="s">
        <v>95</v>
      </c>
      <c r="D512" s="15" t="s">
        <v>96</v>
      </c>
      <c r="E512" s="15" t="s">
        <v>99</v>
      </c>
      <c r="F512" s="15" t="s">
        <v>12</v>
      </c>
      <c r="G512" s="15" t="s">
        <v>97</v>
      </c>
      <c r="H512" s="15" t="s">
        <v>14</v>
      </c>
      <c r="I512" s="15" t="s">
        <v>9</v>
      </c>
      <c r="J512" s="16" t="s">
        <v>100</v>
      </c>
      <c r="K512" s="17">
        <v>13215206</v>
      </c>
      <c r="L512" s="17">
        <v>13215206</v>
      </c>
      <c r="M512" s="17">
        <v>-42628</v>
      </c>
      <c r="N512" s="17">
        <v>1700000</v>
      </c>
      <c r="O512" s="17">
        <f t="shared" si="62"/>
        <v>14915206</v>
      </c>
      <c r="P512" s="17">
        <v>0</v>
      </c>
      <c r="Q512" s="17">
        <v>3813578.62</v>
      </c>
      <c r="R512" s="17">
        <v>0</v>
      </c>
      <c r="S512" s="17">
        <v>9358999.3800000008</v>
      </c>
      <c r="T512" s="17">
        <v>9358999.3800000008</v>
      </c>
      <c r="U512" s="17">
        <v>0</v>
      </c>
      <c r="V512" s="17">
        <v>42628</v>
      </c>
      <c r="W512" s="17">
        <v>0</v>
      </c>
      <c r="X512" s="17">
        <f t="shared" si="63"/>
        <v>1742627.9999999981</v>
      </c>
      <c r="Y512" s="18">
        <f t="shared" si="55"/>
        <v>0.70819928043497782</v>
      </c>
      <c r="Z512" s="18">
        <f t="shared" si="56"/>
        <v>0.62748039685137447</v>
      </c>
      <c r="AA512" s="18">
        <f t="shared" si="57"/>
        <v>0.25568393892782976</v>
      </c>
      <c r="AB512" s="18">
        <f t="shared" si="58"/>
        <v>0.88316433577920428</v>
      </c>
    </row>
    <row r="513" spans="1:28" ht="70" outlineLevel="2" x14ac:dyDescent="0.35">
      <c r="A513" s="15" t="s">
        <v>251</v>
      </c>
      <c r="B513" s="15" t="s">
        <v>254</v>
      </c>
      <c r="C513" s="15" t="s">
        <v>95</v>
      </c>
      <c r="D513" s="15" t="s">
        <v>96</v>
      </c>
      <c r="E513" s="15" t="s">
        <v>261</v>
      </c>
      <c r="F513" s="15" t="s">
        <v>12</v>
      </c>
      <c r="G513" s="15" t="s">
        <v>97</v>
      </c>
      <c r="H513" s="15" t="s">
        <v>14</v>
      </c>
      <c r="I513" s="15" t="s">
        <v>9</v>
      </c>
      <c r="J513" s="16" t="s">
        <v>262</v>
      </c>
      <c r="K513" s="17">
        <v>940000000</v>
      </c>
      <c r="L513" s="17">
        <v>940000000</v>
      </c>
      <c r="M513" s="17">
        <v>-278000000</v>
      </c>
      <c r="N513" s="17">
        <v>0</v>
      </c>
      <c r="O513" s="17">
        <f t="shared" si="62"/>
        <v>940000000</v>
      </c>
      <c r="P513" s="17">
        <v>0</v>
      </c>
      <c r="Q513" s="17">
        <v>44401388.5</v>
      </c>
      <c r="R513" s="17">
        <v>0</v>
      </c>
      <c r="S513" s="17">
        <v>617598611.5</v>
      </c>
      <c r="T513" s="17">
        <v>617598611.5</v>
      </c>
      <c r="U513" s="17">
        <v>0</v>
      </c>
      <c r="V513" s="17">
        <v>278000000</v>
      </c>
      <c r="W513" s="17">
        <v>0</v>
      </c>
      <c r="X513" s="17">
        <f t="shared" si="63"/>
        <v>278000000</v>
      </c>
      <c r="Y513" s="18">
        <f t="shared" si="55"/>
        <v>0.65701979946808509</v>
      </c>
      <c r="Z513" s="18">
        <f t="shared" si="56"/>
        <v>0.65701979946808509</v>
      </c>
      <c r="AA513" s="18">
        <f t="shared" si="57"/>
        <v>4.7235519680851067E-2</v>
      </c>
      <c r="AB513" s="18">
        <f t="shared" si="58"/>
        <v>0.70425531914893613</v>
      </c>
    </row>
    <row r="514" spans="1:28" ht="35.5" outlineLevel="2" x14ac:dyDescent="0.35">
      <c r="A514" s="15" t="s">
        <v>251</v>
      </c>
      <c r="B514" s="15" t="s">
        <v>254</v>
      </c>
      <c r="C514" s="15" t="s">
        <v>95</v>
      </c>
      <c r="D514" s="15" t="s">
        <v>96</v>
      </c>
      <c r="E514" s="15" t="s">
        <v>101</v>
      </c>
      <c r="F514" s="15" t="s">
        <v>12</v>
      </c>
      <c r="G514" s="15" t="s">
        <v>97</v>
      </c>
      <c r="H514" s="15" t="s">
        <v>14</v>
      </c>
      <c r="I514" s="15" t="s">
        <v>9</v>
      </c>
      <c r="J514" s="16" t="s">
        <v>102</v>
      </c>
      <c r="K514" s="17">
        <v>48217115</v>
      </c>
      <c r="L514" s="17">
        <v>48217115</v>
      </c>
      <c r="M514" s="17">
        <v>-185276</v>
      </c>
      <c r="N514" s="17">
        <v>0</v>
      </c>
      <c r="O514" s="17">
        <f t="shared" si="62"/>
        <v>48217115</v>
      </c>
      <c r="P514" s="17">
        <v>0</v>
      </c>
      <c r="Q514" s="17">
        <v>11089197.98</v>
      </c>
      <c r="R514" s="17">
        <v>0</v>
      </c>
      <c r="S514" s="17">
        <v>36942641.020000003</v>
      </c>
      <c r="T514" s="17">
        <v>36942641.020000003</v>
      </c>
      <c r="U514" s="17">
        <v>0</v>
      </c>
      <c r="V514" s="17">
        <v>185276</v>
      </c>
      <c r="W514" s="17">
        <v>0</v>
      </c>
      <c r="X514" s="17">
        <f t="shared" si="63"/>
        <v>185275.99999999255</v>
      </c>
      <c r="Y514" s="18">
        <f t="shared" si="55"/>
        <v>0.76617277952030116</v>
      </c>
      <c r="Z514" s="18">
        <f t="shared" si="56"/>
        <v>0.76617277952030116</v>
      </c>
      <c r="AA514" s="18">
        <f t="shared" si="57"/>
        <v>0.22998468448392237</v>
      </c>
      <c r="AB514" s="18">
        <f t="shared" si="58"/>
        <v>0.99615746400422356</v>
      </c>
    </row>
    <row r="515" spans="1:28" ht="104.5" outlineLevel="2" x14ac:dyDescent="0.35">
      <c r="A515" s="15" t="s">
        <v>251</v>
      </c>
      <c r="B515" s="15" t="s">
        <v>254</v>
      </c>
      <c r="C515" s="15" t="s">
        <v>95</v>
      </c>
      <c r="D515" s="15" t="s">
        <v>96</v>
      </c>
      <c r="E515" s="15" t="s">
        <v>263</v>
      </c>
      <c r="F515" s="15" t="s">
        <v>12</v>
      </c>
      <c r="G515" s="15" t="s">
        <v>97</v>
      </c>
      <c r="H515" s="15" t="s">
        <v>14</v>
      </c>
      <c r="I515" s="15" t="s">
        <v>9</v>
      </c>
      <c r="J515" s="16" t="s">
        <v>264</v>
      </c>
      <c r="K515" s="17">
        <v>500000000</v>
      </c>
      <c r="L515" s="17">
        <v>500000000</v>
      </c>
      <c r="M515" s="17">
        <v>-108000000</v>
      </c>
      <c r="N515" s="17">
        <v>0</v>
      </c>
      <c r="O515" s="17">
        <f t="shared" si="62"/>
        <v>500000000</v>
      </c>
      <c r="P515" s="17">
        <v>0</v>
      </c>
      <c r="Q515" s="17">
        <v>6500000</v>
      </c>
      <c r="R515" s="17">
        <v>0</v>
      </c>
      <c r="S515" s="17">
        <v>385500000</v>
      </c>
      <c r="T515" s="17">
        <v>385500000</v>
      </c>
      <c r="U515" s="17">
        <v>0</v>
      </c>
      <c r="V515" s="17">
        <v>108000000</v>
      </c>
      <c r="W515" s="17">
        <v>0</v>
      </c>
      <c r="X515" s="17">
        <f t="shared" si="63"/>
        <v>108000000</v>
      </c>
      <c r="Y515" s="18">
        <f t="shared" si="55"/>
        <v>0.77100000000000002</v>
      </c>
      <c r="Z515" s="18">
        <f t="shared" si="56"/>
        <v>0.77100000000000002</v>
      </c>
      <c r="AA515" s="18">
        <f t="shared" si="57"/>
        <v>1.2999999999999999E-2</v>
      </c>
      <c r="AB515" s="18">
        <f t="shared" si="58"/>
        <v>0.78400000000000003</v>
      </c>
    </row>
    <row r="516" spans="1:28" ht="139" outlineLevel="2" x14ac:dyDescent="0.35">
      <c r="A516" s="15" t="s">
        <v>251</v>
      </c>
      <c r="B516" s="15" t="s">
        <v>254</v>
      </c>
      <c r="C516" s="15" t="s">
        <v>95</v>
      </c>
      <c r="D516" s="15" t="s">
        <v>96</v>
      </c>
      <c r="E516" s="15" t="s">
        <v>265</v>
      </c>
      <c r="F516" s="15" t="s">
        <v>12</v>
      </c>
      <c r="G516" s="15" t="s">
        <v>97</v>
      </c>
      <c r="H516" s="15" t="s">
        <v>14</v>
      </c>
      <c r="I516" s="15" t="s">
        <v>9</v>
      </c>
      <c r="J516" s="16" t="s">
        <v>266</v>
      </c>
      <c r="K516" s="17">
        <v>150000000</v>
      </c>
      <c r="L516" s="17">
        <v>150000000</v>
      </c>
      <c r="M516" s="17">
        <v>0</v>
      </c>
      <c r="N516" s="17">
        <v>0</v>
      </c>
      <c r="O516" s="17">
        <f t="shared" si="62"/>
        <v>150000000</v>
      </c>
      <c r="P516" s="17">
        <v>0</v>
      </c>
      <c r="Q516" s="17">
        <v>9929000</v>
      </c>
      <c r="R516" s="17">
        <v>0</v>
      </c>
      <c r="S516" s="17">
        <v>140071000</v>
      </c>
      <c r="T516" s="17">
        <v>140071000</v>
      </c>
      <c r="U516" s="17">
        <v>0</v>
      </c>
      <c r="V516" s="17">
        <v>0</v>
      </c>
      <c r="W516" s="17">
        <v>0</v>
      </c>
      <c r="X516" s="17">
        <f t="shared" si="63"/>
        <v>0</v>
      </c>
      <c r="Y516" s="18">
        <f t="shared" si="55"/>
        <v>0.93380666666666667</v>
      </c>
      <c r="Z516" s="18">
        <f t="shared" si="56"/>
        <v>0.93380666666666667</v>
      </c>
      <c r="AA516" s="18">
        <f t="shared" si="57"/>
        <v>6.619333333333334E-2</v>
      </c>
      <c r="AB516" s="18">
        <f t="shared" si="58"/>
        <v>1</v>
      </c>
    </row>
    <row r="517" spans="1:28" ht="70" outlineLevel="2" x14ac:dyDescent="0.35">
      <c r="A517" s="15" t="s">
        <v>251</v>
      </c>
      <c r="B517" s="15" t="s">
        <v>254</v>
      </c>
      <c r="C517" s="15" t="s">
        <v>95</v>
      </c>
      <c r="D517" s="15" t="s">
        <v>96</v>
      </c>
      <c r="E517" s="15" t="s">
        <v>267</v>
      </c>
      <c r="F517" s="15" t="s">
        <v>12</v>
      </c>
      <c r="G517" s="15" t="s">
        <v>97</v>
      </c>
      <c r="H517" s="15" t="s">
        <v>14</v>
      </c>
      <c r="I517" s="15" t="s">
        <v>9</v>
      </c>
      <c r="J517" s="16" t="s">
        <v>268</v>
      </c>
      <c r="K517" s="17">
        <v>60000000</v>
      </c>
      <c r="L517" s="17">
        <v>60000000</v>
      </c>
      <c r="M517" s="17">
        <v>0</v>
      </c>
      <c r="N517" s="17">
        <v>0</v>
      </c>
      <c r="O517" s="17">
        <f t="shared" si="62"/>
        <v>60000000</v>
      </c>
      <c r="P517" s="17">
        <v>0</v>
      </c>
      <c r="Q517" s="17">
        <v>0</v>
      </c>
      <c r="R517" s="17">
        <v>0</v>
      </c>
      <c r="S517" s="17">
        <v>60000000</v>
      </c>
      <c r="T517" s="17">
        <v>60000000</v>
      </c>
      <c r="U517" s="17">
        <v>0</v>
      </c>
      <c r="V517" s="17">
        <v>0</v>
      </c>
      <c r="W517" s="17">
        <v>0</v>
      </c>
      <c r="X517" s="17">
        <f t="shared" si="63"/>
        <v>0</v>
      </c>
      <c r="Y517" s="18">
        <f t="shared" si="55"/>
        <v>1</v>
      </c>
      <c r="Z517" s="18">
        <f t="shared" si="56"/>
        <v>1</v>
      </c>
      <c r="AA517" s="18">
        <f t="shared" si="57"/>
        <v>0</v>
      </c>
      <c r="AB517" s="18">
        <f t="shared" si="58"/>
        <v>1</v>
      </c>
    </row>
    <row r="518" spans="1:28" ht="58.5" outlineLevel="2" x14ac:dyDescent="0.35">
      <c r="A518" s="15" t="s">
        <v>251</v>
      </c>
      <c r="B518" s="15" t="s">
        <v>254</v>
      </c>
      <c r="C518" s="15" t="s">
        <v>95</v>
      </c>
      <c r="D518" s="15" t="s">
        <v>96</v>
      </c>
      <c r="E518" s="15" t="s">
        <v>103</v>
      </c>
      <c r="F518" s="15" t="s">
        <v>12</v>
      </c>
      <c r="G518" s="15" t="s">
        <v>97</v>
      </c>
      <c r="H518" s="15" t="s">
        <v>14</v>
      </c>
      <c r="I518" s="15" t="s">
        <v>9</v>
      </c>
      <c r="J518" s="16" t="s">
        <v>269</v>
      </c>
      <c r="K518" s="17">
        <v>17449277</v>
      </c>
      <c r="L518" s="17">
        <v>17449277</v>
      </c>
      <c r="M518" s="17">
        <v>0</v>
      </c>
      <c r="N518" s="17">
        <v>0</v>
      </c>
      <c r="O518" s="17">
        <f t="shared" si="62"/>
        <v>17449277</v>
      </c>
      <c r="P518" s="17">
        <v>0</v>
      </c>
      <c r="Q518" s="17">
        <v>277</v>
      </c>
      <c r="R518" s="17">
        <v>0</v>
      </c>
      <c r="S518" s="17">
        <v>17449000</v>
      </c>
      <c r="T518" s="17">
        <v>17449000</v>
      </c>
      <c r="U518" s="17">
        <v>0</v>
      </c>
      <c r="V518" s="17">
        <v>0</v>
      </c>
      <c r="W518" s="17">
        <v>0</v>
      </c>
      <c r="X518" s="17">
        <f t="shared" si="63"/>
        <v>0</v>
      </c>
      <c r="Y518" s="18">
        <f t="shared" si="55"/>
        <v>0.99998412541677228</v>
      </c>
      <c r="Z518" s="18">
        <f t="shared" si="56"/>
        <v>0.99998412541677228</v>
      </c>
      <c r="AA518" s="18">
        <f t="shared" si="57"/>
        <v>1.5874583227717688E-5</v>
      </c>
      <c r="AB518" s="18">
        <f t="shared" si="58"/>
        <v>1</v>
      </c>
    </row>
    <row r="519" spans="1:28" ht="139" outlineLevel="2" x14ac:dyDescent="0.35">
      <c r="A519" s="15" t="s">
        <v>251</v>
      </c>
      <c r="B519" s="15" t="s">
        <v>254</v>
      </c>
      <c r="C519" s="15" t="s">
        <v>95</v>
      </c>
      <c r="D519" s="15" t="s">
        <v>96</v>
      </c>
      <c r="E519" s="15" t="s">
        <v>270</v>
      </c>
      <c r="F519" s="15" t="s">
        <v>12</v>
      </c>
      <c r="G519" s="15" t="s">
        <v>97</v>
      </c>
      <c r="H519" s="15" t="s">
        <v>14</v>
      </c>
      <c r="I519" s="15" t="s">
        <v>9</v>
      </c>
      <c r="J519" s="16" t="s">
        <v>271</v>
      </c>
      <c r="K519" s="17">
        <v>10000000</v>
      </c>
      <c r="L519" s="17">
        <v>10000000</v>
      </c>
      <c r="M519" s="17">
        <v>0</v>
      </c>
      <c r="N519" s="17">
        <v>0</v>
      </c>
      <c r="O519" s="17">
        <f t="shared" si="62"/>
        <v>10000000</v>
      </c>
      <c r="P519" s="17">
        <v>0</v>
      </c>
      <c r="Q519" s="17">
        <v>10000000</v>
      </c>
      <c r="R519" s="17">
        <v>0</v>
      </c>
      <c r="S519" s="17">
        <v>0</v>
      </c>
      <c r="T519" s="17">
        <v>0</v>
      </c>
      <c r="U519" s="17">
        <v>0</v>
      </c>
      <c r="V519" s="17">
        <v>0</v>
      </c>
      <c r="W519" s="17">
        <v>0</v>
      </c>
      <c r="X519" s="17">
        <f t="shared" si="63"/>
        <v>0</v>
      </c>
      <c r="Y519" s="18">
        <f t="shared" si="55"/>
        <v>0</v>
      </c>
      <c r="Z519" s="18">
        <f t="shared" si="56"/>
        <v>0</v>
      </c>
      <c r="AA519" s="18">
        <f t="shared" si="57"/>
        <v>1</v>
      </c>
      <c r="AB519" s="18">
        <f t="shared" si="58"/>
        <v>1</v>
      </c>
    </row>
    <row r="520" spans="1:28" ht="139" outlineLevel="2" x14ac:dyDescent="0.35">
      <c r="A520" s="15" t="s">
        <v>251</v>
      </c>
      <c r="B520" s="15" t="s">
        <v>254</v>
      </c>
      <c r="C520" s="15" t="s">
        <v>95</v>
      </c>
      <c r="D520" s="15" t="s">
        <v>96</v>
      </c>
      <c r="E520" s="15" t="s">
        <v>272</v>
      </c>
      <c r="F520" s="15" t="s">
        <v>12</v>
      </c>
      <c r="G520" s="15" t="s">
        <v>97</v>
      </c>
      <c r="H520" s="15" t="s">
        <v>14</v>
      </c>
      <c r="I520" s="15" t="s">
        <v>9</v>
      </c>
      <c r="J520" s="16" t="s">
        <v>273</v>
      </c>
      <c r="K520" s="17">
        <v>28350000</v>
      </c>
      <c r="L520" s="17">
        <v>0</v>
      </c>
      <c r="M520" s="17">
        <v>0</v>
      </c>
      <c r="N520" s="17">
        <v>0</v>
      </c>
      <c r="O520" s="17">
        <f t="shared" si="62"/>
        <v>0</v>
      </c>
      <c r="P520" s="17">
        <v>0</v>
      </c>
      <c r="Q520" s="17">
        <v>0</v>
      </c>
      <c r="R520" s="17">
        <v>0</v>
      </c>
      <c r="S520" s="17">
        <v>0</v>
      </c>
      <c r="T520" s="17">
        <v>0</v>
      </c>
      <c r="U520" s="17">
        <v>0</v>
      </c>
      <c r="V520" s="17">
        <v>0</v>
      </c>
      <c r="W520" s="17">
        <v>0</v>
      </c>
      <c r="X520" s="17">
        <f t="shared" si="63"/>
        <v>0</v>
      </c>
      <c r="Y520" s="18">
        <f t="shared" si="55"/>
        <v>0</v>
      </c>
      <c r="Z520" s="18">
        <f t="shared" si="56"/>
        <v>0</v>
      </c>
      <c r="AA520" s="18">
        <f t="shared" si="57"/>
        <v>0</v>
      </c>
      <c r="AB520" s="18">
        <f t="shared" si="58"/>
        <v>0</v>
      </c>
    </row>
    <row r="521" spans="1:28" ht="35.5" outlineLevel="2" x14ac:dyDescent="0.35">
      <c r="A521" s="15" t="s">
        <v>251</v>
      </c>
      <c r="B521" s="15" t="s">
        <v>254</v>
      </c>
      <c r="C521" s="15" t="s">
        <v>95</v>
      </c>
      <c r="D521" s="15" t="s">
        <v>274</v>
      </c>
      <c r="E521" s="15" t="s">
        <v>11</v>
      </c>
      <c r="F521" s="15" t="s">
        <v>12</v>
      </c>
      <c r="G521" s="15" t="s">
        <v>135</v>
      </c>
      <c r="H521" s="15" t="s">
        <v>14</v>
      </c>
      <c r="I521" s="15" t="s">
        <v>9</v>
      </c>
      <c r="J521" s="16" t="s">
        <v>275</v>
      </c>
      <c r="K521" s="17">
        <v>1400000</v>
      </c>
      <c r="L521" s="17">
        <v>1400000</v>
      </c>
      <c r="M521" s="17">
        <v>0</v>
      </c>
      <c r="N521" s="17">
        <v>0</v>
      </c>
      <c r="O521" s="17">
        <f t="shared" si="62"/>
        <v>1400000</v>
      </c>
      <c r="P521" s="17">
        <v>0</v>
      </c>
      <c r="Q521" s="17">
        <v>0</v>
      </c>
      <c r="R521" s="17">
        <v>0</v>
      </c>
      <c r="S521" s="17">
        <v>0</v>
      </c>
      <c r="T521" s="17">
        <v>0</v>
      </c>
      <c r="U521" s="17">
        <v>0</v>
      </c>
      <c r="V521" s="17">
        <v>1400000</v>
      </c>
      <c r="W521" s="17">
        <v>0</v>
      </c>
      <c r="X521" s="17">
        <f t="shared" si="63"/>
        <v>1400000</v>
      </c>
      <c r="Y521" s="18">
        <f t="shared" si="55"/>
        <v>0</v>
      </c>
      <c r="Z521" s="18">
        <f t="shared" si="56"/>
        <v>0</v>
      </c>
      <c r="AA521" s="18">
        <f t="shared" si="57"/>
        <v>0</v>
      </c>
      <c r="AB521" s="18">
        <f t="shared" si="58"/>
        <v>0</v>
      </c>
    </row>
    <row r="522" spans="1:28" ht="24" outlineLevel="2" x14ac:dyDescent="0.35">
      <c r="A522" s="15" t="s">
        <v>251</v>
      </c>
      <c r="B522" s="15" t="s">
        <v>254</v>
      </c>
      <c r="C522" s="15" t="s">
        <v>95</v>
      </c>
      <c r="D522" s="15" t="s">
        <v>134</v>
      </c>
      <c r="E522" s="15" t="s">
        <v>11</v>
      </c>
      <c r="F522" s="15" t="s">
        <v>12</v>
      </c>
      <c r="G522" s="15" t="s">
        <v>135</v>
      </c>
      <c r="H522" s="15" t="s">
        <v>14</v>
      </c>
      <c r="I522" s="15" t="s">
        <v>9</v>
      </c>
      <c r="J522" s="16" t="s">
        <v>136</v>
      </c>
      <c r="K522" s="17">
        <v>28562665</v>
      </c>
      <c r="L522" s="17">
        <v>25062665</v>
      </c>
      <c r="M522" s="17">
        <v>0</v>
      </c>
      <c r="N522" s="17">
        <v>-5175000</v>
      </c>
      <c r="O522" s="17">
        <f t="shared" si="62"/>
        <v>19887665</v>
      </c>
      <c r="P522" s="17">
        <v>0</v>
      </c>
      <c r="Q522" s="17">
        <v>0</v>
      </c>
      <c r="R522" s="17">
        <v>0</v>
      </c>
      <c r="S522" s="17">
        <v>6676981.0700000003</v>
      </c>
      <c r="T522" s="17">
        <v>6676981.0700000003</v>
      </c>
      <c r="U522" s="17">
        <v>13210683.93</v>
      </c>
      <c r="V522" s="17">
        <v>18385683.93</v>
      </c>
      <c r="W522" s="17">
        <v>0</v>
      </c>
      <c r="X522" s="17">
        <f t="shared" si="63"/>
        <v>13210683.93</v>
      </c>
      <c r="Y522" s="18">
        <f t="shared" si="55"/>
        <v>0.26641145584477949</v>
      </c>
      <c r="Z522" s="18">
        <f t="shared" si="56"/>
        <v>0.33573479189236144</v>
      </c>
      <c r="AA522" s="18">
        <f t="shared" si="57"/>
        <v>0</v>
      </c>
      <c r="AB522" s="18">
        <f t="shared" si="58"/>
        <v>0.33573479189236144</v>
      </c>
    </row>
    <row r="523" spans="1:28" ht="127.5" outlineLevel="2" x14ac:dyDescent="0.35">
      <c r="A523" s="15" t="s">
        <v>251</v>
      </c>
      <c r="B523" s="15" t="s">
        <v>254</v>
      </c>
      <c r="C523" s="15" t="s">
        <v>95</v>
      </c>
      <c r="D523" s="15" t="s">
        <v>276</v>
      </c>
      <c r="E523" s="15" t="s">
        <v>33</v>
      </c>
      <c r="F523" s="15" t="s">
        <v>12</v>
      </c>
      <c r="G523" s="15" t="s">
        <v>135</v>
      </c>
      <c r="H523" s="15" t="s">
        <v>277</v>
      </c>
      <c r="I523" s="15" t="s">
        <v>9</v>
      </c>
      <c r="J523" s="16" t="s">
        <v>278</v>
      </c>
      <c r="K523" s="17">
        <v>0</v>
      </c>
      <c r="L523" s="17">
        <v>28350000</v>
      </c>
      <c r="M523" s="17">
        <v>0</v>
      </c>
      <c r="N523" s="17">
        <v>0</v>
      </c>
      <c r="O523" s="17">
        <f t="shared" si="62"/>
        <v>28350000</v>
      </c>
      <c r="P523" s="17">
        <v>0</v>
      </c>
      <c r="Q523" s="17">
        <v>0</v>
      </c>
      <c r="R523" s="17">
        <v>0</v>
      </c>
      <c r="S523" s="17">
        <v>28350000</v>
      </c>
      <c r="T523" s="17">
        <v>28350000</v>
      </c>
      <c r="U523" s="17">
        <v>0</v>
      </c>
      <c r="V523" s="17">
        <v>0</v>
      </c>
      <c r="W523" s="17">
        <v>0</v>
      </c>
      <c r="X523" s="17">
        <f t="shared" si="63"/>
        <v>0</v>
      </c>
      <c r="Y523" s="18">
        <f t="shared" ref="Y523:Y586" si="64">+IF(L523=0,0,S523/L523)</f>
        <v>1</v>
      </c>
      <c r="Z523" s="18">
        <f t="shared" ref="Z523:Z586" si="65">+IF(O523=0,0,S523/O523)</f>
        <v>1</v>
      </c>
      <c r="AA523" s="18">
        <f t="shared" ref="AA523:AA586" si="66">+IF(O523=0,0,(P523+Q523+R523)/O523)</f>
        <v>0</v>
      </c>
      <c r="AB523" s="18">
        <f t="shared" ref="AB523:AB586" si="67">+Z523+AA523</f>
        <v>1</v>
      </c>
    </row>
    <row r="524" spans="1:28" ht="70" outlineLevel="2" x14ac:dyDescent="0.35">
      <c r="A524" s="15" t="s">
        <v>251</v>
      </c>
      <c r="B524" s="15" t="s">
        <v>254</v>
      </c>
      <c r="C524" s="15" t="s">
        <v>95</v>
      </c>
      <c r="D524" s="15" t="s">
        <v>279</v>
      </c>
      <c r="E524" s="15" t="s">
        <v>101</v>
      </c>
      <c r="F524" s="15" t="s">
        <v>12</v>
      </c>
      <c r="G524" s="15" t="s">
        <v>135</v>
      </c>
      <c r="H524" s="15" t="s">
        <v>14</v>
      </c>
      <c r="I524" s="15" t="s">
        <v>9</v>
      </c>
      <c r="J524" s="16" t="s">
        <v>280</v>
      </c>
      <c r="K524" s="17">
        <v>100000000</v>
      </c>
      <c r="L524" s="17">
        <v>100000000</v>
      </c>
      <c r="M524" s="17">
        <v>0</v>
      </c>
      <c r="N524" s="17">
        <v>0</v>
      </c>
      <c r="O524" s="17">
        <f t="shared" si="62"/>
        <v>100000000</v>
      </c>
      <c r="P524" s="17">
        <v>0</v>
      </c>
      <c r="Q524" s="17">
        <v>0</v>
      </c>
      <c r="R524" s="17">
        <v>0</v>
      </c>
      <c r="S524" s="17">
        <v>100000000</v>
      </c>
      <c r="T524" s="17">
        <v>100000000</v>
      </c>
      <c r="U524" s="17">
        <v>0</v>
      </c>
      <c r="V524" s="17">
        <v>0</v>
      </c>
      <c r="W524" s="17">
        <v>0</v>
      </c>
      <c r="X524" s="17">
        <f t="shared" si="63"/>
        <v>0</v>
      </c>
      <c r="Y524" s="18">
        <f t="shared" si="64"/>
        <v>1</v>
      </c>
      <c r="Z524" s="18">
        <f t="shared" si="65"/>
        <v>1</v>
      </c>
      <c r="AA524" s="18">
        <f t="shared" si="66"/>
        <v>0</v>
      </c>
      <c r="AB524" s="18">
        <f t="shared" si="67"/>
        <v>1</v>
      </c>
    </row>
    <row r="525" spans="1:28" ht="139" outlineLevel="2" x14ac:dyDescent="0.35">
      <c r="A525" s="15" t="s">
        <v>251</v>
      </c>
      <c r="B525" s="15" t="s">
        <v>254</v>
      </c>
      <c r="C525" s="15" t="s">
        <v>95</v>
      </c>
      <c r="D525" s="15" t="s">
        <v>279</v>
      </c>
      <c r="E525" s="15" t="s">
        <v>281</v>
      </c>
      <c r="F525" s="15" t="s">
        <v>12</v>
      </c>
      <c r="G525" s="15" t="s">
        <v>135</v>
      </c>
      <c r="H525" s="15" t="s">
        <v>14</v>
      </c>
      <c r="I525" s="15" t="s">
        <v>9</v>
      </c>
      <c r="J525" s="16" t="s">
        <v>282</v>
      </c>
      <c r="K525" s="17">
        <v>176500000</v>
      </c>
      <c r="L525" s="17">
        <v>176500000</v>
      </c>
      <c r="M525" s="17">
        <v>0</v>
      </c>
      <c r="N525" s="17">
        <v>0</v>
      </c>
      <c r="O525" s="17">
        <f t="shared" si="62"/>
        <v>176500000</v>
      </c>
      <c r="P525" s="17">
        <v>0</v>
      </c>
      <c r="Q525" s="17">
        <v>0</v>
      </c>
      <c r="R525" s="17">
        <v>0</v>
      </c>
      <c r="S525" s="17">
        <v>76500000</v>
      </c>
      <c r="T525" s="17">
        <v>76500000</v>
      </c>
      <c r="U525" s="17">
        <v>100000000</v>
      </c>
      <c r="V525" s="17">
        <v>100000000</v>
      </c>
      <c r="W525" s="17">
        <v>100000000</v>
      </c>
      <c r="X525" s="17">
        <f t="shared" si="63"/>
        <v>0</v>
      </c>
      <c r="Y525" s="18">
        <f t="shared" si="64"/>
        <v>0.43342776203966005</v>
      </c>
      <c r="Z525" s="18">
        <f t="shared" si="65"/>
        <v>0.43342776203966005</v>
      </c>
      <c r="AA525" s="18">
        <f t="shared" si="66"/>
        <v>0</v>
      </c>
      <c r="AB525" s="18">
        <f t="shared" si="67"/>
        <v>0.43342776203966005</v>
      </c>
    </row>
    <row r="526" spans="1:28" ht="150.5" outlineLevel="2" x14ac:dyDescent="0.35">
      <c r="A526" s="15" t="s">
        <v>251</v>
      </c>
      <c r="B526" s="15" t="s">
        <v>254</v>
      </c>
      <c r="C526" s="15" t="s">
        <v>95</v>
      </c>
      <c r="D526" s="15" t="s">
        <v>283</v>
      </c>
      <c r="E526" s="15" t="s">
        <v>33</v>
      </c>
      <c r="F526" s="15" t="s">
        <v>12</v>
      </c>
      <c r="G526" s="15" t="s">
        <v>142</v>
      </c>
      <c r="H526" s="15" t="s">
        <v>143</v>
      </c>
      <c r="I526" s="15" t="s">
        <v>9</v>
      </c>
      <c r="J526" s="16" t="s">
        <v>284</v>
      </c>
      <c r="K526" s="17">
        <v>331002000</v>
      </c>
      <c r="L526" s="17">
        <v>331002000</v>
      </c>
      <c r="M526" s="17">
        <v>0</v>
      </c>
      <c r="N526" s="17">
        <v>0</v>
      </c>
      <c r="O526" s="17">
        <f t="shared" si="62"/>
        <v>331002000</v>
      </c>
      <c r="P526" s="17">
        <v>0</v>
      </c>
      <c r="Q526" s="17">
        <v>202330824</v>
      </c>
      <c r="R526" s="17">
        <v>0</v>
      </c>
      <c r="S526" s="17">
        <v>128671176</v>
      </c>
      <c r="T526" s="17">
        <v>128671176</v>
      </c>
      <c r="U526" s="17">
        <v>0</v>
      </c>
      <c r="V526" s="17">
        <v>0</v>
      </c>
      <c r="W526" s="17">
        <v>0</v>
      </c>
      <c r="X526" s="17">
        <f t="shared" si="63"/>
        <v>0</v>
      </c>
      <c r="Y526" s="18">
        <f t="shared" si="64"/>
        <v>0.38873232185908241</v>
      </c>
      <c r="Z526" s="18">
        <f t="shared" si="65"/>
        <v>0.38873232185908241</v>
      </c>
      <c r="AA526" s="18">
        <f t="shared" si="66"/>
        <v>0.61126767814091754</v>
      </c>
      <c r="AB526" s="18">
        <f t="shared" si="67"/>
        <v>1</v>
      </c>
    </row>
    <row r="527" spans="1:28" ht="93" outlineLevel="2" x14ac:dyDescent="0.35">
      <c r="A527" s="23" t="s">
        <v>251</v>
      </c>
      <c r="B527" s="23" t="s">
        <v>254</v>
      </c>
      <c r="C527" s="23" t="s">
        <v>95</v>
      </c>
      <c r="D527" s="23" t="s">
        <v>96</v>
      </c>
      <c r="E527" s="23" t="s">
        <v>285</v>
      </c>
      <c r="F527" s="23" t="s">
        <v>12</v>
      </c>
      <c r="G527" s="23" t="s">
        <v>97</v>
      </c>
      <c r="H527" s="23" t="s">
        <v>286</v>
      </c>
      <c r="I527" s="23" t="s">
        <v>9</v>
      </c>
      <c r="J527" s="24" t="s">
        <v>287</v>
      </c>
      <c r="K527" s="25">
        <v>0</v>
      </c>
      <c r="L527" s="25">
        <v>0</v>
      </c>
      <c r="M527" s="25">
        <v>262414854</v>
      </c>
      <c r="N527" s="25">
        <v>0</v>
      </c>
      <c r="O527" s="25">
        <f t="shared" si="62"/>
        <v>0</v>
      </c>
      <c r="P527" s="25">
        <v>0</v>
      </c>
      <c r="Q527" s="25">
        <v>0</v>
      </c>
      <c r="R527" s="25">
        <v>0</v>
      </c>
      <c r="S527" s="25">
        <v>0</v>
      </c>
      <c r="T527" s="25">
        <v>0</v>
      </c>
      <c r="U527" s="25">
        <v>0</v>
      </c>
      <c r="V527" s="25">
        <v>0</v>
      </c>
      <c r="W527" s="25">
        <v>0</v>
      </c>
      <c r="X527" s="25">
        <f t="shared" si="63"/>
        <v>0</v>
      </c>
      <c r="Y527" s="26">
        <f t="shared" si="64"/>
        <v>0</v>
      </c>
      <c r="Z527" s="26">
        <f t="shared" si="65"/>
        <v>0</v>
      </c>
      <c r="AA527" s="26">
        <f t="shared" si="66"/>
        <v>0</v>
      </c>
      <c r="AB527" s="26">
        <f t="shared" si="67"/>
        <v>0</v>
      </c>
    </row>
    <row r="528" spans="1:28" ht="58.5" outlineLevel="2" x14ac:dyDescent="0.35">
      <c r="A528" s="15" t="s">
        <v>251</v>
      </c>
      <c r="B528" s="15" t="s">
        <v>288</v>
      </c>
      <c r="C528" s="15" t="s">
        <v>95</v>
      </c>
      <c r="D528" s="15" t="s">
        <v>96</v>
      </c>
      <c r="E528" s="15" t="s">
        <v>33</v>
      </c>
      <c r="F528" s="15" t="s">
        <v>12</v>
      </c>
      <c r="G528" s="15" t="s">
        <v>97</v>
      </c>
      <c r="H528" s="15" t="s">
        <v>14</v>
      </c>
      <c r="I528" s="15" t="s">
        <v>9</v>
      </c>
      <c r="J528" s="16" t="s">
        <v>98</v>
      </c>
      <c r="K528" s="17">
        <v>4981342</v>
      </c>
      <c r="L528" s="17">
        <v>4981342</v>
      </c>
      <c r="M528" s="17">
        <v>0</v>
      </c>
      <c r="N528" s="17">
        <v>0</v>
      </c>
      <c r="O528" s="17">
        <f t="shared" si="62"/>
        <v>4981342</v>
      </c>
      <c r="P528" s="17">
        <v>0</v>
      </c>
      <c r="Q528" s="17">
        <v>2294869.0699999998</v>
      </c>
      <c r="R528" s="17">
        <v>0</v>
      </c>
      <c r="S528" s="17">
        <v>2686472.93</v>
      </c>
      <c r="T528" s="17">
        <v>2686472.93</v>
      </c>
      <c r="U528" s="17">
        <v>0</v>
      </c>
      <c r="V528" s="17">
        <v>0</v>
      </c>
      <c r="W528" s="17">
        <v>0</v>
      </c>
      <c r="X528" s="17">
        <f t="shared" si="63"/>
        <v>0</v>
      </c>
      <c r="Y528" s="18">
        <f t="shared" si="64"/>
        <v>0.53930706424092145</v>
      </c>
      <c r="Z528" s="18">
        <f t="shared" si="65"/>
        <v>0.53930706424092145</v>
      </c>
      <c r="AA528" s="18">
        <f t="shared" si="66"/>
        <v>0.46069293575907855</v>
      </c>
      <c r="AB528" s="18">
        <f t="shared" si="67"/>
        <v>1</v>
      </c>
    </row>
    <row r="529" spans="1:28" ht="58.5" outlineLevel="2" x14ac:dyDescent="0.35">
      <c r="A529" s="15" t="s">
        <v>251</v>
      </c>
      <c r="B529" s="15" t="s">
        <v>288</v>
      </c>
      <c r="C529" s="15" t="s">
        <v>95</v>
      </c>
      <c r="D529" s="15" t="s">
        <v>96</v>
      </c>
      <c r="E529" s="15" t="s">
        <v>99</v>
      </c>
      <c r="F529" s="15" t="s">
        <v>12</v>
      </c>
      <c r="G529" s="15" t="s">
        <v>97</v>
      </c>
      <c r="H529" s="15" t="s">
        <v>14</v>
      </c>
      <c r="I529" s="15" t="s">
        <v>9</v>
      </c>
      <c r="J529" s="16" t="s">
        <v>100</v>
      </c>
      <c r="K529" s="17">
        <v>2569759</v>
      </c>
      <c r="L529" s="17">
        <v>2569759</v>
      </c>
      <c r="M529" s="17">
        <v>0</v>
      </c>
      <c r="N529" s="17">
        <v>750000</v>
      </c>
      <c r="O529" s="17">
        <f t="shared" si="62"/>
        <v>3319759</v>
      </c>
      <c r="P529" s="17">
        <v>0</v>
      </c>
      <c r="Q529" s="17">
        <v>743690.81</v>
      </c>
      <c r="R529" s="17">
        <v>0</v>
      </c>
      <c r="S529" s="17">
        <v>1826068.19</v>
      </c>
      <c r="T529" s="17">
        <v>1826068.19</v>
      </c>
      <c r="U529" s="17">
        <v>0</v>
      </c>
      <c r="V529" s="17">
        <v>0</v>
      </c>
      <c r="W529" s="17">
        <v>0</v>
      </c>
      <c r="X529" s="17">
        <f t="shared" si="63"/>
        <v>750000</v>
      </c>
      <c r="Y529" s="18">
        <f t="shared" si="64"/>
        <v>0.71059900558768352</v>
      </c>
      <c r="Z529" s="18">
        <f t="shared" si="65"/>
        <v>0.55006046824483346</v>
      </c>
      <c r="AA529" s="18">
        <f t="shared" si="66"/>
        <v>0.22401951768185585</v>
      </c>
      <c r="AB529" s="18">
        <f t="shared" si="67"/>
        <v>0.77407998592668936</v>
      </c>
    </row>
    <row r="530" spans="1:28" ht="35.5" outlineLevel="2" x14ac:dyDescent="0.35">
      <c r="A530" s="15" t="s">
        <v>251</v>
      </c>
      <c r="B530" s="15" t="s">
        <v>288</v>
      </c>
      <c r="C530" s="15" t="s">
        <v>95</v>
      </c>
      <c r="D530" s="15" t="s">
        <v>96</v>
      </c>
      <c r="E530" s="15" t="s">
        <v>101</v>
      </c>
      <c r="F530" s="15" t="s">
        <v>12</v>
      </c>
      <c r="G530" s="15" t="s">
        <v>97</v>
      </c>
      <c r="H530" s="15" t="s">
        <v>14</v>
      </c>
      <c r="I530" s="15" t="s">
        <v>9</v>
      </c>
      <c r="J530" s="16" t="s">
        <v>102</v>
      </c>
      <c r="K530" s="17">
        <v>9288474</v>
      </c>
      <c r="L530" s="17">
        <v>9288474</v>
      </c>
      <c r="M530" s="17">
        <v>0</v>
      </c>
      <c r="N530" s="17">
        <v>0</v>
      </c>
      <c r="O530" s="17">
        <f t="shared" si="62"/>
        <v>9288474</v>
      </c>
      <c r="P530" s="17">
        <v>0</v>
      </c>
      <c r="Q530" s="17">
        <v>2025652.47</v>
      </c>
      <c r="R530" s="17">
        <v>0</v>
      </c>
      <c r="S530" s="17">
        <v>7262821.5300000003</v>
      </c>
      <c r="T530" s="17">
        <v>7262821.5300000003</v>
      </c>
      <c r="U530" s="17">
        <v>0</v>
      </c>
      <c r="V530" s="17">
        <v>0</v>
      </c>
      <c r="W530" s="17">
        <v>0</v>
      </c>
      <c r="X530" s="17">
        <f t="shared" si="63"/>
        <v>0</v>
      </c>
      <c r="Y530" s="18">
        <f t="shared" si="64"/>
        <v>0.78191762500492545</v>
      </c>
      <c r="Z530" s="18">
        <f t="shared" si="65"/>
        <v>0.78191762500492545</v>
      </c>
      <c r="AA530" s="18">
        <f t="shared" si="66"/>
        <v>0.21808237499507455</v>
      </c>
      <c r="AB530" s="18">
        <f t="shared" si="67"/>
        <v>1</v>
      </c>
    </row>
    <row r="531" spans="1:28" ht="24" outlineLevel="2" x14ac:dyDescent="0.35">
      <c r="A531" s="15" t="s">
        <v>251</v>
      </c>
      <c r="B531" s="15" t="s">
        <v>288</v>
      </c>
      <c r="C531" s="15" t="s">
        <v>95</v>
      </c>
      <c r="D531" s="15" t="s">
        <v>134</v>
      </c>
      <c r="E531" s="15" t="s">
        <v>11</v>
      </c>
      <c r="F531" s="15" t="s">
        <v>12</v>
      </c>
      <c r="G531" s="15" t="s">
        <v>135</v>
      </c>
      <c r="H531" s="15" t="s">
        <v>14</v>
      </c>
      <c r="I531" s="15" t="s">
        <v>9</v>
      </c>
      <c r="J531" s="16" t="s">
        <v>136</v>
      </c>
      <c r="K531" s="17">
        <v>15027110</v>
      </c>
      <c r="L531" s="17">
        <v>15027110</v>
      </c>
      <c r="M531" s="17">
        <v>0</v>
      </c>
      <c r="N531" s="17">
        <v>-3025000</v>
      </c>
      <c r="O531" s="17">
        <f t="shared" si="62"/>
        <v>12002110</v>
      </c>
      <c r="P531" s="17">
        <v>0</v>
      </c>
      <c r="Q531" s="17">
        <v>0</v>
      </c>
      <c r="R531" s="17">
        <v>0</v>
      </c>
      <c r="S531" s="17">
        <v>253900.54</v>
      </c>
      <c r="T531" s="17">
        <v>253900.54</v>
      </c>
      <c r="U531" s="17">
        <v>11748209.460000001</v>
      </c>
      <c r="V531" s="17">
        <v>14773209.460000001</v>
      </c>
      <c r="W531" s="17">
        <v>0</v>
      </c>
      <c r="X531" s="17">
        <f t="shared" si="63"/>
        <v>11748209.460000001</v>
      </c>
      <c r="Y531" s="18">
        <f t="shared" si="64"/>
        <v>1.6896165663257939E-2</v>
      </c>
      <c r="Z531" s="18">
        <f t="shared" si="65"/>
        <v>2.1154658639189278E-2</v>
      </c>
      <c r="AA531" s="18">
        <f t="shared" si="66"/>
        <v>0</v>
      </c>
      <c r="AB531" s="18">
        <f t="shared" si="67"/>
        <v>2.1154658639189278E-2</v>
      </c>
    </row>
    <row r="532" spans="1:28" ht="58.5" outlineLevel="2" x14ac:dyDescent="0.35">
      <c r="A532" s="15" t="s">
        <v>251</v>
      </c>
      <c r="B532" s="15" t="s">
        <v>288</v>
      </c>
      <c r="C532" s="15" t="s">
        <v>95</v>
      </c>
      <c r="D532" s="15" t="s">
        <v>247</v>
      </c>
      <c r="E532" s="15" t="s">
        <v>11</v>
      </c>
      <c r="F532" s="15" t="s">
        <v>12</v>
      </c>
      <c r="G532" s="15" t="s">
        <v>135</v>
      </c>
      <c r="H532" s="15" t="s">
        <v>14</v>
      </c>
      <c r="I532" s="15" t="s">
        <v>9</v>
      </c>
      <c r="J532" s="16" t="s">
        <v>294</v>
      </c>
      <c r="K532" s="17">
        <v>5000000</v>
      </c>
      <c r="L532" s="17">
        <v>5000000</v>
      </c>
      <c r="M532" s="17">
        <v>0</v>
      </c>
      <c r="N532" s="17">
        <v>0</v>
      </c>
      <c r="O532" s="17">
        <f t="shared" si="62"/>
        <v>5000000</v>
      </c>
      <c r="P532" s="17">
        <v>0</v>
      </c>
      <c r="Q532" s="17">
        <v>0</v>
      </c>
      <c r="R532" s="17">
        <v>0</v>
      </c>
      <c r="S532" s="17">
        <v>2074148.55</v>
      </c>
      <c r="T532" s="17">
        <v>2074148.55</v>
      </c>
      <c r="U532" s="17">
        <v>1774996.45</v>
      </c>
      <c r="V532" s="17">
        <v>2925851.45</v>
      </c>
      <c r="W532" s="17">
        <v>0</v>
      </c>
      <c r="X532" s="17">
        <f t="shared" si="63"/>
        <v>2925851.45</v>
      </c>
      <c r="Y532" s="18">
        <f t="shared" si="64"/>
        <v>0.41482971000000002</v>
      </c>
      <c r="Z532" s="18">
        <f t="shared" si="65"/>
        <v>0.41482971000000002</v>
      </c>
      <c r="AA532" s="18">
        <f t="shared" si="66"/>
        <v>0</v>
      </c>
      <c r="AB532" s="18">
        <f t="shared" si="67"/>
        <v>0.41482971000000002</v>
      </c>
    </row>
    <row r="533" spans="1:28" ht="208" outlineLevel="2" x14ac:dyDescent="0.35">
      <c r="A533" s="15" t="s">
        <v>251</v>
      </c>
      <c r="B533" s="15" t="s">
        <v>288</v>
      </c>
      <c r="C533" s="15" t="s">
        <v>95</v>
      </c>
      <c r="D533" s="15" t="s">
        <v>140</v>
      </c>
      <c r="E533" s="15" t="s">
        <v>101</v>
      </c>
      <c r="F533" s="15" t="s">
        <v>12</v>
      </c>
      <c r="G533" s="15" t="s">
        <v>142</v>
      </c>
      <c r="H533" s="15" t="s">
        <v>143</v>
      </c>
      <c r="I533" s="15" t="s">
        <v>9</v>
      </c>
      <c r="J533" s="16" t="s">
        <v>295</v>
      </c>
      <c r="K533" s="17">
        <v>24828229</v>
      </c>
      <c r="L533" s="17">
        <v>24828229</v>
      </c>
      <c r="M533" s="17">
        <v>0</v>
      </c>
      <c r="N533" s="17">
        <v>0</v>
      </c>
      <c r="O533" s="17">
        <f t="shared" si="62"/>
        <v>24828229</v>
      </c>
      <c r="P533" s="17">
        <v>0</v>
      </c>
      <c r="Q533" s="17">
        <v>0</v>
      </c>
      <c r="R533" s="17">
        <v>0</v>
      </c>
      <c r="S533" s="17">
        <v>0</v>
      </c>
      <c r="T533" s="17">
        <v>0</v>
      </c>
      <c r="U533" s="17">
        <v>18621171</v>
      </c>
      <c r="V533" s="17">
        <v>24828229</v>
      </c>
      <c r="W533" s="17">
        <v>0</v>
      </c>
      <c r="X533" s="17">
        <f t="shared" si="63"/>
        <v>24828229</v>
      </c>
      <c r="Y533" s="18">
        <f t="shared" si="64"/>
        <v>0</v>
      </c>
      <c r="Z533" s="18">
        <f t="shared" si="65"/>
        <v>0</v>
      </c>
      <c r="AA533" s="18">
        <f t="shared" si="66"/>
        <v>0</v>
      </c>
      <c r="AB533" s="18">
        <f t="shared" si="67"/>
        <v>0</v>
      </c>
    </row>
    <row r="534" spans="1:28" ht="58.5" outlineLevel="2" x14ac:dyDescent="0.35">
      <c r="A534" s="15" t="s">
        <v>296</v>
      </c>
      <c r="B534" s="15" t="s">
        <v>8</v>
      </c>
      <c r="C534" s="15" t="s">
        <v>95</v>
      </c>
      <c r="D534" s="15" t="s">
        <v>96</v>
      </c>
      <c r="E534" s="15" t="s">
        <v>33</v>
      </c>
      <c r="F534" s="15" t="s">
        <v>12</v>
      </c>
      <c r="G534" s="15" t="s">
        <v>97</v>
      </c>
      <c r="H534" s="15" t="s">
        <v>14</v>
      </c>
      <c r="I534" s="15" t="s">
        <v>9</v>
      </c>
      <c r="J534" s="16" t="s">
        <v>98</v>
      </c>
      <c r="K534" s="17">
        <v>9151759</v>
      </c>
      <c r="L534" s="17">
        <v>9151759</v>
      </c>
      <c r="M534" s="17">
        <v>-527907</v>
      </c>
      <c r="N534" s="17">
        <v>1500000</v>
      </c>
      <c r="O534" s="17">
        <f t="shared" ref="O534:O565" si="68">+L534+N534</f>
        <v>10651759</v>
      </c>
      <c r="P534" s="17">
        <v>0</v>
      </c>
      <c r="Q534" s="17">
        <v>3763253.61</v>
      </c>
      <c r="R534" s="17">
        <v>0</v>
      </c>
      <c r="S534" s="17">
        <v>4860598.3899999997</v>
      </c>
      <c r="T534" s="17">
        <v>4860598.3899999997</v>
      </c>
      <c r="U534" s="17">
        <v>0</v>
      </c>
      <c r="V534" s="17">
        <v>527907</v>
      </c>
      <c r="W534" s="17">
        <v>0</v>
      </c>
      <c r="X534" s="17">
        <f t="shared" ref="X534:X565" si="69">+O534-P534-Q534-R534-S534-W534</f>
        <v>2027907.0000000009</v>
      </c>
      <c r="Y534" s="18">
        <f t="shared" si="64"/>
        <v>0.53111083781817237</v>
      </c>
      <c r="Z534" s="18">
        <f t="shared" si="65"/>
        <v>0.45631884743167767</v>
      </c>
      <c r="AA534" s="18">
        <f t="shared" si="66"/>
        <v>0.3532987941240503</v>
      </c>
      <c r="AB534" s="18">
        <f t="shared" si="67"/>
        <v>0.80961764155572791</v>
      </c>
    </row>
    <row r="535" spans="1:28" ht="58.5" outlineLevel="2" x14ac:dyDescent="0.35">
      <c r="A535" s="15" t="s">
        <v>296</v>
      </c>
      <c r="B535" s="15" t="s">
        <v>8</v>
      </c>
      <c r="C535" s="15" t="s">
        <v>95</v>
      </c>
      <c r="D535" s="15" t="s">
        <v>96</v>
      </c>
      <c r="E535" s="15" t="s">
        <v>99</v>
      </c>
      <c r="F535" s="15" t="s">
        <v>12</v>
      </c>
      <c r="G535" s="15" t="s">
        <v>97</v>
      </c>
      <c r="H535" s="15" t="s">
        <v>14</v>
      </c>
      <c r="I535" s="15" t="s">
        <v>9</v>
      </c>
      <c r="J535" s="16" t="s">
        <v>100</v>
      </c>
      <c r="K535" s="17">
        <v>4578751</v>
      </c>
      <c r="L535" s="17">
        <v>4578751</v>
      </c>
      <c r="M535" s="17">
        <v>-235853</v>
      </c>
      <c r="N535" s="17">
        <v>800000</v>
      </c>
      <c r="O535" s="17">
        <f t="shared" si="68"/>
        <v>5378751</v>
      </c>
      <c r="P535" s="17">
        <v>0</v>
      </c>
      <c r="Q535" s="17">
        <v>1615961.02</v>
      </c>
      <c r="R535" s="17">
        <v>0</v>
      </c>
      <c r="S535" s="17">
        <v>2726936.98</v>
      </c>
      <c r="T535" s="17">
        <v>2726936.98</v>
      </c>
      <c r="U535" s="17">
        <v>0</v>
      </c>
      <c r="V535" s="17">
        <v>235853</v>
      </c>
      <c r="W535" s="17">
        <v>0</v>
      </c>
      <c r="X535" s="17">
        <f t="shared" si="69"/>
        <v>1035853</v>
      </c>
      <c r="Y535" s="18">
        <f t="shared" si="64"/>
        <v>0.59556350192443308</v>
      </c>
      <c r="Z535" s="18">
        <f t="shared" si="65"/>
        <v>0.50698330895034927</v>
      </c>
      <c r="AA535" s="18">
        <f t="shared" si="66"/>
        <v>0.30043424951257269</v>
      </c>
      <c r="AB535" s="18">
        <f t="shared" si="67"/>
        <v>0.80741755846292196</v>
      </c>
    </row>
    <row r="536" spans="1:28" ht="35.5" outlineLevel="2" x14ac:dyDescent="0.35">
      <c r="A536" s="15" t="s">
        <v>296</v>
      </c>
      <c r="B536" s="15" t="s">
        <v>8</v>
      </c>
      <c r="C536" s="15" t="s">
        <v>95</v>
      </c>
      <c r="D536" s="15" t="s">
        <v>96</v>
      </c>
      <c r="E536" s="15" t="s">
        <v>101</v>
      </c>
      <c r="F536" s="15" t="s">
        <v>12</v>
      </c>
      <c r="G536" s="15" t="s">
        <v>97</v>
      </c>
      <c r="H536" s="15" t="s">
        <v>14</v>
      </c>
      <c r="I536" s="15" t="s">
        <v>9</v>
      </c>
      <c r="J536" s="16" t="s">
        <v>102</v>
      </c>
      <c r="K536" s="17">
        <v>17182371</v>
      </c>
      <c r="L536" s="17">
        <v>17182371</v>
      </c>
      <c r="M536" s="17">
        <v>2637766.21</v>
      </c>
      <c r="N536" s="17">
        <v>0</v>
      </c>
      <c r="O536" s="17">
        <f t="shared" si="68"/>
        <v>17182371</v>
      </c>
      <c r="P536" s="17">
        <v>0</v>
      </c>
      <c r="Q536" s="17">
        <v>5555315.5300000003</v>
      </c>
      <c r="R536" s="17">
        <v>0</v>
      </c>
      <c r="S536" s="17">
        <v>10599116.470000001</v>
      </c>
      <c r="T536" s="17">
        <v>10599116.470000001</v>
      </c>
      <c r="U536" s="17">
        <v>0</v>
      </c>
      <c r="V536" s="17">
        <v>1027939</v>
      </c>
      <c r="W536" s="17">
        <v>0</v>
      </c>
      <c r="X536" s="17">
        <f t="shared" si="69"/>
        <v>1027938.9999999981</v>
      </c>
      <c r="Y536" s="18">
        <f t="shared" si="64"/>
        <v>0.61685994732624505</v>
      </c>
      <c r="Z536" s="18">
        <f t="shared" si="65"/>
        <v>0.61685994732624505</v>
      </c>
      <c r="AA536" s="18">
        <f t="shared" si="66"/>
        <v>0.3233148399600963</v>
      </c>
      <c r="AB536" s="18">
        <f t="shared" si="67"/>
        <v>0.9401747872863413</v>
      </c>
    </row>
    <row r="537" spans="1:28" ht="24" outlineLevel="2" x14ac:dyDescent="0.35">
      <c r="A537" s="15" t="s">
        <v>296</v>
      </c>
      <c r="B537" s="15" t="s">
        <v>8</v>
      </c>
      <c r="C537" s="15" t="s">
        <v>95</v>
      </c>
      <c r="D537" s="15" t="s">
        <v>134</v>
      </c>
      <c r="E537" s="15" t="s">
        <v>11</v>
      </c>
      <c r="F537" s="15" t="s">
        <v>12</v>
      </c>
      <c r="G537" s="15" t="s">
        <v>135</v>
      </c>
      <c r="H537" s="15" t="s">
        <v>14</v>
      </c>
      <c r="I537" s="15" t="s">
        <v>9</v>
      </c>
      <c r="J537" s="16" t="s">
        <v>136</v>
      </c>
      <c r="K537" s="17">
        <v>10798377</v>
      </c>
      <c r="L537" s="17">
        <v>12798377</v>
      </c>
      <c r="M537" s="17">
        <v>4000000</v>
      </c>
      <c r="N537" s="17">
        <v>2000000</v>
      </c>
      <c r="O537" s="17">
        <f t="shared" si="68"/>
        <v>14798377</v>
      </c>
      <c r="P537" s="17">
        <v>0</v>
      </c>
      <c r="Q537" s="17">
        <v>0</v>
      </c>
      <c r="R537" s="17">
        <v>0</v>
      </c>
      <c r="S537" s="17">
        <v>10211182.17</v>
      </c>
      <c r="T537" s="17">
        <v>10211182.17</v>
      </c>
      <c r="U537" s="17">
        <v>2587194.83</v>
      </c>
      <c r="V537" s="17">
        <v>2587194.83</v>
      </c>
      <c r="W537" s="17">
        <v>0</v>
      </c>
      <c r="X537" s="17">
        <f t="shared" si="69"/>
        <v>4587194.83</v>
      </c>
      <c r="Y537" s="18">
        <f t="shared" si="64"/>
        <v>0.79784977188904493</v>
      </c>
      <c r="Z537" s="18">
        <f t="shared" si="65"/>
        <v>0.69002041034635087</v>
      </c>
      <c r="AA537" s="18">
        <f t="shared" si="66"/>
        <v>0</v>
      </c>
      <c r="AB537" s="18">
        <f t="shared" si="67"/>
        <v>0.69002041034635087</v>
      </c>
    </row>
    <row r="538" spans="1:28" ht="58.5" outlineLevel="2" x14ac:dyDescent="0.35">
      <c r="A538" s="15" t="s">
        <v>301</v>
      </c>
      <c r="B538" s="15" t="s">
        <v>8</v>
      </c>
      <c r="C538" s="15" t="s">
        <v>95</v>
      </c>
      <c r="D538" s="15" t="s">
        <v>96</v>
      </c>
      <c r="E538" s="15" t="s">
        <v>33</v>
      </c>
      <c r="F538" s="15" t="s">
        <v>12</v>
      </c>
      <c r="G538" s="15" t="s">
        <v>97</v>
      </c>
      <c r="H538" s="15" t="s">
        <v>14</v>
      </c>
      <c r="I538" s="15" t="s">
        <v>9</v>
      </c>
      <c r="J538" s="16" t="s">
        <v>98</v>
      </c>
      <c r="K538" s="17">
        <v>26202419</v>
      </c>
      <c r="L538" s="17">
        <v>26202419</v>
      </c>
      <c r="M538" s="17">
        <v>-72001</v>
      </c>
      <c r="N538" s="17">
        <v>0</v>
      </c>
      <c r="O538" s="17">
        <f t="shared" si="68"/>
        <v>26202419</v>
      </c>
      <c r="P538" s="17">
        <v>0</v>
      </c>
      <c r="Q538" s="17">
        <v>11327809.66</v>
      </c>
      <c r="R538" s="17">
        <v>0</v>
      </c>
      <c r="S538" s="17">
        <v>14802608.34</v>
      </c>
      <c r="T538" s="17">
        <v>14802608.34</v>
      </c>
      <c r="U538" s="17">
        <v>0</v>
      </c>
      <c r="V538" s="17">
        <v>72001</v>
      </c>
      <c r="W538" s="17">
        <v>0</v>
      </c>
      <c r="X538" s="17">
        <f t="shared" si="69"/>
        <v>72001</v>
      </c>
      <c r="Y538" s="18">
        <f t="shared" si="64"/>
        <v>0.56493289188299756</v>
      </c>
      <c r="Z538" s="18">
        <f t="shared" si="65"/>
        <v>0.56493289188299756</v>
      </c>
      <c r="AA538" s="18">
        <f t="shared" si="66"/>
        <v>0.43231923205258266</v>
      </c>
      <c r="AB538" s="18">
        <f t="shared" si="67"/>
        <v>0.99725212393558027</v>
      </c>
    </row>
    <row r="539" spans="1:28" ht="58.5" outlineLevel="2" x14ac:dyDescent="0.35">
      <c r="A539" s="15" t="s">
        <v>301</v>
      </c>
      <c r="B539" s="15" t="s">
        <v>8</v>
      </c>
      <c r="C539" s="15" t="s">
        <v>95</v>
      </c>
      <c r="D539" s="15" t="s">
        <v>96</v>
      </c>
      <c r="E539" s="15" t="s">
        <v>99</v>
      </c>
      <c r="F539" s="15" t="s">
        <v>12</v>
      </c>
      <c r="G539" s="15" t="s">
        <v>97</v>
      </c>
      <c r="H539" s="15" t="s">
        <v>14</v>
      </c>
      <c r="I539" s="15" t="s">
        <v>9</v>
      </c>
      <c r="J539" s="16" t="s">
        <v>100</v>
      </c>
      <c r="K539" s="17">
        <v>12850670</v>
      </c>
      <c r="L539" s="17">
        <v>12850670</v>
      </c>
      <c r="M539" s="17">
        <v>-39796</v>
      </c>
      <c r="N539" s="17">
        <v>1761333</v>
      </c>
      <c r="O539" s="17">
        <f t="shared" si="68"/>
        <v>14612003</v>
      </c>
      <c r="P539" s="17">
        <v>0</v>
      </c>
      <c r="Q539" s="17">
        <v>3757541.83</v>
      </c>
      <c r="R539" s="17">
        <v>0</v>
      </c>
      <c r="S539" s="17">
        <v>9053332.1699999999</v>
      </c>
      <c r="T539" s="17">
        <v>9053332.1699999999</v>
      </c>
      <c r="U539" s="17">
        <v>0</v>
      </c>
      <c r="V539" s="17">
        <v>39796</v>
      </c>
      <c r="W539" s="17">
        <v>0</v>
      </c>
      <c r="X539" s="17">
        <f t="shared" si="69"/>
        <v>1801129</v>
      </c>
      <c r="Y539" s="18">
        <f t="shared" si="64"/>
        <v>0.70450273565502808</v>
      </c>
      <c r="Z539" s="18">
        <f t="shared" si="65"/>
        <v>0.61958187183509339</v>
      </c>
      <c r="AA539" s="18">
        <f t="shared" si="66"/>
        <v>0.25715446609202036</v>
      </c>
      <c r="AB539" s="18">
        <f t="shared" si="67"/>
        <v>0.87673633792711381</v>
      </c>
    </row>
    <row r="540" spans="1:28" ht="35.5" outlineLevel="2" x14ac:dyDescent="0.35">
      <c r="A540" s="15" t="s">
        <v>301</v>
      </c>
      <c r="B540" s="15" t="s">
        <v>8</v>
      </c>
      <c r="C540" s="15" t="s">
        <v>95</v>
      </c>
      <c r="D540" s="15" t="s">
        <v>96</v>
      </c>
      <c r="E540" s="15" t="s">
        <v>101</v>
      </c>
      <c r="F540" s="15" t="s">
        <v>12</v>
      </c>
      <c r="G540" s="15" t="s">
        <v>97</v>
      </c>
      <c r="H540" s="15" t="s">
        <v>14</v>
      </c>
      <c r="I540" s="15" t="s">
        <v>9</v>
      </c>
      <c r="J540" s="16" t="s">
        <v>102</v>
      </c>
      <c r="K540" s="17">
        <v>45380387</v>
      </c>
      <c r="L540" s="17">
        <v>45380387</v>
      </c>
      <c r="M540" s="17">
        <v>-179345</v>
      </c>
      <c r="N540" s="17">
        <v>0</v>
      </c>
      <c r="O540" s="17">
        <f t="shared" si="68"/>
        <v>45380387</v>
      </c>
      <c r="P540" s="17">
        <v>0</v>
      </c>
      <c r="Q540" s="17">
        <v>8128301.79</v>
      </c>
      <c r="R540" s="17">
        <v>0</v>
      </c>
      <c r="S540" s="17">
        <v>37072740.210000001</v>
      </c>
      <c r="T540" s="17">
        <v>37072740.210000001</v>
      </c>
      <c r="U540" s="17">
        <v>0</v>
      </c>
      <c r="V540" s="17">
        <v>179345</v>
      </c>
      <c r="W540" s="17">
        <v>0</v>
      </c>
      <c r="X540" s="17">
        <f t="shared" si="69"/>
        <v>179345</v>
      </c>
      <c r="Y540" s="18">
        <f t="shared" si="64"/>
        <v>0.81693309953482773</v>
      </c>
      <c r="Z540" s="18">
        <f t="shared" si="65"/>
        <v>0.81693309953482773</v>
      </c>
      <c r="AA540" s="18">
        <f t="shared" si="66"/>
        <v>0.1791148627710028</v>
      </c>
      <c r="AB540" s="18">
        <f t="shared" si="67"/>
        <v>0.99604796230583048</v>
      </c>
    </row>
    <row r="541" spans="1:28" ht="24" outlineLevel="2" x14ac:dyDescent="0.35">
      <c r="A541" s="15" t="s">
        <v>301</v>
      </c>
      <c r="B541" s="15" t="s">
        <v>8</v>
      </c>
      <c r="C541" s="15" t="s">
        <v>95</v>
      </c>
      <c r="D541" s="15" t="s">
        <v>134</v>
      </c>
      <c r="E541" s="15" t="s">
        <v>11</v>
      </c>
      <c r="F541" s="15" t="s">
        <v>12</v>
      </c>
      <c r="G541" s="15" t="s">
        <v>135</v>
      </c>
      <c r="H541" s="15" t="s">
        <v>14</v>
      </c>
      <c r="I541" s="15" t="s">
        <v>9</v>
      </c>
      <c r="J541" s="16" t="s">
        <v>136</v>
      </c>
      <c r="K541" s="17">
        <v>31684318</v>
      </c>
      <c r="L541" s="17">
        <v>31684318</v>
      </c>
      <c r="M541" s="17">
        <v>0</v>
      </c>
      <c r="N541" s="17">
        <v>0</v>
      </c>
      <c r="O541" s="17">
        <f t="shared" si="68"/>
        <v>31684318</v>
      </c>
      <c r="P541" s="17">
        <v>0</v>
      </c>
      <c r="Q541" s="17">
        <v>0</v>
      </c>
      <c r="R541" s="17">
        <v>0</v>
      </c>
      <c r="S541" s="17">
        <v>6651542.3300000001</v>
      </c>
      <c r="T541" s="17">
        <v>6651542.3300000001</v>
      </c>
      <c r="U541" s="17">
        <v>25032775.670000002</v>
      </c>
      <c r="V541" s="17">
        <v>25032775.670000002</v>
      </c>
      <c r="W541" s="17">
        <v>0</v>
      </c>
      <c r="X541" s="17">
        <f t="shared" si="69"/>
        <v>25032775.670000002</v>
      </c>
      <c r="Y541" s="18">
        <f t="shared" si="64"/>
        <v>0.20993168702573936</v>
      </c>
      <c r="Z541" s="18">
        <f t="shared" si="65"/>
        <v>0.20993168702573936</v>
      </c>
      <c r="AA541" s="18">
        <f t="shared" si="66"/>
        <v>0</v>
      </c>
      <c r="AB541" s="18">
        <f t="shared" si="67"/>
        <v>0.20993168702573936</v>
      </c>
    </row>
    <row r="542" spans="1:28" ht="58.5" outlineLevel="2" x14ac:dyDescent="0.35">
      <c r="A542" s="15" t="s">
        <v>309</v>
      </c>
      <c r="B542" s="15" t="s">
        <v>8</v>
      </c>
      <c r="C542" s="15" t="s">
        <v>95</v>
      </c>
      <c r="D542" s="15" t="s">
        <v>96</v>
      </c>
      <c r="E542" s="15" t="s">
        <v>33</v>
      </c>
      <c r="F542" s="15" t="s">
        <v>12</v>
      </c>
      <c r="G542" s="15" t="s">
        <v>97</v>
      </c>
      <c r="H542" s="15" t="s">
        <v>14</v>
      </c>
      <c r="I542" s="15" t="s">
        <v>9</v>
      </c>
      <c r="J542" s="16" t="s">
        <v>98</v>
      </c>
      <c r="K542" s="17">
        <v>6768427</v>
      </c>
      <c r="L542" s="17">
        <v>6768427</v>
      </c>
      <c r="M542" s="17">
        <v>0</v>
      </c>
      <c r="N542" s="17">
        <v>0</v>
      </c>
      <c r="O542" s="17">
        <f t="shared" si="68"/>
        <v>6768427</v>
      </c>
      <c r="P542" s="17">
        <v>0</v>
      </c>
      <c r="Q542" s="17">
        <v>3175760.23</v>
      </c>
      <c r="R542" s="17">
        <v>0</v>
      </c>
      <c r="S542" s="17">
        <v>3592666.77</v>
      </c>
      <c r="T542" s="17">
        <v>3592666.77</v>
      </c>
      <c r="U542" s="17">
        <v>0</v>
      </c>
      <c r="V542" s="17">
        <v>0</v>
      </c>
      <c r="W542" s="17">
        <v>0</v>
      </c>
      <c r="X542" s="17">
        <f t="shared" si="69"/>
        <v>0</v>
      </c>
      <c r="Y542" s="18">
        <f t="shared" si="64"/>
        <v>0.53079788996763944</v>
      </c>
      <c r="Z542" s="18">
        <f t="shared" si="65"/>
        <v>0.53079788996763944</v>
      </c>
      <c r="AA542" s="18">
        <f t="shared" si="66"/>
        <v>0.46920211003236056</v>
      </c>
      <c r="AB542" s="18">
        <f t="shared" si="67"/>
        <v>1</v>
      </c>
    </row>
    <row r="543" spans="1:28" ht="58.5" outlineLevel="2" x14ac:dyDescent="0.35">
      <c r="A543" s="15" t="s">
        <v>309</v>
      </c>
      <c r="B543" s="15" t="s">
        <v>8</v>
      </c>
      <c r="C543" s="15" t="s">
        <v>95</v>
      </c>
      <c r="D543" s="15" t="s">
        <v>96</v>
      </c>
      <c r="E543" s="15" t="s">
        <v>99</v>
      </c>
      <c r="F543" s="15" t="s">
        <v>12</v>
      </c>
      <c r="G543" s="15" t="s">
        <v>97</v>
      </c>
      <c r="H543" s="15" t="s">
        <v>14</v>
      </c>
      <c r="I543" s="15" t="s">
        <v>9</v>
      </c>
      <c r="J543" s="16" t="s">
        <v>100</v>
      </c>
      <c r="K543" s="17">
        <v>3043324</v>
      </c>
      <c r="L543" s="17">
        <v>3043324</v>
      </c>
      <c r="M543" s="17">
        <v>0</v>
      </c>
      <c r="N543" s="17">
        <v>1000000</v>
      </c>
      <c r="O543" s="17">
        <f t="shared" si="68"/>
        <v>4043324</v>
      </c>
      <c r="P543" s="17">
        <v>0</v>
      </c>
      <c r="Q543" s="17">
        <v>965765.46</v>
      </c>
      <c r="R543" s="17">
        <v>0</v>
      </c>
      <c r="S543" s="17">
        <v>2077558.54</v>
      </c>
      <c r="T543" s="17">
        <v>2077558.54</v>
      </c>
      <c r="U543" s="17">
        <v>0</v>
      </c>
      <c r="V543" s="17">
        <v>0</v>
      </c>
      <c r="W543" s="17">
        <v>0</v>
      </c>
      <c r="X543" s="17">
        <f t="shared" si="69"/>
        <v>1000000</v>
      </c>
      <c r="Y543" s="18">
        <f t="shared" si="64"/>
        <v>0.6826609785878861</v>
      </c>
      <c r="Z543" s="18">
        <f t="shared" si="65"/>
        <v>0.51382440289227382</v>
      </c>
      <c r="AA543" s="18">
        <f t="shared" si="66"/>
        <v>0.23885433371156997</v>
      </c>
      <c r="AB543" s="18">
        <f t="shared" si="67"/>
        <v>0.75267873660384377</v>
      </c>
    </row>
    <row r="544" spans="1:28" ht="35.5" outlineLevel="2" x14ac:dyDescent="0.35">
      <c r="A544" s="15" t="s">
        <v>309</v>
      </c>
      <c r="B544" s="15" t="s">
        <v>8</v>
      </c>
      <c r="C544" s="15" t="s">
        <v>95</v>
      </c>
      <c r="D544" s="15" t="s">
        <v>96</v>
      </c>
      <c r="E544" s="15" t="s">
        <v>101</v>
      </c>
      <c r="F544" s="15" t="s">
        <v>12</v>
      </c>
      <c r="G544" s="15" t="s">
        <v>97</v>
      </c>
      <c r="H544" s="15" t="s">
        <v>14</v>
      </c>
      <c r="I544" s="15" t="s">
        <v>9</v>
      </c>
      <c r="J544" s="16" t="s">
        <v>102</v>
      </c>
      <c r="K544" s="17">
        <v>10278152</v>
      </c>
      <c r="L544" s="17">
        <v>10278152</v>
      </c>
      <c r="M544" s="17">
        <v>0</v>
      </c>
      <c r="N544" s="17">
        <v>0</v>
      </c>
      <c r="O544" s="17">
        <f t="shared" si="68"/>
        <v>10278152</v>
      </c>
      <c r="P544" s="17">
        <v>0</v>
      </c>
      <c r="Q544" s="17">
        <v>1928685.91</v>
      </c>
      <c r="R544" s="17">
        <v>0</v>
      </c>
      <c r="S544" s="17">
        <v>8349466.0899999999</v>
      </c>
      <c r="T544" s="17">
        <v>8349466.0899999999</v>
      </c>
      <c r="U544" s="17">
        <v>0</v>
      </c>
      <c r="V544" s="17">
        <v>0</v>
      </c>
      <c r="W544" s="17">
        <v>0</v>
      </c>
      <c r="X544" s="17">
        <f t="shared" si="69"/>
        <v>0</v>
      </c>
      <c r="Y544" s="18">
        <f t="shared" si="64"/>
        <v>0.81235090607727922</v>
      </c>
      <c r="Z544" s="18">
        <f t="shared" si="65"/>
        <v>0.81235090607727922</v>
      </c>
      <c r="AA544" s="18">
        <f t="shared" si="66"/>
        <v>0.18764909392272072</v>
      </c>
      <c r="AB544" s="18">
        <f t="shared" si="67"/>
        <v>1</v>
      </c>
    </row>
    <row r="545" spans="1:28" ht="24" outlineLevel="2" x14ac:dyDescent="0.35">
      <c r="A545" s="15" t="s">
        <v>309</v>
      </c>
      <c r="B545" s="15" t="s">
        <v>8</v>
      </c>
      <c r="C545" s="15" t="s">
        <v>95</v>
      </c>
      <c r="D545" s="15" t="s">
        <v>134</v>
      </c>
      <c r="E545" s="15" t="s">
        <v>11</v>
      </c>
      <c r="F545" s="15" t="s">
        <v>12</v>
      </c>
      <c r="G545" s="15" t="s">
        <v>135</v>
      </c>
      <c r="H545" s="15" t="s">
        <v>14</v>
      </c>
      <c r="I545" s="15" t="s">
        <v>9</v>
      </c>
      <c r="J545" s="16" t="s">
        <v>136</v>
      </c>
      <c r="K545" s="17">
        <v>7191349</v>
      </c>
      <c r="L545" s="17">
        <v>7191349</v>
      </c>
      <c r="M545" s="17">
        <v>0</v>
      </c>
      <c r="N545" s="17">
        <v>-2000000</v>
      </c>
      <c r="O545" s="17">
        <f t="shared" si="68"/>
        <v>5191349</v>
      </c>
      <c r="P545" s="17">
        <v>0</v>
      </c>
      <c r="Q545" s="17">
        <v>0</v>
      </c>
      <c r="R545" s="17">
        <v>0</v>
      </c>
      <c r="S545" s="17">
        <v>11660.76</v>
      </c>
      <c r="T545" s="17">
        <v>11660.76</v>
      </c>
      <c r="U545" s="17">
        <v>5179688.24</v>
      </c>
      <c r="V545" s="17">
        <v>7179688.2400000002</v>
      </c>
      <c r="W545" s="17">
        <v>0</v>
      </c>
      <c r="X545" s="17">
        <f t="shared" si="69"/>
        <v>5179688.24</v>
      </c>
      <c r="Y545" s="18">
        <f t="shared" si="64"/>
        <v>1.6214982752192947E-3</v>
      </c>
      <c r="Z545" s="18">
        <f t="shared" si="65"/>
        <v>2.2461907300010075E-3</v>
      </c>
      <c r="AA545" s="18">
        <f t="shared" si="66"/>
        <v>0</v>
      </c>
      <c r="AB545" s="18">
        <f t="shared" si="67"/>
        <v>2.2461907300010075E-3</v>
      </c>
    </row>
    <row r="546" spans="1:28" ht="58.5" outlineLevel="2" x14ac:dyDescent="0.35">
      <c r="A546" s="15" t="s">
        <v>311</v>
      </c>
      <c r="B546" s="15" t="s">
        <v>8</v>
      </c>
      <c r="C546" s="15" t="s">
        <v>95</v>
      </c>
      <c r="D546" s="15" t="s">
        <v>96</v>
      </c>
      <c r="E546" s="15" t="s">
        <v>33</v>
      </c>
      <c r="F546" s="15" t="s">
        <v>12</v>
      </c>
      <c r="G546" s="15" t="s">
        <v>97</v>
      </c>
      <c r="H546" s="15" t="s">
        <v>14</v>
      </c>
      <c r="I546" s="15" t="s">
        <v>9</v>
      </c>
      <c r="J546" s="16" t="s">
        <v>98</v>
      </c>
      <c r="K546" s="17">
        <v>61391007</v>
      </c>
      <c r="L546" s="17">
        <v>59891007</v>
      </c>
      <c r="M546" s="17">
        <v>-51680</v>
      </c>
      <c r="N546" s="17">
        <v>0</v>
      </c>
      <c r="O546" s="17">
        <f t="shared" si="68"/>
        <v>59891007</v>
      </c>
      <c r="P546" s="17">
        <v>0</v>
      </c>
      <c r="Q546" s="17">
        <v>25182689.18</v>
      </c>
      <c r="R546" s="17">
        <v>0</v>
      </c>
      <c r="S546" s="17">
        <v>34656637.82</v>
      </c>
      <c r="T546" s="17">
        <v>34656637.82</v>
      </c>
      <c r="U546" s="17">
        <v>0</v>
      </c>
      <c r="V546" s="17">
        <v>51680</v>
      </c>
      <c r="W546" s="17">
        <v>0</v>
      </c>
      <c r="X546" s="17">
        <f t="shared" si="69"/>
        <v>51680</v>
      </c>
      <c r="Y546" s="18">
        <f t="shared" si="64"/>
        <v>0.57866179842325915</v>
      </c>
      <c r="Z546" s="18">
        <f t="shared" si="65"/>
        <v>0.57866179842325915</v>
      </c>
      <c r="AA546" s="18">
        <f t="shared" si="66"/>
        <v>0.42047530074089418</v>
      </c>
      <c r="AB546" s="18">
        <f t="shared" si="67"/>
        <v>0.99913709916415328</v>
      </c>
    </row>
    <row r="547" spans="1:28" ht="58.5" outlineLevel="2" x14ac:dyDescent="0.35">
      <c r="A547" s="15" t="s">
        <v>311</v>
      </c>
      <c r="B547" s="15" t="s">
        <v>8</v>
      </c>
      <c r="C547" s="15" t="s">
        <v>95</v>
      </c>
      <c r="D547" s="15" t="s">
        <v>96</v>
      </c>
      <c r="E547" s="15" t="s">
        <v>99</v>
      </c>
      <c r="F547" s="15" t="s">
        <v>12</v>
      </c>
      <c r="G547" s="15" t="s">
        <v>97</v>
      </c>
      <c r="H547" s="15" t="s">
        <v>14</v>
      </c>
      <c r="I547" s="15" t="s">
        <v>9</v>
      </c>
      <c r="J547" s="16" t="s">
        <v>100</v>
      </c>
      <c r="K547" s="17">
        <v>56468499</v>
      </c>
      <c r="L547" s="17">
        <v>56468499</v>
      </c>
      <c r="M547" s="17">
        <v>-55117</v>
      </c>
      <c r="N547" s="17">
        <v>7500000</v>
      </c>
      <c r="O547" s="17">
        <f t="shared" si="68"/>
        <v>63968499</v>
      </c>
      <c r="P547" s="17">
        <v>0</v>
      </c>
      <c r="Q547" s="17">
        <v>15842089.720000001</v>
      </c>
      <c r="R547" s="17">
        <v>0</v>
      </c>
      <c r="S547" s="17">
        <v>40571292.280000001</v>
      </c>
      <c r="T547" s="17">
        <v>40571292.280000001</v>
      </c>
      <c r="U547" s="17">
        <v>0</v>
      </c>
      <c r="V547" s="17">
        <v>55117</v>
      </c>
      <c r="W547" s="17">
        <v>0</v>
      </c>
      <c r="X547" s="17">
        <f t="shared" si="69"/>
        <v>7555117</v>
      </c>
      <c r="Y547" s="18">
        <f t="shared" si="64"/>
        <v>0.71847654884540146</v>
      </c>
      <c r="Z547" s="18">
        <f t="shared" si="65"/>
        <v>0.63423861610384202</v>
      </c>
      <c r="AA547" s="18">
        <f t="shared" si="66"/>
        <v>0.24765454821755314</v>
      </c>
      <c r="AB547" s="18">
        <f t="shared" si="67"/>
        <v>0.8818931643213952</v>
      </c>
    </row>
    <row r="548" spans="1:28" ht="116" outlineLevel="2" x14ac:dyDescent="0.35">
      <c r="A548" s="15" t="s">
        <v>311</v>
      </c>
      <c r="B548" s="15" t="s">
        <v>8</v>
      </c>
      <c r="C548" s="15" t="s">
        <v>95</v>
      </c>
      <c r="D548" s="15" t="s">
        <v>96</v>
      </c>
      <c r="E548" s="15" t="s">
        <v>261</v>
      </c>
      <c r="F548" s="15" t="s">
        <v>12</v>
      </c>
      <c r="G548" s="15" t="s">
        <v>97</v>
      </c>
      <c r="H548" s="15" t="s">
        <v>14</v>
      </c>
      <c r="I548" s="15" t="s">
        <v>9</v>
      </c>
      <c r="J548" s="16" t="s">
        <v>319</v>
      </c>
      <c r="K548" s="17">
        <v>50000000000</v>
      </c>
      <c r="L548" s="17">
        <v>50000000000</v>
      </c>
      <c r="M548" s="17">
        <v>0</v>
      </c>
      <c r="N548" s="17">
        <v>0</v>
      </c>
      <c r="O548" s="17">
        <f t="shared" si="68"/>
        <v>50000000000</v>
      </c>
      <c r="P548" s="17">
        <v>0</v>
      </c>
      <c r="Q548" s="17">
        <v>3498664597</v>
      </c>
      <c r="R548" s="17">
        <v>0</v>
      </c>
      <c r="S548" s="17">
        <v>26571578572.290001</v>
      </c>
      <c r="T548" s="17">
        <v>26571578572.290001</v>
      </c>
      <c r="U548" s="17">
        <v>10000000000</v>
      </c>
      <c r="V548" s="17">
        <v>19929756830.709999</v>
      </c>
      <c r="W548" s="17">
        <v>10000000000</v>
      </c>
      <c r="X548" s="17">
        <f t="shared" si="69"/>
        <v>9929756830.7099991</v>
      </c>
      <c r="Y548" s="18">
        <f t="shared" si="64"/>
        <v>0.5314315714458</v>
      </c>
      <c r="Z548" s="18">
        <f t="shared" si="65"/>
        <v>0.5314315714458</v>
      </c>
      <c r="AA548" s="18">
        <f t="shared" si="66"/>
        <v>6.9973291940000001E-2</v>
      </c>
      <c r="AB548" s="18">
        <f t="shared" si="67"/>
        <v>0.60140486338580001</v>
      </c>
    </row>
    <row r="549" spans="1:28" ht="35.5" outlineLevel="2" x14ac:dyDescent="0.35">
      <c r="A549" s="15" t="s">
        <v>311</v>
      </c>
      <c r="B549" s="15" t="s">
        <v>8</v>
      </c>
      <c r="C549" s="15" t="s">
        <v>95</v>
      </c>
      <c r="D549" s="15" t="s">
        <v>96</v>
      </c>
      <c r="E549" s="15" t="s">
        <v>101</v>
      </c>
      <c r="F549" s="15" t="s">
        <v>12</v>
      </c>
      <c r="G549" s="15" t="s">
        <v>97</v>
      </c>
      <c r="H549" s="15" t="s">
        <v>14</v>
      </c>
      <c r="I549" s="15" t="s">
        <v>9</v>
      </c>
      <c r="J549" s="16" t="s">
        <v>102</v>
      </c>
      <c r="K549" s="17">
        <v>244312229</v>
      </c>
      <c r="L549" s="17">
        <v>244312229</v>
      </c>
      <c r="M549" s="17">
        <v>-282702</v>
      </c>
      <c r="N549" s="17">
        <v>0</v>
      </c>
      <c r="O549" s="17">
        <f t="shared" si="68"/>
        <v>244312229</v>
      </c>
      <c r="P549" s="17">
        <v>0</v>
      </c>
      <c r="Q549" s="17">
        <v>57217493.210000001</v>
      </c>
      <c r="R549" s="17">
        <v>0</v>
      </c>
      <c r="S549" s="17">
        <v>186812033.78999999</v>
      </c>
      <c r="T549" s="17">
        <v>186812033.78999999</v>
      </c>
      <c r="U549" s="17">
        <v>0</v>
      </c>
      <c r="V549" s="17">
        <v>282702</v>
      </c>
      <c r="W549" s="17">
        <v>0</v>
      </c>
      <c r="X549" s="17">
        <f t="shared" si="69"/>
        <v>282702</v>
      </c>
      <c r="Y549" s="18">
        <f t="shared" si="64"/>
        <v>0.76464462935254862</v>
      </c>
      <c r="Z549" s="18">
        <f t="shared" si="65"/>
        <v>0.76464462935254862</v>
      </c>
      <c r="AA549" s="18">
        <f t="shared" si="66"/>
        <v>0.23419823659338804</v>
      </c>
      <c r="AB549" s="18">
        <f t="shared" si="67"/>
        <v>0.99884286594593663</v>
      </c>
    </row>
    <row r="550" spans="1:28" ht="104.5" outlineLevel="2" x14ac:dyDescent="0.35">
      <c r="A550" s="15" t="s">
        <v>311</v>
      </c>
      <c r="B550" s="15" t="s">
        <v>8</v>
      </c>
      <c r="C550" s="15" t="s">
        <v>95</v>
      </c>
      <c r="D550" s="15" t="s">
        <v>96</v>
      </c>
      <c r="E550" s="15" t="s">
        <v>320</v>
      </c>
      <c r="F550" s="15" t="s">
        <v>12</v>
      </c>
      <c r="G550" s="15" t="s">
        <v>97</v>
      </c>
      <c r="H550" s="15" t="s">
        <v>14</v>
      </c>
      <c r="I550" s="15" t="s">
        <v>9</v>
      </c>
      <c r="J550" s="16" t="s">
        <v>321</v>
      </c>
      <c r="K550" s="17">
        <v>3000000000</v>
      </c>
      <c r="L550" s="17">
        <v>3000000000</v>
      </c>
      <c r="M550" s="17">
        <v>0</v>
      </c>
      <c r="N550" s="17">
        <v>0</v>
      </c>
      <c r="O550" s="17">
        <f t="shared" si="68"/>
        <v>3000000000</v>
      </c>
      <c r="P550" s="17">
        <v>0</v>
      </c>
      <c r="Q550" s="17">
        <v>254718865.53</v>
      </c>
      <c r="R550" s="17">
        <v>0</v>
      </c>
      <c r="S550" s="17">
        <v>1995281134.47</v>
      </c>
      <c r="T550" s="17">
        <v>1995281134.47</v>
      </c>
      <c r="U550" s="17">
        <v>0</v>
      </c>
      <c r="V550" s="17">
        <v>750000000</v>
      </c>
      <c r="W550" s="17">
        <v>0</v>
      </c>
      <c r="X550" s="17">
        <f t="shared" si="69"/>
        <v>749999999.99999976</v>
      </c>
      <c r="Y550" s="18">
        <f t="shared" si="64"/>
        <v>0.66509371148999996</v>
      </c>
      <c r="Z550" s="18">
        <f t="shared" si="65"/>
        <v>0.66509371148999996</v>
      </c>
      <c r="AA550" s="18">
        <f t="shared" si="66"/>
        <v>8.4906288509999997E-2</v>
      </c>
      <c r="AB550" s="18">
        <f t="shared" si="67"/>
        <v>0.75</v>
      </c>
    </row>
    <row r="551" spans="1:28" ht="24" outlineLevel="2" x14ac:dyDescent="0.35">
      <c r="A551" s="15" t="s">
        <v>311</v>
      </c>
      <c r="B551" s="15" t="s">
        <v>8</v>
      </c>
      <c r="C551" s="15" t="s">
        <v>95</v>
      </c>
      <c r="D551" s="15" t="s">
        <v>134</v>
      </c>
      <c r="E551" s="15" t="s">
        <v>11</v>
      </c>
      <c r="F551" s="15" t="s">
        <v>12</v>
      </c>
      <c r="G551" s="15" t="s">
        <v>135</v>
      </c>
      <c r="H551" s="15" t="s">
        <v>14</v>
      </c>
      <c r="I551" s="15" t="s">
        <v>9</v>
      </c>
      <c r="J551" s="16" t="s">
        <v>136</v>
      </c>
      <c r="K551" s="17">
        <v>298477245</v>
      </c>
      <c r="L551" s="17">
        <v>280055707</v>
      </c>
      <c r="M551" s="17">
        <v>0</v>
      </c>
      <c r="N551" s="17">
        <v>-84262085</v>
      </c>
      <c r="O551" s="17">
        <f t="shared" si="68"/>
        <v>195793622</v>
      </c>
      <c r="P551" s="17">
        <v>0</v>
      </c>
      <c r="Q551" s="17">
        <v>0</v>
      </c>
      <c r="R551" s="17">
        <v>0</v>
      </c>
      <c r="S551" s="17">
        <v>41751699.590000004</v>
      </c>
      <c r="T551" s="17">
        <v>41751699.590000004</v>
      </c>
      <c r="U551" s="17">
        <v>154041922.41</v>
      </c>
      <c r="V551" s="17">
        <v>238304007.41</v>
      </c>
      <c r="W551" s="17">
        <v>0</v>
      </c>
      <c r="X551" s="17">
        <f t="shared" si="69"/>
        <v>154041922.41</v>
      </c>
      <c r="Y551" s="18">
        <f t="shared" si="64"/>
        <v>0.14908355211629379</v>
      </c>
      <c r="Z551" s="18">
        <f t="shared" si="65"/>
        <v>0.2132434098900321</v>
      </c>
      <c r="AA551" s="18">
        <f t="shared" si="66"/>
        <v>0</v>
      </c>
      <c r="AB551" s="18">
        <f t="shared" si="67"/>
        <v>0.2132434098900321</v>
      </c>
    </row>
    <row r="552" spans="1:28" ht="58.5" outlineLevel="2" x14ac:dyDescent="0.35">
      <c r="A552" s="15" t="s">
        <v>322</v>
      </c>
      <c r="B552" s="15" t="s">
        <v>8</v>
      </c>
      <c r="C552" s="15" t="s">
        <v>95</v>
      </c>
      <c r="D552" s="15" t="s">
        <v>96</v>
      </c>
      <c r="E552" s="15" t="s">
        <v>33</v>
      </c>
      <c r="F552" s="15" t="s">
        <v>12</v>
      </c>
      <c r="G552" s="15" t="s">
        <v>97</v>
      </c>
      <c r="H552" s="15" t="s">
        <v>323</v>
      </c>
      <c r="I552" s="15" t="s">
        <v>9</v>
      </c>
      <c r="J552" s="16" t="s">
        <v>98</v>
      </c>
      <c r="K552" s="17">
        <v>7038063</v>
      </c>
      <c r="L552" s="17">
        <v>7038063</v>
      </c>
      <c r="M552" s="17">
        <v>-40326</v>
      </c>
      <c r="N552" s="17">
        <v>0</v>
      </c>
      <c r="O552" s="17">
        <f t="shared" si="68"/>
        <v>7038063</v>
      </c>
      <c r="P552" s="17">
        <v>0</v>
      </c>
      <c r="Q552" s="17">
        <v>3929400.53</v>
      </c>
      <c r="R552" s="17">
        <v>0</v>
      </c>
      <c r="S552" s="17">
        <v>3068336.47</v>
      </c>
      <c r="T552" s="17">
        <v>3068336.47</v>
      </c>
      <c r="U552" s="17">
        <v>0</v>
      </c>
      <c r="V552" s="17">
        <v>40326</v>
      </c>
      <c r="W552" s="17">
        <v>0</v>
      </c>
      <c r="X552" s="17">
        <f t="shared" si="69"/>
        <v>40326</v>
      </c>
      <c r="Y552" s="18">
        <f t="shared" si="64"/>
        <v>0.43596320038624264</v>
      </c>
      <c r="Z552" s="18">
        <f t="shared" si="65"/>
        <v>0.43596320038624264</v>
      </c>
      <c r="AA552" s="18">
        <f t="shared" si="66"/>
        <v>0.55830709813197177</v>
      </c>
      <c r="AB552" s="18">
        <f t="shared" si="67"/>
        <v>0.99427029851821436</v>
      </c>
    </row>
    <row r="553" spans="1:28" ht="58.5" outlineLevel="2" x14ac:dyDescent="0.35">
      <c r="A553" s="15" t="s">
        <v>322</v>
      </c>
      <c r="B553" s="15" t="s">
        <v>8</v>
      </c>
      <c r="C553" s="15" t="s">
        <v>95</v>
      </c>
      <c r="D553" s="15" t="s">
        <v>96</v>
      </c>
      <c r="E553" s="15" t="s">
        <v>99</v>
      </c>
      <c r="F553" s="15" t="s">
        <v>12</v>
      </c>
      <c r="G553" s="15" t="s">
        <v>97</v>
      </c>
      <c r="H553" s="15" t="s">
        <v>323</v>
      </c>
      <c r="I553" s="15" t="s">
        <v>9</v>
      </c>
      <c r="J553" s="16" t="s">
        <v>100</v>
      </c>
      <c r="K553" s="17">
        <v>2988408</v>
      </c>
      <c r="L553" s="17">
        <v>2988408</v>
      </c>
      <c r="M553" s="17">
        <v>-21494</v>
      </c>
      <c r="N553" s="17">
        <v>0</v>
      </c>
      <c r="O553" s="17">
        <f t="shared" si="68"/>
        <v>2988408</v>
      </c>
      <c r="P553" s="17">
        <v>0</v>
      </c>
      <c r="Q553" s="17">
        <v>1342871.17</v>
      </c>
      <c r="R553" s="17">
        <v>0</v>
      </c>
      <c r="S553" s="17">
        <v>1624042.83</v>
      </c>
      <c r="T553" s="17">
        <v>1624042.83</v>
      </c>
      <c r="U553" s="17">
        <v>0</v>
      </c>
      <c r="V553" s="17">
        <v>21494</v>
      </c>
      <c r="W553" s="17">
        <v>0</v>
      </c>
      <c r="X553" s="17">
        <f t="shared" si="69"/>
        <v>21494</v>
      </c>
      <c r="Y553" s="18">
        <f t="shared" si="64"/>
        <v>0.54344749110563217</v>
      </c>
      <c r="Z553" s="18">
        <f t="shared" si="65"/>
        <v>0.54344749110563217</v>
      </c>
      <c r="AA553" s="18">
        <f t="shared" si="66"/>
        <v>0.44936005056873091</v>
      </c>
      <c r="AB553" s="18">
        <f t="shared" si="67"/>
        <v>0.99280754167436314</v>
      </c>
    </row>
    <row r="554" spans="1:28" ht="35.5" outlineLevel="2" x14ac:dyDescent="0.35">
      <c r="A554" s="15" t="s">
        <v>322</v>
      </c>
      <c r="B554" s="15" t="s">
        <v>8</v>
      </c>
      <c r="C554" s="15" t="s">
        <v>95</v>
      </c>
      <c r="D554" s="15" t="s">
        <v>96</v>
      </c>
      <c r="E554" s="15" t="s">
        <v>101</v>
      </c>
      <c r="F554" s="15" t="s">
        <v>12</v>
      </c>
      <c r="G554" s="15" t="s">
        <v>97</v>
      </c>
      <c r="H554" s="15" t="s">
        <v>323</v>
      </c>
      <c r="I554" s="15" t="s">
        <v>9</v>
      </c>
      <c r="J554" s="16" t="s">
        <v>102</v>
      </c>
      <c r="K554" s="17">
        <v>9822296</v>
      </c>
      <c r="L554" s="17">
        <v>9822296</v>
      </c>
      <c r="M554" s="17">
        <v>-102776</v>
      </c>
      <c r="N554" s="17">
        <v>0</v>
      </c>
      <c r="O554" s="17">
        <f t="shared" si="68"/>
        <v>9822296</v>
      </c>
      <c r="P554" s="17">
        <v>0</v>
      </c>
      <c r="Q554" s="17">
        <v>3487820.28</v>
      </c>
      <c r="R554" s="17">
        <v>0</v>
      </c>
      <c r="S554" s="17">
        <v>6231699.7199999997</v>
      </c>
      <c r="T554" s="17">
        <v>6231699.7199999997</v>
      </c>
      <c r="U554" s="17">
        <v>0</v>
      </c>
      <c r="V554" s="17">
        <v>102776</v>
      </c>
      <c r="W554" s="17">
        <v>0</v>
      </c>
      <c r="X554" s="17">
        <f t="shared" si="69"/>
        <v>102776.00000000093</v>
      </c>
      <c r="Y554" s="18">
        <f t="shared" si="64"/>
        <v>0.63444430100660776</v>
      </c>
      <c r="Z554" s="18">
        <f t="shared" si="65"/>
        <v>0.63444430100660776</v>
      </c>
      <c r="AA554" s="18">
        <f t="shared" si="66"/>
        <v>0.35509215767881558</v>
      </c>
      <c r="AB554" s="18">
        <f t="shared" si="67"/>
        <v>0.98953645868542339</v>
      </c>
    </row>
    <row r="555" spans="1:28" ht="81.5" outlineLevel="2" x14ac:dyDescent="0.35">
      <c r="A555" s="15" t="s">
        <v>322</v>
      </c>
      <c r="B555" s="15" t="s">
        <v>8</v>
      </c>
      <c r="C555" s="15" t="s">
        <v>95</v>
      </c>
      <c r="D555" s="15" t="s">
        <v>96</v>
      </c>
      <c r="E555" s="15" t="s">
        <v>263</v>
      </c>
      <c r="F555" s="15" t="s">
        <v>12</v>
      </c>
      <c r="G555" s="15" t="s">
        <v>97</v>
      </c>
      <c r="H555" s="15" t="s">
        <v>323</v>
      </c>
      <c r="I555" s="15" t="s">
        <v>9</v>
      </c>
      <c r="J555" s="16" t="s">
        <v>325</v>
      </c>
      <c r="K555" s="17">
        <v>82956640000</v>
      </c>
      <c r="L555" s="17">
        <v>82956640000</v>
      </c>
      <c r="M555" s="17">
        <v>0</v>
      </c>
      <c r="N555" s="17">
        <v>0</v>
      </c>
      <c r="O555" s="17">
        <f t="shared" si="68"/>
        <v>82956640000</v>
      </c>
      <c r="P555" s="17">
        <v>0</v>
      </c>
      <c r="Q555" s="17">
        <v>6270553333</v>
      </c>
      <c r="R555" s="17">
        <v>0</v>
      </c>
      <c r="S555" s="17">
        <v>50164426655</v>
      </c>
      <c r="T555" s="17">
        <v>50164426655</v>
      </c>
      <c r="U555" s="17">
        <v>7710000000</v>
      </c>
      <c r="V555" s="17">
        <v>26521660012</v>
      </c>
      <c r="W555" s="17">
        <v>7710000000</v>
      </c>
      <c r="X555" s="17">
        <f t="shared" si="69"/>
        <v>18811660012</v>
      </c>
      <c r="Y555" s="18">
        <f t="shared" si="64"/>
        <v>0.6047065871399806</v>
      </c>
      <c r="Z555" s="18">
        <f t="shared" si="65"/>
        <v>0.6047065871399806</v>
      </c>
      <c r="AA555" s="18">
        <f t="shared" si="66"/>
        <v>7.558832340605888E-2</v>
      </c>
      <c r="AB555" s="18">
        <f t="shared" si="67"/>
        <v>0.68029491054603952</v>
      </c>
    </row>
    <row r="556" spans="1:28" ht="70" outlineLevel="2" x14ac:dyDescent="0.35">
      <c r="A556" s="15" t="s">
        <v>322</v>
      </c>
      <c r="B556" s="15" t="s">
        <v>8</v>
      </c>
      <c r="C556" s="15" t="s">
        <v>95</v>
      </c>
      <c r="D556" s="15" t="s">
        <v>96</v>
      </c>
      <c r="E556" s="15" t="s">
        <v>265</v>
      </c>
      <c r="F556" s="15" t="s">
        <v>12</v>
      </c>
      <c r="G556" s="15" t="s">
        <v>97</v>
      </c>
      <c r="H556" s="15" t="s">
        <v>323</v>
      </c>
      <c r="I556" s="15" t="s">
        <v>9</v>
      </c>
      <c r="J556" s="16" t="s">
        <v>326</v>
      </c>
      <c r="K556" s="17">
        <v>100000000</v>
      </c>
      <c r="L556" s="17">
        <v>100000000</v>
      </c>
      <c r="M556" s="17">
        <v>0</v>
      </c>
      <c r="N556" s="17">
        <v>0</v>
      </c>
      <c r="O556" s="17">
        <f t="shared" si="68"/>
        <v>100000000</v>
      </c>
      <c r="P556" s="17">
        <v>0</v>
      </c>
      <c r="Q556" s="17">
        <v>66493023</v>
      </c>
      <c r="R556" s="17">
        <v>0</v>
      </c>
      <c r="S556" s="17">
        <v>33506977</v>
      </c>
      <c r="T556" s="17">
        <v>33506977</v>
      </c>
      <c r="U556" s="17">
        <v>0</v>
      </c>
      <c r="V556" s="17">
        <v>0</v>
      </c>
      <c r="W556" s="17">
        <v>0</v>
      </c>
      <c r="X556" s="17">
        <f t="shared" si="69"/>
        <v>0</v>
      </c>
      <c r="Y556" s="18">
        <f t="shared" si="64"/>
        <v>0.33506976999999999</v>
      </c>
      <c r="Z556" s="18">
        <f t="shared" si="65"/>
        <v>0.33506976999999999</v>
      </c>
      <c r="AA556" s="18">
        <f t="shared" si="66"/>
        <v>0.66493022999999996</v>
      </c>
      <c r="AB556" s="18">
        <f t="shared" si="67"/>
        <v>1</v>
      </c>
    </row>
    <row r="557" spans="1:28" ht="47" outlineLevel="2" x14ac:dyDescent="0.35">
      <c r="A557" s="15" t="s">
        <v>322</v>
      </c>
      <c r="B557" s="15" t="s">
        <v>8</v>
      </c>
      <c r="C557" s="15" t="s">
        <v>95</v>
      </c>
      <c r="D557" s="15" t="s">
        <v>96</v>
      </c>
      <c r="E557" s="15" t="s">
        <v>327</v>
      </c>
      <c r="F557" s="15" t="s">
        <v>12</v>
      </c>
      <c r="G557" s="15" t="s">
        <v>97</v>
      </c>
      <c r="H557" s="15" t="s">
        <v>323</v>
      </c>
      <c r="I557" s="15" t="s">
        <v>9</v>
      </c>
      <c r="J557" s="16" t="s">
        <v>328</v>
      </c>
      <c r="K557" s="17">
        <v>46405000000</v>
      </c>
      <c r="L557" s="17">
        <v>46405000000</v>
      </c>
      <c r="M557" s="17">
        <v>35045000</v>
      </c>
      <c r="N557" s="17">
        <v>0</v>
      </c>
      <c r="O557" s="17">
        <f t="shared" si="68"/>
        <v>46405000000</v>
      </c>
      <c r="P557" s="17">
        <v>0</v>
      </c>
      <c r="Q557" s="17">
        <v>694888187.40999997</v>
      </c>
      <c r="R557" s="17">
        <v>0</v>
      </c>
      <c r="S557" s="17">
        <v>31399851764.189999</v>
      </c>
      <c r="T557" s="17">
        <v>31399851764.189999</v>
      </c>
      <c r="U557" s="17">
        <v>7391056580.2799997</v>
      </c>
      <c r="V557" s="17">
        <v>14310260048.4</v>
      </c>
      <c r="W557" s="17">
        <v>2405000000</v>
      </c>
      <c r="X557" s="17">
        <f t="shared" si="69"/>
        <v>11905260048.399998</v>
      </c>
      <c r="Y557" s="18">
        <f t="shared" si="64"/>
        <v>0.67664802853550265</v>
      </c>
      <c r="Z557" s="18">
        <f t="shared" si="65"/>
        <v>0.67664802853550265</v>
      </c>
      <c r="AA557" s="18">
        <f t="shared" si="66"/>
        <v>1.4974424898394569E-2</v>
      </c>
      <c r="AB557" s="18">
        <f t="shared" si="67"/>
        <v>0.69162245343389728</v>
      </c>
    </row>
    <row r="558" spans="1:28" ht="70" outlineLevel="2" x14ac:dyDescent="0.35">
      <c r="A558" s="15" t="s">
        <v>322</v>
      </c>
      <c r="B558" s="15" t="s">
        <v>8</v>
      </c>
      <c r="C558" s="15" t="s">
        <v>95</v>
      </c>
      <c r="D558" s="15" t="s">
        <v>96</v>
      </c>
      <c r="E558" s="15" t="s">
        <v>116</v>
      </c>
      <c r="F558" s="15" t="s">
        <v>12</v>
      </c>
      <c r="G558" s="15" t="s">
        <v>97</v>
      </c>
      <c r="H558" s="15" t="s">
        <v>323</v>
      </c>
      <c r="I558" s="15" t="s">
        <v>9</v>
      </c>
      <c r="J558" s="16" t="s">
        <v>329</v>
      </c>
      <c r="K558" s="17">
        <v>17714586829</v>
      </c>
      <c r="L558" s="17">
        <v>17714586829</v>
      </c>
      <c r="M558" s="17">
        <v>0</v>
      </c>
      <c r="N558" s="17">
        <v>0</v>
      </c>
      <c r="O558" s="17">
        <f t="shared" si="68"/>
        <v>17714586829</v>
      </c>
      <c r="P558" s="17">
        <v>0</v>
      </c>
      <c r="Q558" s="17">
        <v>0</v>
      </c>
      <c r="R558" s="17">
        <v>0</v>
      </c>
      <c r="S558" s="17">
        <v>11924912423</v>
      </c>
      <c r="T558" s="17">
        <v>11924912423</v>
      </c>
      <c r="U558" s="17">
        <v>5789674406</v>
      </c>
      <c r="V558" s="17">
        <v>5789674406</v>
      </c>
      <c r="W558" s="17">
        <v>5789674406</v>
      </c>
      <c r="X558" s="17">
        <f t="shared" si="69"/>
        <v>0</v>
      </c>
      <c r="Y558" s="18">
        <f t="shared" si="64"/>
        <v>0.67316909720288232</v>
      </c>
      <c r="Z558" s="18">
        <f t="shared" si="65"/>
        <v>0.67316909720288232</v>
      </c>
      <c r="AA558" s="18">
        <f t="shared" si="66"/>
        <v>0</v>
      </c>
      <c r="AB558" s="18">
        <f t="shared" si="67"/>
        <v>0.67316909720288232</v>
      </c>
    </row>
    <row r="559" spans="1:28" ht="47" outlineLevel="2" x14ac:dyDescent="0.35">
      <c r="A559" s="15" t="s">
        <v>322</v>
      </c>
      <c r="B559" s="15" t="s">
        <v>8</v>
      </c>
      <c r="C559" s="15" t="s">
        <v>95</v>
      </c>
      <c r="D559" s="15" t="s">
        <v>96</v>
      </c>
      <c r="E559" s="15" t="s">
        <v>330</v>
      </c>
      <c r="F559" s="15" t="s">
        <v>12</v>
      </c>
      <c r="G559" s="15" t="s">
        <v>97</v>
      </c>
      <c r="H559" s="15" t="s">
        <v>277</v>
      </c>
      <c r="I559" s="15" t="s">
        <v>9</v>
      </c>
      <c r="J559" s="16" t="s">
        <v>331</v>
      </c>
      <c r="K559" s="17">
        <v>28698162900</v>
      </c>
      <c r="L559" s="17">
        <v>31231666786.419998</v>
      </c>
      <c r="M559" s="17">
        <v>8248940890</v>
      </c>
      <c r="N559" s="17">
        <v>0</v>
      </c>
      <c r="O559" s="17">
        <f t="shared" si="68"/>
        <v>31231666786.419998</v>
      </c>
      <c r="P559" s="17">
        <v>0</v>
      </c>
      <c r="Q559" s="17">
        <v>0</v>
      </c>
      <c r="R559" s="17">
        <v>0</v>
      </c>
      <c r="S559" s="17">
        <v>31231666786.419998</v>
      </c>
      <c r="T559" s="17">
        <v>31231666786.419998</v>
      </c>
      <c r="U559" s="17">
        <v>0</v>
      </c>
      <c r="V559" s="17">
        <v>0</v>
      </c>
      <c r="W559" s="17">
        <v>0</v>
      </c>
      <c r="X559" s="17">
        <f t="shared" si="69"/>
        <v>0</v>
      </c>
      <c r="Y559" s="18">
        <f t="shared" si="64"/>
        <v>1</v>
      </c>
      <c r="Z559" s="18">
        <f t="shared" si="65"/>
        <v>1</v>
      </c>
      <c r="AA559" s="18">
        <f t="shared" si="66"/>
        <v>0</v>
      </c>
      <c r="AB559" s="18">
        <f t="shared" si="67"/>
        <v>1</v>
      </c>
    </row>
    <row r="560" spans="1:28" ht="70" outlineLevel="2" x14ac:dyDescent="0.35">
      <c r="A560" s="15" t="s">
        <v>322</v>
      </c>
      <c r="B560" s="15" t="s">
        <v>8</v>
      </c>
      <c r="C560" s="15" t="s">
        <v>95</v>
      </c>
      <c r="D560" s="15" t="s">
        <v>96</v>
      </c>
      <c r="E560" s="15" t="s">
        <v>332</v>
      </c>
      <c r="F560" s="15" t="s">
        <v>12</v>
      </c>
      <c r="G560" s="15" t="s">
        <v>97</v>
      </c>
      <c r="H560" s="15" t="s">
        <v>277</v>
      </c>
      <c r="I560" s="15" t="s">
        <v>9</v>
      </c>
      <c r="J560" s="16" t="s">
        <v>333</v>
      </c>
      <c r="K560" s="17">
        <v>12254036500</v>
      </c>
      <c r="L560" s="17">
        <v>12515783390</v>
      </c>
      <c r="M560" s="17">
        <v>59278049</v>
      </c>
      <c r="N560" s="17">
        <v>0</v>
      </c>
      <c r="O560" s="17">
        <f t="shared" si="68"/>
        <v>12515783390</v>
      </c>
      <c r="P560" s="17">
        <v>0</v>
      </c>
      <c r="Q560" s="17">
        <v>0</v>
      </c>
      <c r="R560" s="17">
        <v>0</v>
      </c>
      <c r="S560" s="17">
        <v>12515783390</v>
      </c>
      <c r="T560" s="17">
        <v>12515783390</v>
      </c>
      <c r="U560" s="17">
        <v>0</v>
      </c>
      <c r="V560" s="17">
        <v>0</v>
      </c>
      <c r="W560" s="17">
        <v>0</v>
      </c>
      <c r="X560" s="17">
        <f t="shared" si="69"/>
        <v>0</v>
      </c>
      <c r="Y560" s="18">
        <f t="shared" si="64"/>
        <v>1</v>
      </c>
      <c r="Z560" s="18">
        <f t="shared" si="65"/>
        <v>1</v>
      </c>
      <c r="AA560" s="18">
        <f t="shared" si="66"/>
        <v>0</v>
      </c>
      <c r="AB560" s="18">
        <f t="shared" si="67"/>
        <v>1</v>
      </c>
    </row>
    <row r="561" spans="1:28" ht="47" outlineLevel="2" x14ac:dyDescent="0.35">
      <c r="A561" s="15" t="s">
        <v>322</v>
      </c>
      <c r="B561" s="15" t="s">
        <v>8</v>
      </c>
      <c r="C561" s="15" t="s">
        <v>95</v>
      </c>
      <c r="D561" s="15" t="s">
        <v>96</v>
      </c>
      <c r="E561" s="15" t="s">
        <v>334</v>
      </c>
      <c r="F561" s="15" t="s">
        <v>12</v>
      </c>
      <c r="G561" s="15" t="s">
        <v>97</v>
      </c>
      <c r="H561" s="15" t="s">
        <v>323</v>
      </c>
      <c r="I561" s="15" t="s">
        <v>9</v>
      </c>
      <c r="J561" s="16" t="s">
        <v>335</v>
      </c>
      <c r="K561" s="17">
        <v>50000000000</v>
      </c>
      <c r="L561" s="17">
        <v>47704749223.580002</v>
      </c>
      <c r="M561" s="17">
        <v>-5000000000</v>
      </c>
      <c r="N561" s="17">
        <v>0</v>
      </c>
      <c r="O561" s="17">
        <f t="shared" si="68"/>
        <v>47704749223.580002</v>
      </c>
      <c r="P561" s="17">
        <v>0</v>
      </c>
      <c r="Q561" s="17">
        <v>1279744719.8599999</v>
      </c>
      <c r="R561" s="17">
        <v>0</v>
      </c>
      <c r="S561" s="17">
        <v>19554233828.290001</v>
      </c>
      <c r="T561" s="17">
        <v>19554233828.290001</v>
      </c>
      <c r="U561" s="17">
        <v>8995446517.9400005</v>
      </c>
      <c r="V561" s="17">
        <v>26870770675.43</v>
      </c>
      <c r="W561" s="17">
        <v>0</v>
      </c>
      <c r="X561" s="17">
        <f t="shared" si="69"/>
        <v>26870770675.43</v>
      </c>
      <c r="Y561" s="18">
        <f t="shared" si="64"/>
        <v>0.40990119739743919</v>
      </c>
      <c r="Z561" s="18">
        <f t="shared" si="65"/>
        <v>0.40990119739743919</v>
      </c>
      <c r="AA561" s="18">
        <f t="shared" si="66"/>
        <v>2.6826358815181327E-2</v>
      </c>
      <c r="AB561" s="18">
        <f t="shared" si="67"/>
        <v>0.43672755621262049</v>
      </c>
    </row>
    <row r="562" spans="1:28" ht="58.5" outlineLevel="2" x14ac:dyDescent="0.35">
      <c r="A562" s="15" t="s">
        <v>322</v>
      </c>
      <c r="B562" s="15" t="s">
        <v>8</v>
      </c>
      <c r="C562" s="15" t="s">
        <v>95</v>
      </c>
      <c r="D562" s="15" t="s">
        <v>96</v>
      </c>
      <c r="E562" s="15" t="s">
        <v>336</v>
      </c>
      <c r="F562" s="15" t="s">
        <v>12</v>
      </c>
      <c r="G562" s="15" t="s">
        <v>97</v>
      </c>
      <c r="H562" s="15" t="s">
        <v>323</v>
      </c>
      <c r="I562" s="15" t="s">
        <v>9</v>
      </c>
      <c r="J562" s="16" t="s">
        <v>337</v>
      </c>
      <c r="K562" s="17">
        <v>272712000</v>
      </c>
      <c r="L562" s="17">
        <v>272712000</v>
      </c>
      <c r="M562" s="17">
        <v>0</v>
      </c>
      <c r="N562" s="17">
        <v>0</v>
      </c>
      <c r="O562" s="17">
        <f t="shared" si="68"/>
        <v>272712000</v>
      </c>
      <c r="P562" s="17">
        <v>0</v>
      </c>
      <c r="Q562" s="17">
        <v>60958299.659999996</v>
      </c>
      <c r="R562" s="17">
        <v>0</v>
      </c>
      <c r="S562" s="17">
        <v>117575700.34</v>
      </c>
      <c r="T562" s="17">
        <v>117575700.34</v>
      </c>
      <c r="U562" s="17">
        <v>0</v>
      </c>
      <c r="V562" s="17">
        <v>94178000</v>
      </c>
      <c r="W562" s="17">
        <v>0</v>
      </c>
      <c r="X562" s="17">
        <f t="shared" si="69"/>
        <v>94178000</v>
      </c>
      <c r="Y562" s="18">
        <f t="shared" si="64"/>
        <v>0.43113504480917597</v>
      </c>
      <c r="Z562" s="18">
        <f t="shared" si="65"/>
        <v>0.43113504480917597</v>
      </c>
      <c r="AA562" s="18">
        <f t="shared" si="66"/>
        <v>0.22352628289184193</v>
      </c>
      <c r="AB562" s="18">
        <f t="shared" si="67"/>
        <v>0.65466132770101793</v>
      </c>
    </row>
    <row r="563" spans="1:28" ht="58.5" outlineLevel="2" x14ac:dyDescent="0.35">
      <c r="A563" s="15" t="s">
        <v>322</v>
      </c>
      <c r="B563" s="15" t="s">
        <v>8</v>
      </c>
      <c r="C563" s="15" t="s">
        <v>95</v>
      </c>
      <c r="D563" s="15" t="s">
        <v>96</v>
      </c>
      <c r="E563" s="15" t="s">
        <v>338</v>
      </c>
      <c r="F563" s="15" t="s">
        <v>12</v>
      </c>
      <c r="G563" s="15" t="s">
        <v>97</v>
      </c>
      <c r="H563" s="15" t="s">
        <v>323</v>
      </c>
      <c r="I563" s="15" t="s">
        <v>9</v>
      </c>
      <c r="J563" s="16" t="s">
        <v>339</v>
      </c>
      <c r="K563" s="17">
        <v>11000000000</v>
      </c>
      <c r="L563" s="17">
        <v>11000000000</v>
      </c>
      <c r="M563" s="17">
        <v>0</v>
      </c>
      <c r="N563" s="17">
        <v>0</v>
      </c>
      <c r="O563" s="17">
        <f t="shared" si="68"/>
        <v>11000000000</v>
      </c>
      <c r="P563" s="17">
        <v>0</v>
      </c>
      <c r="Q563" s="17">
        <v>2042175119.98</v>
      </c>
      <c r="R563" s="17">
        <v>0</v>
      </c>
      <c r="S563" s="17">
        <v>3172041490.02</v>
      </c>
      <c r="T563" s="17">
        <v>3172041490.02</v>
      </c>
      <c r="U563" s="17">
        <v>0</v>
      </c>
      <c r="V563" s="17">
        <v>5785783390</v>
      </c>
      <c r="W563" s="17">
        <v>0</v>
      </c>
      <c r="X563" s="17">
        <f t="shared" si="69"/>
        <v>5785783390</v>
      </c>
      <c r="Y563" s="18">
        <f t="shared" si="64"/>
        <v>0.28836740818363638</v>
      </c>
      <c r="Z563" s="18">
        <f t="shared" si="65"/>
        <v>0.28836740818363638</v>
      </c>
      <c r="AA563" s="18">
        <f t="shared" si="66"/>
        <v>0.18565228363454545</v>
      </c>
      <c r="AB563" s="18">
        <f t="shared" si="67"/>
        <v>0.47401969181818182</v>
      </c>
    </row>
    <row r="564" spans="1:28" ht="70" outlineLevel="2" x14ac:dyDescent="0.35">
      <c r="A564" s="15" t="s">
        <v>322</v>
      </c>
      <c r="B564" s="15" t="s">
        <v>8</v>
      </c>
      <c r="C564" s="15" t="s">
        <v>95</v>
      </c>
      <c r="D564" s="15" t="s">
        <v>96</v>
      </c>
      <c r="E564" s="15" t="s">
        <v>340</v>
      </c>
      <c r="F564" s="15" t="s">
        <v>12</v>
      </c>
      <c r="G564" s="15" t="s">
        <v>97</v>
      </c>
      <c r="H564" s="15" t="s">
        <v>323</v>
      </c>
      <c r="I564" s="15" t="s">
        <v>9</v>
      </c>
      <c r="J564" s="16" t="s">
        <v>341</v>
      </c>
      <c r="K564" s="17">
        <v>698259184</v>
      </c>
      <c r="L564" s="17">
        <v>698259184</v>
      </c>
      <c r="M564" s="17">
        <v>0</v>
      </c>
      <c r="N564" s="17">
        <v>0</v>
      </c>
      <c r="O564" s="17">
        <f t="shared" si="68"/>
        <v>698259184</v>
      </c>
      <c r="P564" s="17">
        <v>0</v>
      </c>
      <c r="Q564" s="17">
        <v>58188265</v>
      </c>
      <c r="R564" s="17">
        <v>0</v>
      </c>
      <c r="S564" s="17">
        <v>465506120</v>
      </c>
      <c r="T564" s="17">
        <v>465506120</v>
      </c>
      <c r="U564" s="17">
        <v>0</v>
      </c>
      <c r="V564" s="17">
        <v>174564799</v>
      </c>
      <c r="W564" s="17">
        <v>0</v>
      </c>
      <c r="X564" s="17">
        <f t="shared" si="69"/>
        <v>174564799</v>
      </c>
      <c r="Y564" s="18">
        <f t="shared" si="64"/>
        <v>0.66666666284764542</v>
      </c>
      <c r="Z564" s="18">
        <f t="shared" si="65"/>
        <v>0.66666666284764542</v>
      </c>
      <c r="AA564" s="18">
        <f t="shared" si="66"/>
        <v>8.3333332855955677E-2</v>
      </c>
      <c r="AB564" s="18">
        <f t="shared" si="67"/>
        <v>0.7499999957036011</v>
      </c>
    </row>
    <row r="565" spans="1:28" ht="81.5" outlineLevel="2" x14ac:dyDescent="0.35">
      <c r="A565" s="15" t="s">
        <v>322</v>
      </c>
      <c r="B565" s="15" t="s">
        <v>8</v>
      </c>
      <c r="C565" s="15" t="s">
        <v>95</v>
      </c>
      <c r="D565" s="15" t="s">
        <v>96</v>
      </c>
      <c r="E565" s="15" t="s">
        <v>141</v>
      </c>
      <c r="F565" s="15" t="s">
        <v>12</v>
      </c>
      <c r="G565" s="15" t="s">
        <v>97</v>
      </c>
      <c r="H565" s="15" t="s">
        <v>323</v>
      </c>
      <c r="I565" s="15" t="s">
        <v>9</v>
      </c>
      <c r="J565" s="16" t="s">
        <v>342</v>
      </c>
      <c r="K565" s="17">
        <v>100000000</v>
      </c>
      <c r="L565" s="17">
        <v>100000000</v>
      </c>
      <c r="M565" s="17">
        <v>0</v>
      </c>
      <c r="N565" s="17">
        <v>0</v>
      </c>
      <c r="O565" s="17">
        <f t="shared" si="68"/>
        <v>100000000</v>
      </c>
      <c r="P565" s="17">
        <v>0</v>
      </c>
      <c r="Q565" s="17">
        <v>0</v>
      </c>
      <c r="R565" s="17">
        <v>0</v>
      </c>
      <c r="S565" s="17">
        <v>100000000</v>
      </c>
      <c r="T565" s="17">
        <v>100000000</v>
      </c>
      <c r="U565" s="17">
        <v>0</v>
      </c>
      <c r="V565" s="17">
        <v>0</v>
      </c>
      <c r="W565" s="17">
        <v>0</v>
      </c>
      <c r="X565" s="17">
        <f t="shared" si="69"/>
        <v>0</v>
      </c>
      <c r="Y565" s="18">
        <f t="shared" si="64"/>
        <v>1</v>
      </c>
      <c r="Z565" s="18">
        <f t="shared" si="65"/>
        <v>1</v>
      </c>
      <c r="AA565" s="18">
        <f t="shared" si="66"/>
        <v>0</v>
      </c>
      <c r="AB565" s="18">
        <f t="shared" si="67"/>
        <v>1</v>
      </c>
    </row>
    <row r="566" spans="1:28" ht="70" outlineLevel="2" x14ac:dyDescent="0.35">
      <c r="A566" s="15" t="s">
        <v>322</v>
      </c>
      <c r="B566" s="15" t="s">
        <v>8</v>
      </c>
      <c r="C566" s="15" t="s">
        <v>95</v>
      </c>
      <c r="D566" s="15" t="s">
        <v>96</v>
      </c>
      <c r="E566" s="15" t="s">
        <v>343</v>
      </c>
      <c r="F566" s="15" t="s">
        <v>12</v>
      </c>
      <c r="G566" s="15" t="s">
        <v>97</v>
      </c>
      <c r="H566" s="15" t="s">
        <v>323</v>
      </c>
      <c r="I566" s="15" t="s">
        <v>9</v>
      </c>
      <c r="J566" s="16" t="s">
        <v>344</v>
      </c>
      <c r="K566" s="17">
        <v>87806632</v>
      </c>
      <c r="L566" s="17">
        <v>87806632</v>
      </c>
      <c r="M566" s="17">
        <v>0</v>
      </c>
      <c r="N566" s="17">
        <v>0</v>
      </c>
      <c r="O566" s="17">
        <f t="shared" ref="O566:O597" si="70">+L566+N566</f>
        <v>87806632</v>
      </c>
      <c r="P566" s="17">
        <v>0</v>
      </c>
      <c r="Q566" s="17">
        <v>6373502.0700000003</v>
      </c>
      <c r="R566" s="17">
        <v>0</v>
      </c>
      <c r="S566" s="17">
        <v>25414633.710000001</v>
      </c>
      <c r="T566" s="17">
        <v>25414633.710000001</v>
      </c>
      <c r="U566" s="17">
        <v>0</v>
      </c>
      <c r="V566" s="17">
        <v>56018496.219999999</v>
      </c>
      <c r="W566" s="17">
        <v>0</v>
      </c>
      <c r="X566" s="17">
        <f t="shared" ref="X566:X597" si="71">+O566-P566-Q566-R566-S566-W566</f>
        <v>56018496.220000006</v>
      </c>
      <c r="Y566" s="18">
        <f t="shared" si="64"/>
        <v>0.28943865777701167</v>
      </c>
      <c r="Z566" s="18">
        <f t="shared" si="65"/>
        <v>0.28943865777701167</v>
      </c>
      <c r="AA566" s="18">
        <f t="shared" si="66"/>
        <v>7.2585656969510012E-2</v>
      </c>
      <c r="AB566" s="18">
        <f t="shared" si="67"/>
        <v>0.36202431474652169</v>
      </c>
    </row>
    <row r="567" spans="1:28" ht="93" outlineLevel="2" x14ac:dyDescent="0.35">
      <c r="A567" s="15" t="s">
        <v>322</v>
      </c>
      <c r="B567" s="15" t="s">
        <v>8</v>
      </c>
      <c r="C567" s="15" t="s">
        <v>95</v>
      </c>
      <c r="D567" s="15" t="s">
        <v>96</v>
      </c>
      <c r="E567" s="15" t="s">
        <v>147</v>
      </c>
      <c r="F567" s="15" t="s">
        <v>12</v>
      </c>
      <c r="G567" s="15" t="s">
        <v>97</v>
      </c>
      <c r="H567" s="15" t="s">
        <v>323</v>
      </c>
      <c r="I567" s="15" t="s">
        <v>9</v>
      </c>
      <c r="J567" s="16" t="s">
        <v>345</v>
      </c>
      <c r="K567" s="17">
        <v>1617495395</v>
      </c>
      <c r="L567" s="17">
        <v>1617495395</v>
      </c>
      <c r="M567" s="17">
        <v>0</v>
      </c>
      <c r="N567" s="17">
        <v>0</v>
      </c>
      <c r="O567" s="17">
        <f t="shared" si="70"/>
        <v>1617495395</v>
      </c>
      <c r="P567" s="17">
        <v>0</v>
      </c>
      <c r="Q567" s="17">
        <v>134791280</v>
      </c>
      <c r="R567" s="17">
        <v>0</v>
      </c>
      <c r="S567" s="17">
        <v>1078330240</v>
      </c>
      <c r="T567" s="17">
        <v>1078330240</v>
      </c>
      <c r="U567" s="17">
        <v>0</v>
      </c>
      <c r="V567" s="17">
        <v>404373875</v>
      </c>
      <c r="W567" s="17">
        <v>0</v>
      </c>
      <c r="X567" s="17">
        <f t="shared" si="71"/>
        <v>404373875</v>
      </c>
      <c r="Y567" s="18">
        <f t="shared" si="64"/>
        <v>0.6666666522410718</v>
      </c>
      <c r="Z567" s="18">
        <f t="shared" si="65"/>
        <v>0.6666666522410718</v>
      </c>
      <c r="AA567" s="18">
        <f t="shared" si="66"/>
        <v>8.3333331530133975E-2</v>
      </c>
      <c r="AB567" s="18">
        <f t="shared" si="67"/>
        <v>0.7499999837712058</v>
      </c>
    </row>
    <row r="568" spans="1:28" ht="47" outlineLevel="2" x14ac:dyDescent="0.35">
      <c r="A568" s="15" t="s">
        <v>322</v>
      </c>
      <c r="B568" s="15" t="s">
        <v>8</v>
      </c>
      <c r="C568" s="15" t="s">
        <v>95</v>
      </c>
      <c r="D568" s="15" t="s">
        <v>96</v>
      </c>
      <c r="E568" s="15" t="s">
        <v>120</v>
      </c>
      <c r="F568" s="15" t="s">
        <v>12</v>
      </c>
      <c r="G568" s="15" t="s">
        <v>97</v>
      </c>
      <c r="H568" s="15" t="s">
        <v>323</v>
      </c>
      <c r="I568" s="15" t="s">
        <v>9</v>
      </c>
      <c r="J568" s="16" t="s">
        <v>346</v>
      </c>
      <c r="K568" s="17">
        <v>65978249</v>
      </c>
      <c r="L568" s="17">
        <v>65978249</v>
      </c>
      <c r="M568" s="17">
        <v>0</v>
      </c>
      <c r="N568" s="17">
        <v>0</v>
      </c>
      <c r="O568" s="17">
        <f t="shared" si="70"/>
        <v>65978249</v>
      </c>
      <c r="P568" s="17">
        <v>0</v>
      </c>
      <c r="Q568" s="17">
        <v>22652034.170000002</v>
      </c>
      <c r="R568" s="17">
        <v>0</v>
      </c>
      <c r="S568" s="17">
        <v>43326214.829999998</v>
      </c>
      <c r="T568" s="17">
        <v>43326214.829999998</v>
      </c>
      <c r="U568" s="17">
        <v>0</v>
      </c>
      <c r="V568" s="17">
        <v>0</v>
      </c>
      <c r="W568" s="17">
        <v>0</v>
      </c>
      <c r="X568" s="17">
        <f t="shared" si="71"/>
        <v>0</v>
      </c>
      <c r="Y568" s="18">
        <f t="shared" si="64"/>
        <v>0.65667421440662965</v>
      </c>
      <c r="Z568" s="18">
        <f t="shared" si="65"/>
        <v>0.65667421440662965</v>
      </c>
      <c r="AA568" s="18">
        <f t="shared" si="66"/>
        <v>0.34332578559337035</v>
      </c>
      <c r="AB568" s="18">
        <f t="shared" si="67"/>
        <v>1</v>
      </c>
    </row>
    <row r="569" spans="1:28" ht="70" outlineLevel="2" x14ac:dyDescent="0.35">
      <c r="A569" s="15" t="s">
        <v>322</v>
      </c>
      <c r="B569" s="15" t="s">
        <v>8</v>
      </c>
      <c r="C569" s="15" t="s">
        <v>95</v>
      </c>
      <c r="D569" s="15" t="s">
        <v>347</v>
      </c>
      <c r="E569" s="15" t="s">
        <v>11</v>
      </c>
      <c r="F569" s="15" t="s">
        <v>12</v>
      </c>
      <c r="G569" s="15" t="s">
        <v>135</v>
      </c>
      <c r="H569" s="15" t="s">
        <v>323</v>
      </c>
      <c r="I569" s="15" t="s">
        <v>9</v>
      </c>
      <c r="J569" s="16" t="s">
        <v>348</v>
      </c>
      <c r="K569" s="17">
        <v>5103470151</v>
      </c>
      <c r="L569" s="17">
        <v>5103470151</v>
      </c>
      <c r="M569" s="17">
        <v>0</v>
      </c>
      <c r="N569" s="17">
        <v>0</v>
      </c>
      <c r="O569" s="17">
        <f t="shared" si="70"/>
        <v>5103470151</v>
      </c>
      <c r="P569" s="17">
        <v>0</v>
      </c>
      <c r="Q569" s="17">
        <v>472539111</v>
      </c>
      <c r="R569" s="17">
        <v>0</v>
      </c>
      <c r="S569" s="17">
        <v>3161267560</v>
      </c>
      <c r="T569" s="17">
        <v>3159797840</v>
      </c>
      <c r="U569" s="17">
        <v>193796658</v>
      </c>
      <c r="V569" s="17">
        <v>1469663480</v>
      </c>
      <c r="W569" s="17">
        <v>0</v>
      </c>
      <c r="X569" s="17">
        <f t="shared" si="71"/>
        <v>1469663480</v>
      </c>
      <c r="Y569" s="18">
        <f t="shared" si="64"/>
        <v>0.61943490732096573</v>
      </c>
      <c r="Z569" s="18">
        <f t="shared" si="65"/>
        <v>0.61943490732096573</v>
      </c>
      <c r="AA569" s="18">
        <f t="shared" si="66"/>
        <v>9.2591726221306153E-2</v>
      </c>
      <c r="AB569" s="18">
        <f t="shared" si="67"/>
        <v>0.71202663354227191</v>
      </c>
    </row>
    <row r="570" spans="1:28" ht="24" outlineLevel="2" x14ac:dyDescent="0.35">
      <c r="A570" s="15" t="s">
        <v>322</v>
      </c>
      <c r="B570" s="15" t="s">
        <v>8</v>
      </c>
      <c r="C570" s="15" t="s">
        <v>95</v>
      </c>
      <c r="D570" s="15" t="s">
        <v>134</v>
      </c>
      <c r="E570" s="15" t="s">
        <v>11</v>
      </c>
      <c r="F570" s="15" t="s">
        <v>12</v>
      </c>
      <c r="G570" s="15" t="s">
        <v>135</v>
      </c>
      <c r="H570" s="15" t="s">
        <v>323</v>
      </c>
      <c r="I570" s="15" t="s">
        <v>9</v>
      </c>
      <c r="J570" s="16" t="s">
        <v>136</v>
      </c>
      <c r="K570" s="17">
        <v>4015962</v>
      </c>
      <c r="L570" s="17">
        <v>7215962</v>
      </c>
      <c r="M570" s="17">
        <v>0</v>
      </c>
      <c r="N570" s="17">
        <v>0</v>
      </c>
      <c r="O570" s="17">
        <f t="shared" si="70"/>
        <v>7215962</v>
      </c>
      <c r="P570" s="17">
        <v>0</v>
      </c>
      <c r="Q570" s="17">
        <v>0</v>
      </c>
      <c r="R570" s="17">
        <v>0</v>
      </c>
      <c r="S570" s="17">
        <v>1301727.3500000001</v>
      </c>
      <c r="T570" s="17">
        <v>1301727.3500000001</v>
      </c>
      <c r="U570" s="17">
        <v>5914234.6500000004</v>
      </c>
      <c r="V570" s="17">
        <v>5914234.6500000004</v>
      </c>
      <c r="W570" s="17">
        <v>0</v>
      </c>
      <c r="X570" s="17">
        <f t="shared" si="71"/>
        <v>5914234.6500000004</v>
      </c>
      <c r="Y570" s="18">
        <f t="shared" si="64"/>
        <v>0.180395538391139</v>
      </c>
      <c r="Z570" s="18">
        <f t="shared" si="65"/>
        <v>0.180395538391139</v>
      </c>
      <c r="AA570" s="18">
        <f t="shared" si="66"/>
        <v>0</v>
      </c>
      <c r="AB570" s="18">
        <f t="shared" si="67"/>
        <v>0.180395538391139</v>
      </c>
    </row>
    <row r="571" spans="1:28" ht="58.5" outlineLevel="2" x14ac:dyDescent="0.35">
      <c r="A571" s="15" t="s">
        <v>351</v>
      </c>
      <c r="B571" s="15" t="s">
        <v>252</v>
      </c>
      <c r="C571" s="15" t="s">
        <v>95</v>
      </c>
      <c r="D571" s="15" t="s">
        <v>96</v>
      </c>
      <c r="E571" s="15" t="s">
        <v>33</v>
      </c>
      <c r="F571" s="15" t="s">
        <v>12</v>
      </c>
      <c r="G571" s="15" t="s">
        <v>97</v>
      </c>
      <c r="H571" s="15" t="s">
        <v>352</v>
      </c>
      <c r="I571" s="15" t="s">
        <v>9</v>
      </c>
      <c r="J571" s="16" t="s">
        <v>98</v>
      </c>
      <c r="K571" s="17">
        <v>832011347</v>
      </c>
      <c r="L571" s="17">
        <v>832011347</v>
      </c>
      <c r="M571" s="17">
        <v>0</v>
      </c>
      <c r="N571" s="17">
        <v>-90000000</v>
      </c>
      <c r="O571" s="17">
        <f t="shared" si="70"/>
        <v>742011347</v>
      </c>
      <c r="P571" s="17">
        <v>0</v>
      </c>
      <c r="Q571" s="17">
        <v>356307215.79000002</v>
      </c>
      <c r="R571" s="17">
        <v>0</v>
      </c>
      <c r="S571" s="17">
        <v>385704131.20999998</v>
      </c>
      <c r="T571" s="17">
        <v>385704131.20999998</v>
      </c>
      <c r="U571" s="17">
        <v>0</v>
      </c>
      <c r="V571" s="17">
        <v>90000000</v>
      </c>
      <c r="W571" s="17">
        <v>0</v>
      </c>
      <c r="X571" s="17">
        <f t="shared" si="71"/>
        <v>0</v>
      </c>
      <c r="Y571" s="18">
        <f t="shared" si="64"/>
        <v>0.46358037375420552</v>
      </c>
      <c r="Z571" s="18">
        <f t="shared" si="65"/>
        <v>0.51980893926949612</v>
      </c>
      <c r="AA571" s="18">
        <f t="shared" si="66"/>
        <v>0.48019106073050394</v>
      </c>
      <c r="AB571" s="18">
        <f t="shared" si="67"/>
        <v>1</v>
      </c>
    </row>
    <row r="572" spans="1:28" ht="58.5" outlineLevel="2" x14ac:dyDescent="0.35">
      <c r="A572" s="15" t="s">
        <v>351</v>
      </c>
      <c r="B572" s="15" t="s">
        <v>252</v>
      </c>
      <c r="C572" s="15" t="s">
        <v>95</v>
      </c>
      <c r="D572" s="15" t="s">
        <v>96</v>
      </c>
      <c r="E572" s="15" t="s">
        <v>99</v>
      </c>
      <c r="F572" s="15" t="s">
        <v>12</v>
      </c>
      <c r="G572" s="15" t="s">
        <v>97</v>
      </c>
      <c r="H572" s="15" t="s">
        <v>352</v>
      </c>
      <c r="I572" s="15" t="s">
        <v>9</v>
      </c>
      <c r="J572" s="16" t="s">
        <v>100</v>
      </c>
      <c r="K572" s="17">
        <v>1310618307</v>
      </c>
      <c r="L572" s="17">
        <v>1310618307</v>
      </c>
      <c r="M572" s="17">
        <v>0</v>
      </c>
      <c r="N572" s="17">
        <v>156065459</v>
      </c>
      <c r="O572" s="17">
        <f t="shared" si="70"/>
        <v>1466683766</v>
      </c>
      <c r="P572" s="17">
        <v>0</v>
      </c>
      <c r="Q572" s="17">
        <v>345746153.32999998</v>
      </c>
      <c r="R572" s="17">
        <v>0</v>
      </c>
      <c r="S572" s="17">
        <v>964872153.66999996</v>
      </c>
      <c r="T572" s="17">
        <v>964872153.66999996</v>
      </c>
      <c r="U572" s="17">
        <v>0</v>
      </c>
      <c r="V572" s="17">
        <v>0</v>
      </c>
      <c r="W572" s="17">
        <v>0</v>
      </c>
      <c r="X572" s="17">
        <f t="shared" si="71"/>
        <v>156065459.00000012</v>
      </c>
      <c r="Y572" s="18">
        <f t="shared" si="64"/>
        <v>0.73619615147799089</v>
      </c>
      <c r="Z572" s="18">
        <f t="shared" si="65"/>
        <v>0.65785970775516167</v>
      </c>
      <c r="AA572" s="18">
        <f t="shared" si="66"/>
        <v>0.23573326530567187</v>
      </c>
      <c r="AB572" s="18">
        <f t="shared" si="67"/>
        <v>0.89359297306083352</v>
      </c>
    </row>
    <row r="573" spans="1:28" ht="35.5" outlineLevel="2" x14ac:dyDescent="0.35">
      <c r="A573" s="15" t="s">
        <v>351</v>
      </c>
      <c r="B573" s="15" t="s">
        <v>252</v>
      </c>
      <c r="C573" s="15" t="s">
        <v>95</v>
      </c>
      <c r="D573" s="15" t="s">
        <v>96</v>
      </c>
      <c r="E573" s="15" t="s">
        <v>101</v>
      </c>
      <c r="F573" s="15" t="s">
        <v>12</v>
      </c>
      <c r="G573" s="15" t="s">
        <v>97</v>
      </c>
      <c r="H573" s="15" t="s">
        <v>352</v>
      </c>
      <c r="I573" s="15" t="s">
        <v>9</v>
      </c>
      <c r="J573" s="16" t="s">
        <v>102</v>
      </c>
      <c r="K573" s="17">
        <v>6159813469</v>
      </c>
      <c r="L573" s="17">
        <v>6159813469</v>
      </c>
      <c r="M573" s="17">
        <v>2059794444.3199999</v>
      </c>
      <c r="N573" s="17">
        <v>0</v>
      </c>
      <c r="O573" s="17">
        <f t="shared" si="70"/>
        <v>6159813469</v>
      </c>
      <c r="P573" s="17">
        <v>0</v>
      </c>
      <c r="Q573" s="17">
        <v>3383040.36</v>
      </c>
      <c r="R573" s="17">
        <v>0</v>
      </c>
      <c r="S573" s="17">
        <v>6156430428.6400003</v>
      </c>
      <c r="T573" s="17">
        <v>6156430428.6400003</v>
      </c>
      <c r="U573" s="17">
        <v>0</v>
      </c>
      <c r="V573" s="17">
        <v>0</v>
      </c>
      <c r="W573" s="17">
        <v>0</v>
      </c>
      <c r="X573" s="17">
        <f t="shared" si="71"/>
        <v>0</v>
      </c>
      <c r="Y573" s="18">
        <f t="shared" si="64"/>
        <v>0.99945078850568692</v>
      </c>
      <c r="Z573" s="18">
        <f t="shared" si="65"/>
        <v>0.99945078850568692</v>
      </c>
      <c r="AA573" s="18">
        <f t="shared" si="66"/>
        <v>5.492114943131892E-4</v>
      </c>
      <c r="AB573" s="18">
        <f t="shared" si="67"/>
        <v>1</v>
      </c>
    </row>
    <row r="574" spans="1:28" ht="93" outlineLevel="2" x14ac:dyDescent="0.35">
      <c r="A574" s="15" t="s">
        <v>351</v>
      </c>
      <c r="B574" s="15" t="s">
        <v>252</v>
      </c>
      <c r="C574" s="15" t="s">
        <v>95</v>
      </c>
      <c r="D574" s="15" t="s">
        <v>96</v>
      </c>
      <c r="E574" s="15" t="s">
        <v>357</v>
      </c>
      <c r="F574" s="15" t="s">
        <v>12</v>
      </c>
      <c r="G574" s="15" t="s">
        <v>97</v>
      </c>
      <c r="H574" s="15" t="s">
        <v>352</v>
      </c>
      <c r="I574" s="15" t="s">
        <v>9</v>
      </c>
      <c r="J574" s="16" t="s">
        <v>358</v>
      </c>
      <c r="K574" s="17">
        <v>262414854</v>
      </c>
      <c r="L574" s="17">
        <v>262414854</v>
      </c>
      <c r="M574" s="17">
        <v>-262414854</v>
      </c>
      <c r="N574" s="17">
        <v>0</v>
      </c>
      <c r="O574" s="17">
        <f t="shared" si="70"/>
        <v>262414854</v>
      </c>
      <c r="P574" s="17">
        <v>0</v>
      </c>
      <c r="Q574" s="17">
        <v>0</v>
      </c>
      <c r="R574" s="17">
        <v>0</v>
      </c>
      <c r="S574" s="17">
        <v>0</v>
      </c>
      <c r="T574" s="17">
        <v>0</v>
      </c>
      <c r="U574" s="17">
        <v>0</v>
      </c>
      <c r="V574" s="17">
        <v>262414854</v>
      </c>
      <c r="W574" s="17">
        <v>0</v>
      </c>
      <c r="X574" s="17">
        <f t="shared" si="71"/>
        <v>262414854</v>
      </c>
      <c r="Y574" s="18">
        <f t="shared" si="64"/>
        <v>0</v>
      </c>
      <c r="Z574" s="18">
        <f t="shared" si="65"/>
        <v>0</v>
      </c>
      <c r="AA574" s="18">
        <f t="shared" si="66"/>
        <v>0</v>
      </c>
      <c r="AB574" s="18">
        <f t="shared" si="67"/>
        <v>0</v>
      </c>
    </row>
    <row r="575" spans="1:28" ht="24" outlineLevel="2" x14ac:dyDescent="0.35">
      <c r="A575" s="15" t="s">
        <v>351</v>
      </c>
      <c r="B575" s="15" t="s">
        <v>252</v>
      </c>
      <c r="C575" s="15" t="s">
        <v>95</v>
      </c>
      <c r="D575" s="15" t="s">
        <v>134</v>
      </c>
      <c r="E575" s="15" t="s">
        <v>11</v>
      </c>
      <c r="F575" s="15" t="s">
        <v>12</v>
      </c>
      <c r="G575" s="15" t="s">
        <v>135</v>
      </c>
      <c r="H575" s="15" t="s">
        <v>352</v>
      </c>
      <c r="I575" s="15" t="s">
        <v>9</v>
      </c>
      <c r="J575" s="16" t="s">
        <v>136</v>
      </c>
      <c r="K575" s="17">
        <v>8864149984</v>
      </c>
      <c r="L575" s="17">
        <v>8864149984</v>
      </c>
      <c r="M575" s="17">
        <v>-6559579312</v>
      </c>
      <c r="N575" s="17">
        <v>-330330391</v>
      </c>
      <c r="O575" s="17">
        <f t="shared" si="70"/>
        <v>8533819593</v>
      </c>
      <c r="P575" s="17">
        <v>0</v>
      </c>
      <c r="Q575" s="17">
        <v>0</v>
      </c>
      <c r="R575" s="17">
        <v>0</v>
      </c>
      <c r="S575" s="17">
        <v>750536094.28999996</v>
      </c>
      <c r="T575" s="17">
        <v>750536094.28999996</v>
      </c>
      <c r="U575" s="17">
        <v>1223704186.71</v>
      </c>
      <c r="V575" s="17">
        <v>8113613889.71</v>
      </c>
      <c r="W575" s="17">
        <v>0</v>
      </c>
      <c r="X575" s="17">
        <f t="shared" si="71"/>
        <v>7783283498.71</v>
      </c>
      <c r="Y575" s="18">
        <f t="shared" si="64"/>
        <v>8.4670960627328665E-2</v>
      </c>
      <c r="Z575" s="18">
        <f t="shared" si="65"/>
        <v>8.7948436935043603E-2</v>
      </c>
      <c r="AA575" s="18">
        <f t="shared" si="66"/>
        <v>0</v>
      </c>
      <c r="AB575" s="18">
        <f t="shared" si="67"/>
        <v>8.7948436935043603E-2</v>
      </c>
    </row>
    <row r="576" spans="1:28" ht="242.5" outlineLevel="2" x14ac:dyDescent="0.35">
      <c r="A576" s="15" t="s">
        <v>351</v>
      </c>
      <c r="B576" s="15" t="s">
        <v>252</v>
      </c>
      <c r="C576" s="15" t="s">
        <v>95</v>
      </c>
      <c r="D576" s="15" t="s">
        <v>137</v>
      </c>
      <c r="E576" s="15" t="s">
        <v>33</v>
      </c>
      <c r="F576" s="15" t="s">
        <v>12</v>
      </c>
      <c r="G576" s="15" t="s">
        <v>135</v>
      </c>
      <c r="H576" s="15" t="s">
        <v>352</v>
      </c>
      <c r="I576" s="15" t="s">
        <v>9</v>
      </c>
      <c r="J576" s="16" t="s">
        <v>359</v>
      </c>
      <c r="K576" s="17">
        <v>202281955</v>
      </c>
      <c r="L576" s="17">
        <v>202281955</v>
      </c>
      <c r="M576" s="17">
        <v>0</v>
      </c>
      <c r="N576" s="17">
        <v>0</v>
      </c>
      <c r="O576" s="17">
        <f t="shared" si="70"/>
        <v>202281955</v>
      </c>
      <c r="P576" s="17">
        <v>0</v>
      </c>
      <c r="Q576" s="17">
        <v>30706688</v>
      </c>
      <c r="R576" s="17">
        <v>0</v>
      </c>
      <c r="S576" s="17">
        <v>121004782</v>
      </c>
      <c r="T576" s="17">
        <v>121004782</v>
      </c>
      <c r="U576" s="17">
        <v>0</v>
      </c>
      <c r="V576" s="17">
        <v>50570485</v>
      </c>
      <c r="W576" s="17">
        <v>0</v>
      </c>
      <c r="X576" s="17">
        <f t="shared" si="71"/>
        <v>50570485</v>
      </c>
      <c r="Y576" s="18">
        <f t="shared" si="64"/>
        <v>0.59819859858483171</v>
      </c>
      <c r="Z576" s="18">
        <f t="shared" si="65"/>
        <v>0.59819859858483171</v>
      </c>
      <c r="AA576" s="18">
        <f t="shared" si="66"/>
        <v>0.15180141995364838</v>
      </c>
      <c r="AB576" s="18">
        <f t="shared" si="67"/>
        <v>0.75000001853848008</v>
      </c>
    </row>
    <row r="577" spans="1:28" ht="35.5" outlineLevel="2" x14ac:dyDescent="0.35">
      <c r="A577" s="15" t="s">
        <v>351</v>
      </c>
      <c r="B577" s="15" t="s">
        <v>252</v>
      </c>
      <c r="C577" s="15" t="s">
        <v>95</v>
      </c>
      <c r="D577" s="15" t="s">
        <v>249</v>
      </c>
      <c r="E577" s="15" t="s">
        <v>11</v>
      </c>
      <c r="F577" s="15" t="s">
        <v>12</v>
      </c>
      <c r="G577" s="15" t="s">
        <v>135</v>
      </c>
      <c r="H577" s="15" t="s">
        <v>352</v>
      </c>
      <c r="I577" s="15" t="s">
        <v>9</v>
      </c>
      <c r="J577" s="16" t="s">
        <v>360</v>
      </c>
      <c r="K577" s="17">
        <v>4800000</v>
      </c>
      <c r="L577" s="17">
        <v>2380341.66</v>
      </c>
      <c r="M577" s="17">
        <v>0</v>
      </c>
      <c r="N577" s="17">
        <v>1984377</v>
      </c>
      <c r="O577" s="17">
        <f t="shared" si="70"/>
        <v>4364718.66</v>
      </c>
      <c r="P577" s="17">
        <v>0</v>
      </c>
      <c r="Q577" s="17">
        <v>1984376.36</v>
      </c>
      <c r="R577" s="17">
        <v>0</v>
      </c>
      <c r="S577" s="17">
        <v>395965.3</v>
      </c>
      <c r="T577" s="17">
        <v>395965.3</v>
      </c>
      <c r="U577" s="17">
        <v>0</v>
      </c>
      <c r="V577" s="17">
        <v>0</v>
      </c>
      <c r="W577" s="17">
        <v>0</v>
      </c>
      <c r="X577" s="17">
        <f t="shared" si="71"/>
        <v>1984376.9999999998</v>
      </c>
      <c r="Y577" s="18">
        <f t="shared" si="64"/>
        <v>0.16634809475207857</v>
      </c>
      <c r="Z577" s="18">
        <f t="shared" si="65"/>
        <v>9.0719547087600827E-2</v>
      </c>
      <c r="AA577" s="18">
        <f t="shared" si="66"/>
        <v>0.45464015314105033</v>
      </c>
      <c r="AB577" s="18">
        <f t="shared" si="67"/>
        <v>0.54535970022865121</v>
      </c>
    </row>
    <row r="578" spans="1:28" ht="58.5" outlineLevel="2" x14ac:dyDescent="0.35">
      <c r="A578" s="15" t="s">
        <v>351</v>
      </c>
      <c r="B578" s="15" t="s">
        <v>254</v>
      </c>
      <c r="C578" s="15" t="s">
        <v>95</v>
      </c>
      <c r="D578" s="15" t="s">
        <v>96</v>
      </c>
      <c r="E578" s="15" t="s">
        <v>33</v>
      </c>
      <c r="F578" s="15" t="s">
        <v>12</v>
      </c>
      <c r="G578" s="15" t="s">
        <v>97</v>
      </c>
      <c r="H578" s="15" t="s">
        <v>363</v>
      </c>
      <c r="I578" s="15" t="s">
        <v>9</v>
      </c>
      <c r="J578" s="16" t="s">
        <v>98</v>
      </c>
      <c r="K578" s="17">
        <v>394528727</v>
      </c>
      <c r="L578" s="17">
        <v>394528727</v>
      </c>
      <c r="M578" s="17">
        <v>-15291.02</v>
      </c>
      <c r="N578" s="17">
        <v>0</v>
      </c>
      <c r="O578" s="17">
        <f t="shared" si="70"/>
        <v>394528727</v>
      </c>
      <c r="P578" s="17">
        <v>0</v>
      </c>
      <c r="Q578" s="17">
        <v>223685955.66999999</v>
      </c>
      <c r="R578" s="17">
        <v>0</v>
      </c>
      <c r="S578" s="17">
        <v>170835125.81999999</v>
      </c>
      <c r="T578" s="17">
        <v>170835125.81999999</v>
      </c>
      <c r="U578" s="17">
        <v>0</v>
      </c>
      <c r="V578" s="17">
        <v>7645.51</v>
      </c>
      <c r="W578" s="17">
        <v>0</v>
      </c>
      <c r="X578" s="17">
        <f t="shared" si="71"/>
        <v>7645.5100000202656</v>
      </c>
      <c r="Y578" s="18">
        <f t="shared" si="64"/>
        <v>0.43301061273543207</v>
      </c>
      <c r="Z578" s="18">
        <f t="shared" si="65"/>
        <v>0.43301061273543207</v>
      </c>
      <c r="AA578" s="18">
        <f t="shared" si="66"/>
        <v>0.56697000842222567</v>
      </c>
      <c r="AB578" s="18">
        <f t="shared" si="67"/>
        <v>0.99998062115765773</v>
      </c>
    </row>
    <row r="579" spans="1:28" ht="58.5" outlineLevel="2" x14ac:dyDescent="0.35">
      <c r="A579" s="15" t="s">
        <v>351</v>
      </c>
      <c r="B579" s="15" t="s">
        <v>254</v>
      </c>
      <c r="C579" s="15" t="s">
        <v>95</v>
      </c>
      <c r="D579" s="15" t="s">
        <v>96</v>
      </c>
      <c r="E579" s="15" t="s">
        <v>99</v>
      </c>
      <c r="F579" s="15" t="s">
        <v>12</v>
      </c>
      <c r="G579" s="15" t="s">
        <v>97</v>
      </c>
      <c r="H579" s="15" t="s">
        <v>363</v>
      </c>
      <c r="I579" s="15" t="s">
        <v>9</v>
      </c>
      <c r="J579" s="16" t="s">
        <v>100</v>
      </c>
      <c r="K579" s="17">
        <v>628156298</v>
      </c>
      <c r="L579" s="17">
        <v>628156298</v>
      </c>
      <c r="M579" s="17">
        <v>-37496.44</v>
      </c>
      <c r="N579" s="17">
        <v>118949638</v>
      </c>
      <c r="O579" s="17">
        <f t="shared" si="70"/>
        <v>747105936</v>
      </c>
      <c r="P579" s="17">
        <v>0</v>
      </c>
      <c r="Q579" s="17">
        <v>148886111.90000001</v>
      </c>
      <c r="R579" s="17">
        <v>0</v>
      </c>
      <c r="S579" s="17">
        <v>479251437.88</v>
      </c>
      <c r="T579" s="17">
        <v>479251437.88</v>
      </c>
      <c r="U579" s="17">
        <v>0</v>
      </c>
      <c r="V579" s="17">
        <v>18748.22</v>
      </c>
      <c r="W579" s="17">
        <v>0</v>
      </c>
      <c r="X579" s="17">
        <f t="shared" si="71"/>
        <v>118968386.22000003</v>
      </c>
      <c r="Y579" s="18">
        <f t="shared" si="64"/>
        <v>0.76294934780706436</v>
      </c>
      <c r="Z579" s="18">
        <f t="shared" si="65"/>
        <v>0.64147721867384544</v>
      </c>
      <c r="AA579" s="18">
        <f t="shared" si="66"/>
        <v>0.19928380263866624</v>
      </c>
      <c r="AB579" s="18">
        <f t="shared" si="67"/>
        <v>0.84076102131251162</v>
      </c>
    </row>
    <row r="580" spans="1:28" ht="35.5" outlineLevel="2" x14ac:dyDescent="0.35">
      <c r="A580" s="15" t="s">
        <v>351</v>
      </c>
      <c r="B580" s="15" t="s">
        <v>254</v>
      </c>
      <c r="C580" s="15" t="s">
        <v>95</v>
      </c>
      <c r="D580" s="15" t="s">
        <v>96</v>
      </c>
      <c r="E580" s="15" t="s">
        <v>101</v>
      </c>
      <c r="F580" s="15" t="s">
        <v>12</v>
      </c>
      <c r="G580" s="15" t="s">
        <v>97</v>
      </c>
      <c r="H580" s="15" t="s">
        <v>363</v>
      </c>
      <c r="I580" s="15" t="s">
        <v>9</v>
      </c>
      <c r="J580" s="16" t="s">
        <v>102</v>
      </c>
      <c r="K580" s="17">
        <v>2955770451</v>
      </c>
      <c r="L580" s="17">
        <v>2955770451</v>
      </c>
      <c r="M580" s="17">
        <v>1009239330.45</v>
      </c>
      <c r="N580" s="17">
        <v>0</v>
      </c>
      <c r="O580" s="17">
        <f t="shared" si="70"/>
        <v>2955770451</v>
      </c>
      <c r="P580" s="17">
        <v>0</v>
      </c>
      <c r="Q580" s="17">
        <v>271212419.97000003</v>
      </c>
      <c r="R580" s="17">
        <v>0</v>
      </c>
      <c r="S580" s="17">
        <v>2684449554.6100001</v>
      </c>
      <c r="T580" s="17">
        <v>2684449554.6100001</v>
      </c>
      <c r="U580" s="17">
        <v>0</v>
      </c>
      <c r="V580" s="17">
        <v>108476.42</v>
      </c>
      <c r="W580" s="17">
        <v>0</v>
      </c>
      <c r="X580" s="17">
        <f t="shared" si="71"/>
        <v>108476.41999959946</v>
      </c>
      <c r="Y580" s="18">
        <f t="shared" si="64"/>
        <v>0.90820637093174594</v>
      </c>
      <c r="Z580" s="18">
        <f t="shared" si="65"/>
        <v>0.90820637093174594</v>
      </c>
      <c r="AA580" s="18">
        <f t="shared" si="66"/>
        <v>9.1756929188544764E-2</v>
      </c>
      <c r="AB580" s="18">
        <f t="shared" si="67"/>
        <v>0.99996330012029067</v>
      </c>
    </row>
    <row r="581" spans="1:28" ht="47" outlineLevel="2" x14ac:dyDescent="0.35">
      <c r="A581" s="15" t="s">
        <v>351</v>
      </c>
      <c r="B581" s="15" t="s">
        <v>254</v>
      </c>
      <c r="C581" s="15" t="s">
        <v>95</v>
      </c>
      <c r="D581" s="15" t="s">
        <v>96</v>
      </c>
      <c r="E581" s="15" t="s">
        <v>357</v>
      </c>
      <c r="F581" s="15" t="s">
        <v>12</v>
      </c>
      <c r="G581" s="15" t="s">
        <v>97</v>
      </c>
      <c r="H581" s="15" t="s">
        <v>363</v>
      </c>
      <c r="I581" s="15" t="s">
        <v>9</v>
      </c>
      <c r="J581" s="16" t="s">
        <v>364</v>
      </c>
      <c r="K581" s="17">
        <v>273990651</v>
      </c>
      <c r="L581" s="17">
        <v>273990651</v>
      </c>
      <c r="M581" s="17">
        <v>0</v>
      </c>
      <c r="N581" s="17">
        <v>0</v>
      </c>
      <c r="O581" s="17">
        <f t="shared" si="70"/>
        <v>273990651</v>
      </c>
      <c r="P581" s="17">
        <v>0</v>
      </c>
      <c r="Q581" s="17">
        <v>16959510</v>
      </c>
      <c r="R581" s="17">
        <v>0</v>
      </c>
      <c r="S581" s="17">
        <v>152635590</v>
      </c>
      <c r="T581" s="17">
        <v>152635590</v>
      </c>
      <c r="U581" s="17">
        <v>36557506</v>
      </c>
      <c r="V581" s="17">
        <v>104395551</v>
      </c>
      <c r="W581" s="17">
        <v>36557506</v>
      </c>
      <c r="X581" s="17">
        <f t="shared" si="71"/>
        <v>67838045</v>
      </c>
      <c r="Y581" s="18">
        <f t="shared" si="64"/>
        <v>0.55708320500322472</v>
      </c>
      <c r="Z581" s="18">
        <f t="shared" si="65"/>
        <v>0.55708320500322472</v>
      </c>
      <c r="AA581" s="18">
        <f t="shared" si="66"/>
        <v>6.1898133889247191E-2</v>
      </c>
      <c r="AB581" s="18">
        <f t="shared" si="67"/>
        <v>0.61898133889247187</v>
      </c>
    </row>
    <row r="582" spans="1:28" ht="47" outlineLevel="2" x14ac:dyDescent="0.35">
      <c r="A582" s="15" t="s">
        <v>351</v>
      </c>
      <c r="B582" s="15" t="s">
        <v>254</v>
      </c>
      <c r="C582" s="15" t="s">
        <v>95</v>
      </c>
      <c r="D582" s="15" t="s">
        <v>96</v>
      </c>
      <c r="E582" s="15" t="s">
        <v>365</v>
      </c>
      <c r="F582" s="15" t="s">
        <v>12</v>
      </c>
      <c r="G582" s="15" t="s">
        <v>97</v>
      </c>
      <c r="H582" s="15" t="s">
        <v>363</v>
      </c>
      <c r="I582" s="15" t="s">
        <v>9</v>
      </c>
      <c r="J582" s="16" t="s">
        <v>366</v>
      </c>
      <c r="K582" s="17">
        <v>263181592</v>
      </c>
      <c r="L582" s="17">
        <v>263181592</v>
      </c>
      <c r="M582" s="17">
        <v>0</v>
      </c>
      <c r="N582" s="17">
        <v>0</v>
      </c>
      <c r="O582" s="17">
        <f t="shared" si="70"/>
        <v>263181592</v>
      </c>
      <c r="P582" s="17">
        <v>0</v>
      </c>
      <c r="Q582" s="17">
        <v>15271633</v>
      </c>
      <c r="R582" s="17">
        <v>0</v>
      </c>
      <c r="S582" s="17">
        <v>137444693</v>
      </c>
      <c r="T582" s="17">
        <v>137444693</v>
      </c>
      <c r="U582" s="17">
        <v>49378737</v>
      </c>
      <c r="V582" s="17">
        <v>110465266</v>
      </c>
      <c r="W582" s="17">
        <v>49378737</v>
      </c>
      <c r="X582" s="17">
        <f t="shared" si="71"/>
        <v>61086529</v>
      </c>
      <c r="Y582" s="18">
        <f t="shared" si="64"/>
        <v>0.52224280564424885</v>
      </c>
      <c r="Z582" s="18">
        <f t="shared" si="65"/>
        <v>0.52224280564424885</v>
      </c>
      <c r="AA582" s="18">
        <f t="shared" si="66"/>
        <v>5.8026980093653362E-2</v>
      </c>
      <c r="AB582" s="18">
        <f t="shared" si="67"/>
        <v>0.58026978573790222</v>
      </c>
    </row>
    <row r="583" spans="1:28" ht="35.5" outlineLevel="2" x14ac:dyDescent="0.35">
      <c r="A583" s="15" t="s">
        <v>351</v>
      </c>
      <c r="B583" s="15" t="s">
        <v>254</v>
      </c>
      <c r="C583" s="15" t="s">
        <v>95</v>
      </c>
      <c r="D583" s="15" t="s">
        <v>96</v>
      </c>
      <c r="E583" s="15" t="s">
        <v>108</v>
      </c>
      <c r="F583" s="15" t="s">
        <v>12</v>
      </c>
      <c r="G583" s="15" t="s">
        <v>97</v>
      </c>
      <c r="H583" s="15" t="s">
        <v>363</v>
      </c>
      <c r="I583" s="15" t="s">
        <v>9</v>
      </c>
      <c r="J583" s="16" t="s">
        <v>367</v>
      </c>
      <c r="K583" s="17">
        <v>221482815</v>
      </c>
      <c r="L583" s="17">
        <v>221482815</v>
      </c>
      <c r="M583" s="17">
        <v>0</v>
      </c>
      <c r="N583" s="17">
        <v>0</v>
      </c>
      <c r="O583" s="17">
        <f t="shared" si="70"/>
        <v>221482815</v>
      </c>
      <c r="P583" s="17">
        <v>0</v>
      </c>
      <c r="Q583" s="17">
        <v>15497142</v>
      </c>
      <c r="R583" s="17">
        <v>0</v>
      </c>
      <c r="S583" s="17">
        <v>139474278</v>
      </c>
      <c r="T583" s="17">
        <v>139474278</v>
      </c>
      <c r="U583" s="17">
        <v>4522828</v>
      </c>
      <c r="V583" s="17">
        <v>66511395</v>
      </c>
      <c r="W583" s="17">
        <v>4522828</v>
      </c>
      <c r="X583" s="17">
        <f t="shared" si="71"/>
        <v>61988567</v>
      </c>
      <c r="Y583" s="18">
        <f t="shared" si="64"/>
        <v>0.62972957066669033</v>
      </c>
      <c r="Z583" s="18">
        <f t="shared" si="65"/>
        <v>0.62972957066669033</v>
      </c>
      <c r="AA583" s="18">
        <f t="shared" si="66"/>
        <v>6.9969952296298932E-2</v>
      </c>
      <c r="AB583" s="18">
        <f t="shared" si="67"/>
        <v>0.69969952296298921</v>
      </c>
    </row>
    <row r="584" spans="1:28" ht="47" outlineLevel="2" x14ac:dyDescent="0.35">
      <c r="A584" s="15" t="s">
        <v>351</v>
      </c>
      <c r="B584" s="15" t="s">
        <v>254</v>
      </c>
      <c r="C584" s="15" t="s">
        <v>95</v>
      </c>
      <c r="D584" s="15" t="s">
        <v>96</v>
      </c>
      <c r="E584" s="15" t="s">
        <v>368</v>
      </c>
      <c r="F584" s="15" t="s">
        <v>12</v>
      </c>
      <c r="G584" s="15" t="s">
        <v>97</v>
      </c>
      <c r="H584" s="15" t="s">
        <v>363</v>
      </c>
      <c r="I584" s="15" t="s">
        <v>9</v>
      </c>
      <c r="J584" s="16" t="s">
        <v>369</v>
      </c>
      <c r="K584" s="17">
        <v>229705246</v>
      </c>
      <c r="L584" s="17">
        <v>229705246</v>
      </c>
      <c r="M584" s="17">
        <v>0</v>
      </c>
      <c r="N584" s="17">
        <v>0</v>
      </c>
      <c r="O584" s="17">
        <f t="shared" si="70"/>
        <v>229705246</v>
      </c>
      <c r="P584" s="17">
        <v>0</v>
      </c>
      <c r="Q584" s="17">
        <v>14218326</v>
      </c>
      <c r="R584" s="17">
        <v>0</v>
      </c>
      <c r="S584" s="17">
        <v>127964936</v>
      </c>
      <c r="T584" s="17">
        <v>127964936</v>
      </c>
      <c r="U584" s="17">
        <v>30648677</v>
      </c>
      <c r="V584" s="17">
        <v>87521984</v>
      </c>
      <c r="W584" s="17">
        <v>30648677</v>
      </c>
      <c r="X584" s="17">
        <f t="shared" si="71"/>
        <v>56873307</v>
      </c>
      <c r="Y584" s="18">
        <f t="shared" si="64"/>
        <v>0.55708321089018575</v>
      </c>
      <c r="Z584" s="18">
        <f t="shared" si="65"/>
        <v>0.55708321089018575</v>
      </c>
      <c r="AA584" s="18">
        <f t="shared" si="66"/>
        <v>6.189813357593061E-2</v>
      </c>
      <c r="AB584" s="18">
        <f t="shared" si="67"/>
        <v>0.61898134446611641</v>
      </c>
    </row>
    <row r="585" spans="1:28" ht="47" outlineLevel="2" x14ac:dyDescent="0.35">
      <c r="A585" s="15" t="s">
        <v>351</v>
      </c>
      <c r="B585" s="15" t="s">
        <v>254</v>
      </c>
      <c r="C585" s="15" t="s">
        <v>95</v>
      </c>
      <c r="D585" s="15" t="s">
        <v>96</v>
      </c>
      <c r="E585" s="15" t="s">
        <v>110</v>
      </c>
      <c r="F585" s="15" t="s">
        <v>12</v>
      </c>
      <c r="G585" s="15" t="s">
        <v>97</v>
      </c>
      <c r="H585" s="15" t="s">
        <v>363</v>
      </c>
      <c r="I585" s="15" t="s">
        <v>9</v>
      </c>
      <c r="J585" s="16" t="s">
        <v>370</v>
      </c>
      <c r="K585" s="17">
        <v>196776853</v>
      </c>
      <c r="L585" s="17">
        <v>196776853</v>
      </c>
      <c r="M585" s="17">
        <v>0</v>
      </c>
      <c r="N585" s="17">
        <v>0</v>
      </c>
      <c r="O585" s="17">
        <f t="shared" si="70"/>
        <v>196776853</v>
      </c>
      <c r="P585" s="17">
        <v>0</v>
      </c>
      <c r="Q585" s="17">
        <v>15771765.24</v>
      </c>
      <c r="R585" s="17">
        <v>0</v>
      </c>
      <c r="S585" s="17">
        <v>108388594.76000001</v>
      </c>
      <c r="T585" s="17">
        <v>108388594.76000001</v>
      </c>
      <c r="U585" s="17">
        <v>22952349</v>
      </c>
      <c r="V585" s="17">
        <v>72616493</v>
      </c>
      <c r="W585" s="17">
        <v>22952349</v>
      </c>
      <c r="X585" s="17">
        <f t="shared" si="71"/>
        <v>49664143.999999985</v>
      </c>
      <c r="Y585" s="18">
        <f t="shared" si="64"/>
        <v>0.5508198403803114</v>
      </c>
      <c r="Z585" s="18">
        <f t="shared" si="65"/>
        <v>0.5508198403803114</v>
      </c>
      <c r="AA585" s="18">
        <f t="shared" si="66"/>
        <v>8.0150510588763199E-2</v>
      </c>
      <c r="AB585" s="18">
        <f t="shared" si="67"/>
        <v>0.63097035096907461</v>
      </c>
    </row>
    <row r="586" spans="1:28" ht="58.5" outlineLevel="2" x14ac:dyDescent="0.35">
      <c r="A586" s="15" t="s">
        <v>351</v>
      </c>
      <c r="B586" s="15" t="s">
        <v>254</v>
      </c>
      <c r="C586" s="15" t="s">
        <v>95</v>
      </c>
      <c r="D586" s="15" t="s">
        <v>96</v>
      </c>
      <c r="E586" s="15" t="s">
        <v>371</v>
      </c>
      <c r="F586" s="15" t="s">
        <v>12</v>
      </c>
      <c r="G586" s="15" t="s">
        <v>97</v>
      </c>
      <c r="H586" s="15" t="s">
        <v>363</v>
      </c>
      <c r="I586" s="15" t="s">
        <v>9</v>
      </c>
      <c r="J586" s="16" t="s">
        <v>372</v>
      </c>
      <c r="K586" s="17">
        <v>296262537</v>
      </c>
      <c r="L586" s="17">
        <v>296262537</v>
      </c>
      <c r="M586" s="17">
        <v>0</v>
      </c>
      <c r="N586" s="17">
        <v>0</v>
      </c>
      <c r="O586" s="17">
        <f t="shared" si="70"/>
        <v>296262537</v>
      </c>
      <c r="P586" s="17">
        <v>0</v>
      </c>
      <c r="Q586" s="17">
        <v>18338099</v>
      </c>
      <c r="R586" s="17">
        <v>0</v>
      </c>
      <c r="S586" s="17">
        <v>165042891</v>
      </c>
      <c r="T586" s="17">
        <v>165042891</v>
      </c>
      <c r="U586" s="17">
        <v>39529157</v>
      </c>
      <c r="V586" s="17">
        <v>112881547</v>
      </c>
      <c r="W586" s="17">
        <v>39529157</v>
      </c>
      <c r="X586" s="17">
        <f t="shared" si="71"/>
        <v>73352390</v>
      </c>
      <c r="Y586" s="18">
        <f t="shared" si="64"/>
        <v>0.55708322986513814</v>
      </c>
      <c r="Z586" s="18">
        <f t="shared" si="65"/>
        <v>0.55708322986513814</v>
      </c>
      <c r="AA586" s="18">
        <f t="shared" si="66"/>
        <v>6.189813665168202E-2</v>
      </c>
      <c r="AB586" s="18">
        <f t="shared" si="67"/>
        <v>0.61898136651682012</v>
      </c>
    </row>
    <row r="587" spans="1:28" ht="47" outlineLevel="2" x14ac:dyDescent="0.35">
      <c r="A587" s="15" t="s">
        <v>351</v>
      </c>
      <c r="B587" s="15" t="s">
        <v>254</v>
      </c>
      <c r="C587" s="15" t="s">
        <v>95</v>
      </c>
      <c r="D587" s="15" t="s">
        <v>96</v>
      </c>
      <c r="E587" s="15" t="s">
        <v>112</v>
      </c>
      <c r="F587" s="15" t="s">
        <v>12</v>
      </c>
      <c r="G587" s="15" t="s">
        <v>97</v>
      </c>
      <c r="H587" s="15" t="s">
        <v>363</v>
      </c>
      <c r="I587" s="15" t="s">
        <v>9</v>
      </c>
      <c r="J587" s="16" t="s">
        <v>373</v>
      </c>
      <c r="K587" s="17">
        <v>246740537</v>
      </c>
      <c r="L587" s="17">
        <v>246740537</v>
      </c>
      <c r="M587" s="17">
        <v>0</v>
      </c>
      <c r="N587" s="17">
        <v>0</v>
      </c>
      <c r="O587" s="17">
        <f t="shared" si="70"/>
        <v>246740537</v>
      </c>
      <c r="P587" s="17">
        <v>0</v>
      </c>
      <c r="Q587" s="17">
        <v>15272779</v>
      </c>
      <c r="R587" s="17">
        <v>0</v>
      </c>
      <c r="S587" s="17">
        <v>137455011</v>
      </c>
      <c r="T587" s="17">
        <v>137455011</v>
      </c>
      <c r="U587" s="17">
        <v>32921630</v>
      </c>
      <c r="V587" s="17">
        <v>94012747</v>
      </c>
      <c r="W587" s="17">
        <v>32921630</v>
      </c>
      <c r="X587" s="17">
        <f t="shared" si="71"/>
        <v>61091117</v>
      </c>
      <c r="Y587" s="18">
        <f t="shared" ref="Y587:Y650" si="72">+IF(L587=0,0,S587/L587)</f>
        <v>0.55708321247594594</v>
      </c>
      <c r="Z587" s="18">
        <f t="shared" ref="Z587:Z650" si="73">+IF(O587=0,0,S587/O587)</f>
        <v>0.55708321247594594</v>
      </c>
      <c r="AA587" s="18">
        <f t="shared" ref="AA587:AA650" si="74">+IF(O587=0,0,(P587+Q587+R587)/O587)</f>
        <v>6.1898134719549545E-2</v>
      </c>
      <c r="AB587" s="18">
        <f t="shared" ref="AB587:AB650" si="75">+Z587+AA587</f>
        <v>0.61898134719549547</v>
      </c>
    </row>
    <row r="588" spans="1:28" ht="58.5" outlineLevel="2" x14ac:dyDescent="0.35">
      <c r="A588" s="15" t="s">
        <v>351</v>
      </c>
      <c r="B588" s="15" t="s">
        <v>254</v>
      </c>
      <c r="C588" s="15" t="s">
        <v>95</v>
      </c>
      <c r="D588" s="15" t="s">
        <v>96</v>
      </c>
      <c r="E588" s="15" t="s">
        <v>374</v>
      </c>
      <c r="F588" s="15" t="s">
        <v>12</v>
      </c>
      <c r="G588" s="15" t="s">
        <v>97</v>
      </c>
      <c r="H588" s="15" t="s">
        <v>363</v>
      </c>
      <c r="I588" s="15" t="s">
        <v>9</v>
      </c>
      <c r="J588" s="16" t="s">
        <v>375</v>
      </c>
      <c r="K588" s="17">
        <v>365209450</v>
      </c>
      <c r="L588" s="17">
        <v>365209450</v>
      </c>
      <c r="M588" s="17">
        <v>0</v>
      </c>
      <c r="N588" s="17">
        <v>0</v>
      </c>
      <c r="O588" s="17">
        <f t="shared" si="70"/>
        <v>365209450</v>
      </c>
      <c r="P588" s="17">
        <v>0</v>
      </c>
      <c r="Q588" s="17">
        <v>26086389</v>
      </c>
      <c r="R588" s="17">
        <v>0</v>
      </c>
      <c r="S588" s="17">
        <v>234777501</v>
      </c>
      <c r="T588" s="17">
        <v>234777501</v>
      </c>
      <c r="U588" s="17">
        <v>0</v>
      </c>
      <c r="V588" s="17">
        <v>104345560</v>
      </c>
      <c r="W588" s="17">
        <v>0</v>
      </c>
      <c r="X588" s="17">
        <f t="shared" si="71"/>
        <v>104345560</v>
      </c>
      <c r="Y588" s="18">
        <f t="shared" si="72"/>
        <v>0.64285713581617343</v>
      </c>
      <c r="Z588" s="18">
        <f t="shared" si="73"/>
        <v>0.64285713581617343</v>
      </c>
      <c r="AA588" s="18">
        <f t="shared" si="74"/>
        <v>7.1428570646241488E-2</v>
      </c>
      <c r="AB588" s="18">
        <f t="shared" si="75"/>
        <v>0.71428570646241496</v>
      </c>
    </row>
    <row r="589" spans="1:28" ht="70" outlineLevel="2" x14ac:dyDescent="0.35">
      <c r="A589" s="15" t="s">
        <v>351</v>
      </c>
      <c r="B589" s="15" t="s">
        <v>254</v>
      </c>
      <c r="C589" s="15" t="s">
        <v>95</v>
      </c>
      <c r="D589" s="15" t="s">
        <v>96</v>
      </c>
      <c r="E589" s="15" t="s">
        <v>114</v>
      </c>
      <c r="F589" s="15" t="s">
        <v>12</v>
      </c>
      <c r="G589" s="15" t="s">
        <v>97</v>
      </c>
      <c r="H589" s="15" t="s">
        <v>363</v>
      </c>
      <c r="I589" s="15" t="s">
        <v>9</v>
      </c>
      <c r="J589" s="16" t="s">
        <v>376</v>
      </c>
      <c r="K589" s="17">
        <v>178255583</v>
      </c>
      <c r="L589" s="17">
        <v>178255583</v>
      </c>
      <c r="M589" s="17">
        <v>0</v>
      </c>
      <c r="N589" s="17">
        <v>0</v>
      </c>
      <c r="O589" s="17">
        <f t="shared" si="70"/>
        <v>178255583</v>
      </c>
      <c r="P589" s="17">
        <v>0</v>
      </c>
      <c r="Q589" s="17">
        <v>12732541</v>
      </c>
      <c r="R589" s="17">
        <v>0</v>
      </c>
      <c r="S589" s="17">
        <v>114592869</v>
      </c>
      <c r="T589" s="17">
        <v>114592869</v>
      </c>
      <c r="U589" s="17">
        <v>0</v>
      </c>
      <c r="V589" s="17">
        <v>50930173</v>
      </c>
      <c r="W589" s="17">
        <v>0</v>
      </c>
      <c r="X589" s="17">
        <f t="shared" si="71"/>
        <v>50930173</v>
      </c>
      <c r="Y589" s="18">
        <f t="shared" si="72"/>
        <v>0.64285711039973426</v>
      </c>
      <c r="Z589" s="18">
        <f t="shared" si="73"/>
        <v>0.64285711039973426</v>
      </c>
      <c r="AA589" s="18">
        <f t="shared" si="74"/>
        <v>7.1428567822192701E-2</v>
      </c>
      <c r="AB589" s="18">
        <f t="shared" si="75"/>
        <v>0.7142856782219269</v>
      </c>
    </row>
    <row r="590" spans="1:28" ht="47" outlineLevel="2" x14ac:dyDescent="0.35">
      <c r="A590" s="15" t="s">
        <v>351</v>
      </c>
      <c r="B590" s="15" t="s">
        <v>254</v>
      </c>
      <c r="C590" s="15" t="s">
        <v>95</v>
      </c>
      <c r="D590" s="15" t="s">
        <v>96</v>
      </c>
      <c r="E590" s="15" t="s">
        <v>377</v>
      </c>
      <c r="F590" s="15" t="s">
        <v>12</v>
      </c>
      <c r="G590" s="15" t="s">
        <v>97</v>
      </c>
      <c r="H590" s="15" t="s">
        <v>363</v>
      </c>
      <c r="I590" s="15" t="s">
        <v>9</v>
      </c>
      <c r="J590" s="16" t="s">
        <v>378</v>
      </c>
      <c r="K590" s="17">
        <v>196264334</v>
      </c>
      <c r="L590" s="17">
        <v>196264334</v>
      </c>
      <c r="M590" s="17">
        <v>0</v>
      </c>
      <c r="N590" s="17">
        <v>0</v>
      </c>
      <c r="O590" s="17">
        <f t="shared" si="70"/>
        <v>196264334</v>
      </c>
      <c r="P590" s="17">
        <v>0</v>
      </c>
      <c r="Q590" s="17">
        <v>16790570.460000001</v>
      </c>
      <c r="R590" s="17">
        <v>0</v>
      </c>
      <c r="S590" s="17">
        <v>107046409.54000001</v>
      </c>
      <c r="T590" s="17">
        <v>107046409.54000001</v>
      </c>
      <c r="U590" s="17">
        <v>22892568</v>
      </c>
      <c r="V590" s="17">
        <v>72427354</v>
      </c>
      <c r="W590" s="17">
        <v>22892568</v>
      </c>
      <c r="X590" s="17">
        <f t="shared" si="71"/>
        <v>49534785.999999985</v>
      </c>
      <c r="Y590" s="18">
        <f t="shared" si="72"/>
        <v>0.5454195745009891</v>
      </c>
      <c r="Z590" s="18">
        <f t="shared" si="73"/>
        <v>0.5454195745009891</v>
      </c>
      <c r="AA590" s="18">
        <f t="shared" si="74"/>
        <v>8.555079834321809E-2</v>
      </c>
      <c r="AB590" s="18">
        <f t="shared" si="75"/>
        <v>0.63097037284420721</v>
      </c>
    </row>
    <row r="591" spans="1:28" ht="47" outlineLevel="2" x14ac:dyDescent="0.35">
      <c r="A591" s="15" t="s">
        <v>351</v>
      </c>
      <c r="B591" s="15" t="s">
        <v>254</v>
      </c>
      <c r="C591" s="15" t="s">
        <v>95</v>
      </c>
      <c r="D591" s="15" t="s">
        <v>96</v>
      </c>
      <c r="E591" s="15" t="s">
        <v>116</v>
      </c>
      <c r="F591" s="15" t="s">
        <v>12</v>
      </c>
      <c r="G591" s="15" t="s">
        <v>97</v>
      </c>
      <c r="H591" s="15" t="s">
        <v>363</v>
      </c>
      <c r="I591" s="15" t="s">
        <v>9</v>
      </c>
      <c r="J591" s="16" t="s">
        <v>379</v>
      </c>
      <c r="K591" s="17">
        <v>173290162</v>
      </c>
      <c r="L591" s="17">
        <v>173290162</v>
      </c>
      <c r="M591" s="17">
        <v>0</v>
      </c>
      <c r="N591" s="17">
        <v>0</v>
      </c>
      <c r="O591" s="17">
        <f t="shared" si="70"/>
        <v>173290162</v>
      </c>
      <c r="P591" s="17">
        <v>0</v>
      </c>
      <c r="Q591" s="17">
        <v>10934095</v>
      </c>
      <c r="R591" s="17">
        <v>0</v>
      </c>
      <c r="S591" s="17">
        <v>98406858</v>
      </c>
      <c r="T591" s="17">
        <v>98406858</v>
      </c>
      <c r="U591" s="17">
        <v>20212826</v>
      </c>
      <c r="V591" s="17">
        <v>63949209</v>
      </c>
      <c r="W591" s="17">
        <v>20212826</v>
      </c>
      <c r="X591" s="17">
        <f t="shared" si="71"/>
        <v>43736383</v>
      </c>
      <c r="Y591" s="18">
        <f t="shared" si="72"/>
        <v>0.56787331066145574</v>
      </c>
      <c r="Z591" s="18">
        <f t="shared" si="73"/>
        <v>0.56787331066145574</v>
      </c>
      <c r="AA591" s="18">
        <f t="shared" si="74"/>
        <v>6.3097032594383512E-2</v>
      </c>
      <c r="AB591" s="18">
        <f t="shared" si="75"/>
        <v>0.63097034325583923</v>
      </c>
    </row>
    <row r="592" spans="1:28" ht="47" outlineLevel="2" x14ac:dyDescent="0.35">
      <c r="A592" s="15" t="s">
        <v>351</v>
      </c>
      <c r="B592" s="15" t="s">
        <v>254</v>
      </c>
      <c r="C592" s="15" t="s">
        <v>95</v>
      </c>
      <c r="D592" s="15" t="s">
        <v>96</v>
      </c>
      <c r="E592" s="15" t="s">
        <v>380</v>
      </c>
      <c r="F592" s="15" t="s">
        <v>12</v>
      </c>
      <c r="G592" s="15" t="s">
        <v>97</v>
      </c>
      <c r="H592" s="15" t="s">
        <v>363</v>
      </c>
      <c r="I592" s="15" t="s">
        <v>9</v>
      </c>
      <c r="J592" s="16" t="s">
        <v>381</v>
      </c>
      <c r="K592" s="17">
        <v>282850713</v>
      </c>
      <c r="L592" s="17">
        <v>282850713</v>
      </c>
      <c r="M592" s="17">
        <v>0</v>
      </c>
      <c r="N592" s="17">
        <v>0</v>
      </c>
      <c r="O592" s="17">
        <f t="shared" si="70"/>
        <v>282850713</v>
      </c>
      <c r="P592" s="17">
        <v>0</v>
      </c>
      <c r="Q592" s="17">
        <v>15446911</v>
      </c>
      <c r="R592" s="17">
        <v>0</v>
      </c>
      <c r="S592" s="17">
        <v>139022197</v>
      </c>
      <c r="T592" s="17">
        <v>139022197</v>
      </c>
      <c r="U592" s="17">
        <v>66593964</v>
      </c>
      <c r="V592" s="17">
        <v>128381605</v>
      </c>
      <c r="W592" s="17">
        <v>66593964</v>
      </c>
      <c r="X592" s="17">
        <f t="shared" si="71"/>
        <v>61787641</v>
      </c>
      <c r="Y592" s="18">
        <f t="shared" si="72"/>
        <v>0.49150378843131998</v>
      </c>
      <c r="Z592" s="18">
        <f t="shared" si="73"/>
        <v>0.49150378843131998</v>
      </c>
      <c r="AA592" s="18">
        <f t="shared" si="74"/>
        <v>5.4611532833576421E-2</v>
      </c>
      <c r="AB592" s="18">
        <f t="shared" si="75"/>
        <v>0.54611532126489637</v>
      </c>
    </row>
    <row r="593" spans="1:28" ht="47" outlineLevel="2" x14ac:dyDescent="0.35">
      <c r="A593" s="15" t="s">
        <v>351</v>
      </c>
      <c r="B593" s="15" t="s">
        <v>254</v>
      </c>
      <c r="C593" s="15" t="s">
        <v>95</v>
      </c>
      <c r="D593" s="15" t="s">
        <v>96</v>
      </c>
      <c r="E593" s="15" t="s">
        <v>330</v>
      </c>
      <c r="F593" s="15" t="s">
        <v>12</v>
      </c>
      <c r="G593" s="15" t="s">
        <v>97</v>
      </c>
      <c r="H593" s="15" t="s">
        <v>363</v>
      </c>
      <c r="I593" s="15" t="s">
        <v>9</v>
      </c>
      <c r="J593" s="16" t="s">
        <v>382</v>
      </c>
      <c r="K593" s="17">
        <v>177512751</v>
      </c>
      <c r="L593" s="17">
        <v>177512751</v>
      </c>
      <c r="M593" s="17">
        <v>0</v>
      </c>
      <c r="N593" s="17">
        <v>0</v>
      </c>
      <c r="O593" s="17">
        <f t="shared" si="70"/>
        <v>177512751</v>
      </c>
      <c r="P593" s="17">
        <v>0</v>
      </c>
      <c r="Q593" s="17">
        <v>18036372.899999999</v>
      </c>
      <c r="R593" s="17">
        <v>0</v>
      </c>
      <c r="S593" s="17">
        <v>108758448.09999999</v>
      </c>
      <c r="T593" s="17">
        <v>108758448.09999999</v>
      </c>
      <c r="U593" s="17">
        <v>0</v>
      </c>
      <c r="V593" s="17">
        <v>50717930</v>
      </c>
      <c r="W593" s="17">
        <v>0</v>
      </c>
      <c r="X593" s="17">
        <f t="shared" si="71"/>
        <v>50717930</v>
      </c>
      <c r="Y593" s="18">
        <f t="shared" si="72"/>
        <v>0.61267963843341033</v>
      </c>
      <c r="Z593" s="18">
        <f t="shared" si="73"/>
        <v>0.61267963843341033</v>
      </c>
      <c r="AA593" s="18">
        <f t="shared" si="74"/>
        <v>0.10160606941413464</v>
      </c>
      <c r="AB593" s="18">
        <f t="shared" si="75"/>
        <v>0.71428570784754497</v>
      </c>
    </row>
    <row r="594" spans="1:28" ht="58.5" outlineLevel="2" x14ac:dyDescent="0.35">
      <c r="A594" s="15" t="s">
        <v>351</v>
      </c>
      <c r="B594" s="15" t="s">
        <v>254</v>
      </c>
      <c r="C594" s="15" t="s">
        <v>95</v>
      </c>
      <c r="D594" s="15" t="s">
        <v>96</v>
      </c>
      <c r="E594" s="15" t="s">
        <v>281</v>
      </c>
      <c r="F594" s="15" t="s">
        <v>12</v>
      </c>
      <c r="G594" s="15" t="s">
        <v>97</v>
      </c>
      <c r="H594" s="15" t="s">
        <v>363</v>
      </c>
      <c r="I594" s="15" t="s">
        <v>9</v>
      </c>
      <c r="J594" s="16" t="s">
        <v>383</v>
      </c>
      <c r="K594" s="17">
        <v>181773834</v>
      </c>
      <c r="L594" s="17">
        <v>181773834</v>
      </c>
      <c r="M594" s="17">
        <v>0</v>
      </c>
      <c r="N594" s="17">
        <v>0</v>
      </c>
      <c r="O594" s="17">
        <f t="shared" si="70"/>
        <v>181773834</v>
      </c>
      <c r="P594" s="17">
        <v>0</v>
      </c>
      <c r="Q594" s="17">
        <v>12983845</v>
      </c>
      <c r="R594" s="17">
        <v>0</v>
      </c>
      <c r="S594" s="17">
        <v>116854605</v>
      </c>
      <c r="T594" s="17">
        <v>116854605</v>
      </c>
      <c r="U594" s="17">
        <v>0</v>
      </c>
      <c r="V594" s="17">
        <v>51935384</v>
      </c>
      <c r="W594" s="17">
        <v>0</v>
      </c>
      <c r="X594" s="17">
        <f t="shared" si="71"/>
        <v>51935384</v>
      </c>
      <c r="Y594" s="18">
        <f t="shared" si="72"/>
        <v>0.64285712871083522</v>
      </c>
      <c r="Z594" s="18">
        <f t="shared" si="73"/>
        <v>0.64285712871083522</v>
      </c>
      <c r="AA594" s="18">
        <f t="shared" si="74"/>
        <v>7.1428569856759466E-2</v>
      </c>
      <c r="AB594" s="18">
        <f t="shared" si="75"/>
        <v>0.71428569856759472</v>
      </c>
    </row>
    <row r="595" spans="1:28" ht="104.5" outlineLevel="2" x14ac:dyDescent="0.35">
      <c r="A595" s="15" t="s">
        <v>351</v>
      </c>
      <c r="B595" s="15" t="s">
        <v>254</v>
      </c>
      <c r="C595" s="15" t="s">
        <v>95</v>
      </c>
      <c r="D595" s="15" t="s">
        <v>96</v>
      </c>
      <c r="E595" s="15" t="s">
        <v>384</v>
      </c>
      <c r="F595" s="15" t="s">
        <v>12</v>
      </c>
      <c r="G595" s="15" t="s">
        <v>97</v>
      </c>
      <c r="H595" s="15" t="s">
        <v>363</v>
      </c>
      <c r="I595" s="15" t="s">
        <v>9</v>
      </c>
      <c r="J595" s="16" t="s">
        <v>385</v>
      </c>
      <c r="K595" s="17">
        <v>72812499</v>
      </c>
      <c r="L595" s="17">
        <v>72812499</v>
      </c>
      <c r="M595" s="17">
        <v>0</v>
      </c>
      <c r="N595" s="17">
        <v>0</v>
      </c>
      <c r="O595" s="17">
        <f t="shared" si="70"/>
        <v>72812499</v>
      </c>
      <c r="P595" s="17">
        <v>0</v>
      </c>
      <c r="Q595" s="17">
        <v>24270833</v>
      </c>
      <c r="R595" s="17">
        <v>0</v>
      </c>
      <c r="S595" s="17">
        <v>48541666</v>
      </c>
      <c r="T595" s="17">
        <v>48541666</v>
      </c>
      <c r="U595" s="17">
        <v>0</v>
      </c>
      <c r="V595" s="17">
        <v>0</v>
      </c>
      <c r="W595" s="17">
        <v>0</v>
      </c>
      <c r="X595" s="17">
        <f t="shared" si="71"/>
        <v>0</v>
      </c>
      <c r="Y595" s="18">
        <f t="shared" si="72"/>
        <v>0.66666666666666663</v>
      </c>
      <c r="Z595" s="18">
        <f t="shared" si="73"/>
        <v>0.66666666666666663</v>
      </c>
      <c r="AA595" s="18">
        <f t="shared" si="74"/>
        <v>0.33333333333333331</v>
      </c>
      <c r="AB595" s="18">
        <f t="shared" si="75"/>
        <v>1</v>
      </c>
    </row>
    <row r="596" spans="1:28" ht="47" outlineLevel="2" x14ac:dyDescent="0.35">
      <c r="A596" s="15" t="s">
        <v>351</v>
      </c>
      <c r="B596" s="15" t="s">
        <v>254</v>
      </c>
      <c r="C596" s="15" t="s">
        <v>95</v>
      </c>
      <c r="D596" s="15" t="s">
        <v>96</v>
      </c>
      <c r="E596" s="15" t="s">
        <v>336</v>
      </c>
      <c r="F596" s="15" t="s">
        <v>12</v>
      </c>
      <c r="G596" s="15" t="s">
        <v>97</v>
      </c>
      <c r="H596" s="15" t="s">
        <v>363</v>
      </c>
      <c r="I596" s="15" t="s">
        <v>9</v>
      </c>
      <c r="J596" s="16" t="s">
        <v>386</v>
      </c>
      <c r="K596" s="17">
        <v>50843499</v>
      </c>
      <c r="L596" s="17">
        <v>50843499</v>
      </c>
      <c r="M596" s="17">
        <v>0</v>
      </c>
      <c r="N596" s="17">
        <v>0</v>
      </c>
      <c r="O596" s="17">
        <f t="shared" si="70"/>
        <v>50843499</v>
      </c>
      <c r="P596" s="17">
        <v>0</v>
      </c>
      <c r="Q596" s="17">
        <v>19276650.059999999</v>
      </c>
      <c r="R596" s="17">
        <v>0</v>
      </c>
      <c r="S596" s="17">
        <v>18855971.940000001</v>
      </c>
      <c r="T596" s="17">
        <v>18855971.940000001</v>
      </c>
      <c r="U596" s="17">
        <v>0</v>
      </c>
      <c r="V596" s="17">
        <v>12710877</v>
      </c>
      <c r="W596" s="17">
        <v>0</v>
      </c>
      <c r="X596" s="17">
        <f t="shared" si="71"/>
        <v>12710877</v>
      </c>
      <c r="Y596" s="18">
        <f t="shared" si="72"/>
        <v>0.37086298761617492</v>
      </c>
      <c r="Z596" s="18">
        <f t="shared" si="73"/>
        <v>0.37086298761617492</v>
      </c>
      <c r="AA596" s="18">
        <f t="shared" si="74"/>
        <v>0.37913696813037984</v>
      </c>
      <c r="AB596" s="18">
        <f t="shared" si="75"/>
        <v>0.74999995574655476</v>
      </c>
    </row>
    <row r="597" spans="1:28" ht="47" outlineLevel="2" x14ac:dyDescent="0.35">
      <c r="A597" s="15" t="s">
        <v>351</v>
      </c>
      <c r="B597" s="15" t="s">
        <v>254</v>
      </c>
      <c r="C597" s="15" t="s">
        <v>95</v>
      </c>
      <c r="D597" s="15" t="s">
        <v>96</v>
      </c>
      <c r="E597" s="15" t="s">
        <v>338</v>
      </c>
      <c r="F597" s="15" t="s">
        <v>12</v>
      </c>
      <c r="G597" s="15" t="s">
        <v>97</v>
      </c>
      <c r="H597" s="15" t="s">
        <v>363</v>
      </c>
      <c r="I597" s="15" t="s">
        <v>9</v>
      </c>
      <c r="J597" s="16" t="s">
        <v>387</v>
      </c>
      <c r="K597" s="17">
        <v>1116673</v>
      </c>
      <c r="L597" s="17">
        <v>1116673</v>
      </c>
      <c r="M597" s="17">
        <v>0</v>
      </c>
      <c r="N597" s="17">
        <v>0</v>
      </c>
      <c r="O597" s="17">
        <f t="shared" si="70"/>
        <v>1116673</v>
      </c>
      <c r="P597" s="17">
        <v>0</v>
      </c>
      <c r="Q597" s="17">
        <v>423371.31</v>
      </c>
      <c r="R597" s="17">
        <v>0</v>
      </c>
      <c r="S597" s="17">
        <v>414132.69</v>
      </c>
      <c r="T597" s="17">
        <v>414132.69</v>
      </c>
      <c r="U597" s="17">
        <v>0</v>
      </c>
      <c r="V597" s="17">
        <v>279169</v>
      </c>
      <c r="W597" s="17">
        <v>0</v>
      </c>
      <c r="X597" s="17">
        <f t="shared" si="71"/>
        <v>279168.99999999994</v>
      </c>
      <c r="Y597" s="18">
        <f t="shared" si="72"/>
        <v>0.37086299212034318</v>
      </c>
      <c r="Z597" s="18">
        <f t="shared" si="73"/>
        <v>0.37086299212034318</v>
      </c>
      <c r="AA597" s="18">
        <f t="shared" si="74"/>
        <v>0.37913633624167503</v>
      </c>
      <c r="AB597" s="18">
        <f t="shared" si="75"/>
        <v>0.74999932836201821</v>
      </c>
    </row>
    <row r="598" spans="1:28" ht="47" outlineLevel="2" x14ac:dyDescent="0.35">
      <c r="A598" s="15" t="s">
        <v>351</v>
      </c>
      <c r="B598" s="15" t="s">
        <v>254</v>
      </c>
      <c r="C598" s="15" t="s">
        <v>95</v>
      </c>
      <c r="D598" s="15" t="s">
        <v>96</v>
      </c>
      <c r="E598" s="15" t="s">
        <v>340</v>
      </c>
      <c r="F598" s="15" t="s">
        <v>12</v>
      </c>
      <c r="G598" s="15" t="s">
        <v>97</v>
      </c>
      <c r="H598" s="15" t="s">
        <v>363</v>
      </c>
      <c r="I598" s="15" t="s">
        <v>9</v>
      </c>
      <c r="J598" s="16" t="s">
        <v>388</v>
      </c>
      <c r="K598" s="17">
        <v>25421749</v>
      </c>
      <c r="L598" s="17">
        <v>25421749</v>
      </c>
      <c r="M598" s="17">
        <v>0</v>
      </c>
      <c r="N598" s="17">
        <v>0</v>
      </c>
      <c r="O598" s="17">
        <f t="shared" ref="O598:O629" si="76">+L598+N598</f>
        <v>25421749</v>
      </c>
      <c r="P598" s="17">
        <v>0</v>
      </c>
      <c r="Q598" s="17">
        <v>5446558.4800000004</v>
      </c>
      <c r="R598" s="17">
        <v>0</v>
      </c>
      <c r="S598" s="17">
        <v>13619752.52</v>
      </c>
      <c r="T598" s="17">
        <v>13619752.52</v>
      </c>
      <c r="U598" s="17">
        <v>0</v>
      </c>
      <c r="V598" s="17">
        <v>6355438</v>
      </c>
      <c r="W598" s="17">
        <v>0</v>
      </c>
      <c r="X598" s="17">
        <f t="shared" ref="X598:X629" si="77">+O598-P598-Q598-R598-S598-W598</f>
        <v>6355438</v>
      </c>
      <c r="Y598" s="18">
        <f t="shared" si="72"/>
        <v>0.53575198622250575</v>
      </c>
      <c r="Z598" s="18">
        <f t="shared" si="73"/>
        <v>0.53575198622250575</v>
      </c>
      <c r="AA598" s="18">
        <f t="shared" si="74"/>
        <v>0.21424798427519681</v>
      </c>
      <c r="AB598" s="18">
        <f t="shared" si="75"/>
        <v>0.74999997049770251</v>
      </c>
    </row>
    <row r="599" spans="1:28" ht="47" outlineLevel="2" x14ac:dyDescent="0.35">
      <c r="A599" s="15" t="s">
        <v>351</v>
      </c>
      <c r="B599" s="15" t="s">
        <v>254</v>
      </c>
      <c r="C599" s="15" t="s">
        <v>95</v>
      </c>
      <c r="D599" s="15" t="s">
        <v>96</v>
      </c>
      <c r="E599" s="15" t="s">
        <v>141</v>
      </c>
      <c r="F599" s="15" t="s">
        <v>12</v>
      </c>
      <c r="G599" s="15" t="s">
        <v>97</v>
      </c>
      <c r="H599" s="15" t="s">
        <v>363</v>
      </c>
      <c r="I599" s="15" t="s">
        <v>9</v>
      </c>
      <c r="J599" s="16" t="s">
        <v>389</v>
      </c>
      <c r="K599" s="17">
        <v>558336</v>
      </c>
      <c r="L599" s="17">
        <v>558336</v>
      </c>
      <c r="M599" s="17">
        <v>0</v>
      </c>
      <c r="N599" s="17">
        <v>0</v>
      </c>
      <c r="O599" s="17">
        <f t="shared" si="76"/>
        <v>558336</v>
      </c>
      <c r="P599" s="17">
        <v>0</v>
      </c>
      <c r="Q599" s="17">
        <v>119622.38</v>
      </c>
      <c r="R599" s="17">
        <v>0</v>
      </c>
      <c r="S599" s="17">
        <v>299129.62</v>
      </c>
      <c r="T599" s="17">
        <v>299129.62</v>
      </c>
      <c r="U599" s="17">
        <v>0</v>
      </c>
      <c r="V599" s="17">
        <v>139584</v>
      </c>
      <c r="W599" s="17">
        <v>0</v>
      </c>
      <c r="X599" s="17">
        <f t="shared" si="77"/>
        <v>139584</v>
      </c>
      <c r="Y599" s="18">
        <f t="shared" si="72"/>
        <v>0.53575198446813388</v>
      </c>
      <c r="Z599" s="18">
        <f t="shared" si="73"/>
        <v>0.53575198446813388</v>
      </c>
      <c r="AA599" s="18">
        <f t="shared" si="74"/>
        <v>0.21424801553186612</v>
      </c>
      <c r="AB599" s="18">
        <f t="shared" si="75"/>
        <v>0.75</v>
      </c>
    </row>
    <row r="600" spans="1:28" ht="47" outlineLevel="2" x14ac:dyDescent="0.35">
      <c r="A600" s="15" t="s">
        <v>351</v>
      </c>
      <c r="B600" s="15" t="s">
        <v>254</v>
      </c>
      <c r="C600" s="15" t="s">
        <v>95</v>
      </c>
      <c r="D600" s="15" t="s">
        <v>96</v>
      </c>
      <c r="E600" s="15" t="s">
        <v>120</v>
      </c>
      <c r="F600" s="15" t="s">
        <v>12</v>
      </c>
      <c r="G600" s="15" t="s">
        <v>97</v>
      </c>
      <c r="H600" s="15" t="s">
        <v>363</v>
      </c>
      <c r="I600" s="15" t="s">
        <v>9</v>
      </c>
      <c r="J600" s="16" t="s">
        <v>390</v>
      </c>
      <c r="K600" s="17">
        <v>189381856</v>
      </c>
      <c r="L600" s="17">
        <v>189381856</v>
      </c>
      <c r="M600" s="17">
        <v>0</v>
      </c>
      <c r="N600" s="17">
        <v>0</v>
      </c>
      <c r="O600" s="17">
        <f t="shared" si="76"/>
        <v>189381856</v>
      </c>
      <c r="P600" s="17">
        <v>0</v>
      </c>
      <c r="Q600" s="17">
        <v>27054550</v>
      </c>
      <c r="R600" s="17">
        <v>0</v>
      </c>
      <c r="S600" s="17">
        <v>108218203</v>
      </c>
      <c r="T600" s="17">
        <v>108218203</v>
      </c>
      <c r="U600" s="17">
        <v>0</v>
      </c>
      <c r="V600" s="17">
        <v>54109103</v>
      </c>
      <c r="W600" s="17">
        <v>0</v>
      </c>
      <c r="X600" s="17">
        <f t="shared" si="77"/>
        <v>54109103</v>
      </c>
      <c r="Y600" s="18">
        <f t="shared" si="72"/>
        <v>0.57142856916556994</v>
      </c>
      <c r="Z600" s="18">
        <f t="shared" si="73"/>
        <v>0.57142856916556994</v>
      </c>
      <c r="AA600" s="18">
        <f t="shared" si="74"/>
        <v>0.1428571383311398</v>
      </c>
      <c r="AB600" s="18">
        <f t="shared" si="75"/>
        <v>0.71428570749670972</v>
      </c>
    </row>
    <row r="601" spans="1:28" ht="35.5" outlineLevel="2" x14ac:dyDescent="0.35">
      <c r="A601" s="15" t="s">
        <v>351</v>
      </c>
      <c r="B601" s="15" t="s">
        <v>254</v>
      </c>
      <c r="C601" s="15" t="s">
        <v>95</v>
      </c>
      <c r="D601" s="15" t="s">
        <v>96</v>
      </c>
      <c r="E601" s="15" t="s">
        <v>124</v>
      </c>
      <c r="F601" s="15" t="s">
        <v>12</v>
      </c>
      <c r="G601" s="15" t="s">
        <v>97</v>
      </c>
      <c r="H601" s="15" t="s">
        <v>363</v>
      </c>
      <c r="I601" s="15" t="s">
        <v>9</v>
      </c>
      <c r="J601" s="16" t="s">
        <v>391</v>
      </c>
      <c r="K601" s="17">
        <v>136615013</v>
      </c>
      <c r="L601" s="17">
        <v>136615013</v>
      </c>
      <c r="M601" s="17">
        <v>0</v>
      </c>
      <c r="N601" s="17">
        <v>0</v>
      </c>
      <c r="O601" s="17">
        <f t="shared" si="76"/>
        <v>136615013</v>
      </c>
      <c r="P601" s="17">
        <v>0</v>
      </c>
      <c r="Q601" s="17">
        <v>9758215</v>
      </c>
      <c r="R601" s="17">
        <v>0</v>
      </c>
      <c r="S601" s="17">
        <v>87823935</v>
      </c>
      <c r="T601" s="17">
        <v>87823935</v>
      </c>
      <c r="U601" s="17">
        <v>0</v>
      </c>
      <c r="V601" s="17">
        <v>39032863</v>
      </c>
      <c r="W601" s="17">
        <v>0</v>
      </c>
      <c r="X601" s="17">
        <f t="shared" si="77"/>
        <v>39032863</v>
      </c>
      <c r="Y601" s="18">
        <f t="shared" si="72"/>
        <v>0.64285712874030909</v>
      </c>
      <c r="Z601" s="18">
        <f t="shared" si="73"/>
        <v>0.64285712874030909</v>
      </c>
      <c r="AA601" s="18">
        <f t="shared" si="74"/>
        <v>7.1428569860034347E-2</v>
      </c>
      <c r="AB601" s="18">
        <f t="shared" si="75"/>
        <v>0.71428569860034341</v>
      </c>
    </row>
    <row r="602" spans="1:28" ht="47" outlineLevel="2" x14ac:dyDescent="0.35">
      <c r="A602" s="15" t="s">
        <v>351</v>
      </c>
      <c r="B602" s="15" t="s">
        <v>254</v>
      </c>
      <c r="C602" s="15" t="s">
        <v>95</v>
      </c>
      <c r="D602" s="15" t="s">
        <v>96</v>
      </c>
      <c r="E602" s="15" t="s">
        <v>128</v>
      </c>
      <c r="F602" s="15" t="s">
        <v>12</v>
      </c>
      <c r="G602" s="15" t="s">
        <v>97</v>
      </c>
      <c r="H602" s="15" t="s">
        <v>363</v>
      </c>
      <c r="I602" s="15" t="s">
        <v>9</v>
      </c>
      <c r="J602" s="16" t="s">
        <v>392</v>
      </c>
      <c r="K602" s="17">
        <v>131761698</v>
      </c>
      <c r="L602" s="17">
        <v>131761698</v>
      </c>
      <c r="M602" s="17">
        <v>0</v>
      </c>
      <c r="N602" s="17">
        <v>0</v>
      </c>
      <c r="O602" s="17">
        <f t="shared" si="76"/>
        <v>131761698</v>
      </c>
      <c r="P602" s="17">
        <v>0</v>
      </c>
      <c r="Q602" s="17">
        <v>9411550</v>
      </c>
      <c r="R602" s="17">
        <v>0</v>
      </c>
      <c r="S602" s="17">
        <v>84703949</v>
      </c>
      <c r="T602" s="17">
        <v>84703949</v>
      </c>
      <c r="U602" s="17">
        <v>0</v>
      </c>
      <c r="V602" s="17">
        <v>37646199</v>
      </c>
      <c r="W602" s="17">
        <v>0</v>
      </c>
      <c r="X602" s="17">
        <f t="shared" si="77"/>
        <v>37646199</v>
      </c>
      <c r="Y602" s="18">
        <f t="shared" si="72"/>
        <v>0.64285714502555968</v>
      </c>
      <c r="Z602" s="18">
        <f t="shared" si="73"/>
        <v>0.64285714502555968</v>
      </c>
      <c r="AA602" s="18">
        <f t="shared" si="74"/>
        <v>7.1428572512779856E-2</v>
      </c>
      <c r="AB602" s="18">
        <f t="shared" si="75"/>
        <v>0.71428571753833958</v>
      </c>
    </row>
    <row r="603" spans="1:28" ht="47" outlineLevel="2" x14ac:dyDescent="0.35">
      <c r="A603" s="15" t="s">
        <v>351</v>
      </c>
      <c r="B603" s="15" t="s">
        <v>254</v>
      </c>
      <c r="C603" s="15" t="s">
        <v>95</v>
      </c>
      <c r="D603" s="15" t="s">
        <v>96</v>
      </c>
      <c r="E603" s="15" t="s">
        <v>393</v>
      </c>
      <c r="F603" s="15" t="s">
        <v>12</v>
      </c>
      <c r="G603" s="15" t="s">
        <v>97</v>
      </c>
      <c r="H603" s="15" t="s">
        <v>363</v>
      </c>
      <c r="I603" s="15" t="s">
        <v>9</v>
      </c>
      <c r="J603" s="16" t="s">
        <v>394</v>
      </c>
      <c r="K603" s="17">
        <v>128602737</v>
      </c>
      <c r="L603" s="17">
        <v>128602737</v>
      </c>
      <c r="M603" s="17">
        <v>0</v>
      </c>
      <c r="N603" s="17">
        <v>0</v>
      </c>
      <c r="O603" s="17">
        <f t="shared" si="76"/>
        <v>128602737</v>
      </c>
      <c r="P603" s="17">
        <v>0</v>
      </c>
      <c r="Q603" s="17">
        <v>9185910</v>
      </c>
      <c r="R603" s="17">
        <v>0</v>
      </c>
      <c r="S603" s="17">
        <v>82673188</v>
      </c>
      <c r="T603" s="17">
        <v>82673188</v>
      </c>
      <c r="U603" s="17">
        <v>0</v>
      </c>
      <c r="V603" s="17">
        <v>36743639</v>
      </c>
      <c r="W603" s="17">
        <v>0</v>
      </c>
      <c r="X603" s="17">
        <f t="shared" si="77"/>
        <v>36743639</v>
      </c>
      <c r="Y603" s="18">
        <f t="shared" si="72"/>
        <v>0.64285714230172253</v>
      </c>
      <c r="Z603" s="18">
        <f t="shared" si="73"/>
        <v>0.64285714230172253</v>
      </c>
      <c r="AA603" s="18">
        <f t="shared" si="74"/>
        <v>7.1428573094832346E-2</v>
      </c>
      <c r="AB603" s="18">
        <f t="shared" si="75"/>
        <v>0.71428571539655483</v>
      </c>
    </row>
    <row r="604" spans="1:28" ht="24" outlineLevel="2" x14ac:dyDescent="0.35">
      <c r="A604" s="15" t="s">
        <v>351</v>
      </c>
      <c r="B604" s="15" t="s">
        <v>254</v>
      </c>
      <c r="C604" s="15" t="s">
        <v>95</v>
      </c>
      <c r="D604" s="15" t="s">
        <v>134</v>
      </c>
      <c r="E604" s="15" t="s">
        <v>11</v>
      </c>
      <c r="F604" s="15" t="s">
        <v>12</v>
      </c>
      <c r="G604" s="15" t="s">
        <v>135</v>
      </c>
      <c r="H604" s="15" t="s">
        <v>363</v>
      </c>
      <c r="I604" s="15" t="s">
        <v>9</v>
      </c>
      <c r="J604" s="16" t="s">
        <v>136</v>
      </c>
      <c r="K604" s="17">
        <v>4592367537</v>
      </c>
      <c r="L604" s="17">
        <v>4592367537</v>
      </c>
      <c r="M604" s="17">
        <v>-3620000000</v>
      </c>
      <c r="N604" s="17">
        <v>0</v>
      </c>
      <c r="O604" s="17">
        <f t="shared" si="76"/>
        <v>4592367537</v>
      </c>
      <c r="P604" s="17">
        <v>0</v>
      </c>
      <c r="Q604" s="17">
        <v>0</v>
      </c>
      <c r="R604" s="17">
        <v>0</v>
      </c>
      <c r="S604" s="17">
        <v>205202775.34</v>
      </c>
      <c r="T604" s="17">
        <v>205202775.34</v>
      </c>
      <c r="U604" s="17">
        <v>767164761.65999997</v>
      </c>
      <c r="V604" s="17">
        <v>4387164761.6599998</v>
      </c>
      <c r="W604" s="17">
        <v>0</v>
      </c>
      <c r="X604" s="17">
        <f t="shared" si="77"/>
        <v>4387164761.6599998</v>
      </c>
      <c r="Y604" s="18">
        <f t="shared" si="72"/>
        <v>4.4683439138246829E-2</v>
      </c>
      <c r="Z604" s="18">
        <f t="shared" si="73"/>
        <v>4.4683439138246829E-2</v>
      </c>
      <c r="AA604" s="18">
        <f t="shared" si="74"/>
        <v>0</v>
      </c>
      <c r="AB604" s="18">
        <f t="shared" si="75"/>
        <v>4.4683439138246829E-2</v>
      </c>
    </row>
    <row r="605" spans="1:28" ht="104.5" outlineLevel="2" x14ac:dyDescent="0.35">
      <c r="A605" s="15" t="s">
        <v>351</v>
      </c>
      <c r="B605" s="15" t="s">
        <v>254</v>
      </c>
      <c r="C605" s="15" t="s">
        <v>95</v>
      </c>
      <c r="D605" s="15" t="s">
        <v>279</v>
      </c>
      <c r="E605" s="15" t="s">
        <v>299</v>
      </c>
      <c r="F605" s="15" t="s">
        <v>12</v>
      </c>
      <c r="G605" s="15" t="s">
        <v>135</v>
      </c>
      <c r="H605" s="15" t="s">
        <v>363</v>
      </c>
      <c r="I605" s="15" t="s">
        <v>9</v>
      </c>
      <c r="J605" s="16" t="s">
        <v>395</v>
      </c>
      <c r="K605" s="17">
        <v>19400316</v>
      </c>
      <c r="L605" s="17">
        <v>19400316</v>
      </c>
      <c r="M605" s="17">
        <v>0</v>
      </c>
      <c r="N605" s="17">
        <v>0</v>
      </c>
      <c r="O605" s="17">
        <f t="shared" si="76"/>
        <v>19400316</v>
      </c>
      <c r="P605" s="17">
        <v>0</v>
      </c>
      <c r="Q605" s="17">
        <v>1616693</v>
      </c>
      <c r="R605" s="17">
        <v>0</v>
      </c>
      <c r="S605" s="17">
        <v>12933544</v>
      </c>
      <c r="T605" s="17">
        <v>12933544</v>
      </c>
      <c r="U605" s="17">
        <v>0</v>
      </c>
      <c r="V605" s="17">
        <v>4850079</v>
      </c>
      <c r="W605" s="17">
        <v>0</v>
      </c>
      <c r="X605" s="17">
        <f t="shared" si="77"/>
        <v>4850079</v>
      </c>
      <c r="Y605" s="18">
        <f t="shared" si="72"/>
        <v>0.66666666666666663</v>
      </c>
      <c r="Z605" s="18">
        <f t="shared" si="73"/>
        <v>0.66666666666666663</v>
      </c>
      <c r="AA605" s="18">
        <f t="shared" si="74"/>
        <v>8.3333333333333329E-2</v>
      </c>
      <c r="AB605" s="18">
        <f t="shared" si="75"/>
        <v>0.75</v>
      </c>
    </row>
    <row r="606" spans="1:28" ht="47" outlineLevel="2" x14ac:dyDescent="0.35">
      <c r="A606" s="15" t="s">
        <v>351</v>
      </c>
      <c r="B606" s="15" t="s">
        <v>254</v>
      </c>
      <c r="C606" s="15" t="s">
        <v>95</v>
      </c>
      <c r="D606" s="15" t="s">
        <v>279</v>
      </c>
      <c r="E606" s="15" t="s">
        <v>396</v>
      </c>
      <c r="F606" s="15" t="s">
        <v>12</v>
      </c>
      <c r="G606" s="15" t="s">
        <v>135</v>
      </c>
      <c r="H606" s="15" t="s">
        <v>363</v>
      </c>
      <c r="I606" s="15" t="s">
        <v>9</v>
      </c>
      <c r="J606" s="16" t="s">
        <v>397</v>
      </c>
      <c r="K606" s="17">
        <v>76265249</v>
      </c>
      <c r="L606" s="17">
        <v>76265249</v>
      </c>
      <c r="M606" s="17">
        <v>0</v>
      </c>
      <c r="N606" s="17">
        <v>0</v>
      </c>
      <c r="O606" s="17">
        <f t="shared" si="76"/>
        <v>76265249</v>
      </c>
      <c r="P606" s="17">
        <v>0</v>
      </c>
      <c r="Q606" s="17">
        <v>9719237.4900000002</v>
      </c>
      <c r="R606" s="17">
        <v>0</v>
      </c>
      <c r="S606" s="17">
        <v>47479695.509999998</v>
      </c>
      <c r="T606" s="17">
        <v>47479695.509999998</v>
      </c>
      <c r="U606" s="17">
        <v>0</v>
      </c>
      <c r="V606" s="17">
        <v>19066316</v>
      </c>
      <c r="W606" s="17">
        <v>0</v>
      </c>
      <c r="X606" s="17">
        <f t="shared" si="77"/>
        <v>19066316</v>
      </c>
      <c r="Y606" s="18">
        <f t="shared" si="72"/>
        <v>0.6225600274379226</v>
      </c>
      <c r="Z606" s="18">
        <f t="shared" si="73"/>
        <v>0.6225600274379226</v>
      </c>
      <c r="AA606" s="18">
        <f t="shared" si="74"/>
        <v>0.12743992339158297</v>
      </c>
      <c r="AB606" s="18">
        <f t="shared" si="75"/>
        <v>0.74999995082950555</v>
      </c>
    </row>
    <row r="607" spans="1:28" ht="47" outlineLevel="2" x14ac:dyDescent="0.35">
      <c r="A607" s="15" t="s">
        <v>351</v>
      </c>
      <c r="B607" s="15" t="s">
        <v>254</v>
      </c>
      <c r="C607" s="15" t="s">
        <v>95</v>
      </c>
      <c r="D607" s="15" t="s">
        <v>279</v>
      </c>
      <c r="E607" s="15" t="s">
        <v>265</v>
      </c>
      <c r="F607" s="15" t="s">
        <v>12</v>
      </c>
      <c r="G607" s="15" t="s">
        <v>135</v>
      </c>
      <c r="H607" s="15" t="s">
        <v>363</v>
      </c>
      <c r="I607" s="15" t="s">
        <v>9</v>
      </c>
      <c r="J607" s="16" t="s">
        <v>398</v>
      </c>
      <c r="K607" s="17">
        <v>1675010</v>
      </c>
      <c r="L607" s="17">
        <v>1675010</v>
      </c>
      <c r="M607" s="17">
        <v>0</v>
      </c>
      <c r="N607" s="17">
        <v>0</v>
      </c>
      <c r="O607" s="17">
        <f t="shared" si="76"/>
        <v>1675010</v>
      </c>
      <c r="P607" s="17">
        <v>0</v>
      </c>
      <c r="Q607" s="17">
        <v>213461.73</v>
      </c>
      <c r="R607" s="17">
        <v>0</v>
      </c>
      <c r="S607" s="17">
        <v>1042794.27</v>
      </c>
      <c r="T607" s="17">
        <v>1042794.27</v>
      </c>
      <c r="U607" s="17">
        <v>0</v>
      </c>
      <c r="V607" s="17">
        <v>418754</v>
      </c>
      <c r="W607" s="17">
        <v>0</v>
      </c>
      <c r="X607" s="17">
        <f t="shared" si="77"/>
        <v>418754</v>
      </c>
      <c r="Y607" s="18">
        <f t="shared" si="72"/>
        <v>0.62256002650730446</v>
      </c>
      <c r="Z607" s="18">
        <f t="shared" si="73"/>
        <v>0.62256002650730446</v>
      </c>
      <c r="AA607" s="18">
        <f t="shared" si="74"/>
        <v>0.12743907797565387</v>
      </c>
      <c r="AB607" s="18">
        <f t="shared" si="75"/>
        <v>0.74999910448295837</v>
      </c>
    </row>
    <row r="608" spans="1:28" ht="254" outlineLevel="2" x14ac:dyDescent="0.35">
      <c r="A608" s="15" t="s">
        <v>351</v>
      </c>
      <c r="B608" s="15" t="s">
        <v>254</v>
      </c>
      <c r="C608" s="15" t="s">
        <v>95</v>
      </c>
      <c r="D608" s="15" t="s">
        <v>137</v>
      </c>
      <c r="E608" s="15" t="s">
        <v>33</v>
      </c>
      <c r="F608" s="15" t="s">
        <v>12</v>
      </c>
      <c r="G608" s="15" t="s">
        <v>135</v>
      </c>
      <c r="H608" s="15" t="s">
        <v>363</v>
      </c>
      <c r="I608" s="15" t="s">
        <v>9</v>
      </c>
      <c r="J608" s="16" t="s">
        <v>399</v>
      </c>
      <c r="K608" s="17">
        <v>283912812</v>
      </c>
      <c r="L608" s="17">
        <v>283912812</v>
      </c>
      <c r="M608" s="17">
        <v>0</v>
      </c>
      <c r="N608" s="17">
        <v>0</v>
      </c>
      <c r="O608" s="17">
        <f t="shared" si="76"/>
        <v>283912812</v>
      </c>
      <c r="P608" s="17">
        <v>0</v>
      </c>
      <c r="Q608" s="17">
        <v>43396240.32</v>
      </c>
      <c r="R608" s="17">
        <v>0</v>
      </c>
      <c r="S608" s="17">
        <v>169538368.68000001</v>
      </c>
      <c r="T608" s="17">
        <v>169538368.68000001</v>
      </c>
      <c r="U608" s="17">
        <v>0</v>
      </c>
      <c r="V608" s="17">
        <v>70978203</v>
      </c>
      <c r="W608" s="17">
        <v>0</v>
      </c>
      <c r="X608" s="17">
        <f t="shared" si="77"/>
        <v>70978203</v>
      </c>
      <c r="Y608" s="18">
        <f t="shared" si="72"/>
        <v>0.59714941177082215</v>
      </c>
      <c r="Z608" s="18">
        <f t="shared" si="73"/>
        <v>0.59714941177082215</v>
      </c>
      <c r="AA608" s="18">
        <f t="shared" si="74"/>
        <v>0.15285058822917791</v>
      </c>
      <c r="AB608" s="18">
        <f t="shared" si="75"/>
        <v>0.75</v>
      </c>
    </row>
    <row r="609" spans="1:28" ht="35.5" outlineLevel="2" x14ac:dyDescent="0.35">
      <c r="A609" s="15" t="s">
        <v>351</v>
      </c>
      <c r="B609" s="15" t="s">
        <v>254</v>
      </c>
      <c r="C609" s="15" t="s">
        <v>95</v>
      </c>
      <c r="D609" s="15" t="s">
        <v>249</v>
      </c>
      <c r="E609" s="15" t="s">
        <v>11</v>
      </c>
      <c r="F609" s="15" t="s">
        <v>12</v>
      </c>
      <c r="G609" s="15" t="s">
        <v>135</v>
      </c>
      <c r="H609" s="15" t="s">
        <v>363</v>
      </c>
      <c r="I609" s="15" t="s">
        <v>9</v>
      </c>
      <c r="J609" s="16" t="s">
        <v>360</v>
      </c>
      <c r="K609" s="17">
        <v>800000</v>
      </c>
      <c r="L609" s="17">
        <v>3219658.34</v>
      </c>
      <c r="M609" s="17">
        <v>0</v>
      </c>
      <c r="N609" s="17">
        <v>0</v>
      </c>
      <c r="O609" s="17">
        <f t="shared" si="76"/>
        <v>3219658.34</v>
      </c>
      <c r="P609" s="17">
        <v>0</v>
      </c>
      <c r="Q609" s="17">
        <v>1480775.32</v>
      </c>
      <c r="R609" s="17">
        <v>0</v>
      </c>
      <c r="S609" s="17">
        <v>394224.68</v>
      </c>
      <c r="T609" s="17">
        <v>394224.68</v>
      </c>
      <c r="U609" s="17">
        <v>19658.34</v>
      </c>
      <c r="V609" s="17">
        <v>1344658.34</v>
      </c>
      <c r="W609" s="17">
        <v>0</v>
      </c>
      <c r="X609" s="17">
        <f t="shared" si="77"/>
        <v>1344658.3399999999</v>
      </c>
      <c r="Y609" s="18">
        <f t="shared" si="72"/>
        <v>0.12244301673325997</v>
      </c>
      <c r="Z609" s="18">
        <f t="shared" si="73"/>
        <v>0.12244301673325997</v>
      </c>
      <c r="AA609" s="18">
        <f t="shared" si="74"/>
        <v>0.45991691155652253</v>
      </c>
      <c r="AB609" s="18">
        <f t="shared" si="75"/>
        <v>0.58235992828978245</v>
      </c>
    </row>
    <row r="610" spans="1:28" ht="58.5" outlineLevel="2" x14ac:dyDescent="0.35">
      <c r="A610" s="15" t="s">
        <v>351</v>
      </c>
      <c r="B610" s="15" t="s">
        <v>288</v>
      </c>
      <c r="C610" s="15" t="s">
        <v>95</v>
      </c>
      <c r="D610" s="15" t="s">
        <v>96</v>
      </c>
      <c r="E610" s="15" t="s">
        <v>33</v>
      </c>
      <c r="F610" s="15" t="s">
        <v>12</v>
      </c>
      <c r="G610" s="15" t="s">
        <v>97</v>
      </c>
      <c r="H610" s="15" t="s">
        <v>400</v>
      </c>
      <c r="I610" s="15" t="s">
        <v>9</v>
      </c>
      <c r="J610" s="16" t="s">
        <v>98</v>
      </c>
      <c r="K610" s="17">
        <v>203087913</v>
      </c>
      <c r="L610" s="17">
        <v>203087913</v>
      </c>
      <c r="M610" s="17">
        <v>0</v>
      </c>
      <c r="N610" s="17">
        <v>0</v>
      </c>
      <c r="O610" s="17">
        <f t="shared" si="76"/>
        <v>203087913</v>
      </c>
      <c r="P610" s="17">
        <v>0</v>
      </c>
      <c r="Q610" s="17">
        <v>112267052.42</v>
      </c>
      <c r="R610" s="17">
        <v>0</v>
      </c>
      <c r="S610" s="17">
        <v>90820860.579999998</v>
      </c>
      <c r="T610" s="17">
        <v>90820860.579999998</v>
      </c>
      <c r="U610" s="17">
        <v>0</v>
      </c>
      <c r="V610" s="17">
        <v>0</v>
      </c>
      <c r="W610" s="17">
        <v>0</v>
      </c>
      <c r="X610" s="17">
        <f t="shared" si="77"/>
        <v>0</v>
      </c>
      <c r="Y610" s="18">
        <f t="shared" si="72"/>
        <v>0.44719973354593484</v>
      </c>
      <c r="Z610" s="18">
        <f t="shared" si="73"/>
        <v>0.44719973354593484</v>
      </c>
      <c r="AA610" s="18">
        <f t="shared" si="74"/>
        <v>0.5528002664540651</v>
      </c>
      <c r="AB610" s="18">
        <f t="shared" si="75"/>
        <v>1</v>
      </c>
    </row>
    <row r="611" spans="1:28" ht="58.5" outlineLevel="2" x14ac:dyDescent="0.35">
      <c r="A611" s="15" t="s">
        <v>351</v>
      </c>
      <c r="B611" s="15" t="s">
        <v>288</v>
      </c>
      <c r="C611" s="15" t="s">
        <v>95</v>
      </c>
      <c r="D611" s="15" t="s">
        <v>96</v>
      </c>
      <c r="E611" s="15" t="s">
        <v>99</v>
      </c>
      <c r="F611" s="15" t="s">
        <v>12</v>
      </c>
      <c r="G611" s="15" t="s">
        <v>97</v>
      </c>
      <c r="H611" s="15" t="s">
        <v>400</v>
      </c>
      <c r="I611" s="15" t="s">
        <v>9</v>
      </c>
      <c r="J611" s="16" t="s">
        <v>100</v>
      </c>
      <c r="K611" s="17">
        <v>381923260</v>
      </c>
      <c r="L611" s="17">
        <v>381923260</v>
      </c>
      <c r="M611" s="17">
        <v>0</v>
      </c>
      <c r="N611" s="17">
        <v>80000000</v>
      </c>
      <c r="O611" s="17">
        <f t="shared" si="76"/>
        <v>461923260</v>
      </c>
      <c r="P611" s="17">
        <v>0</v>
      </c>
      <c r="Q611" s="17">
        <v>90643540.829999998</v>
      </c>
      <c r="R611" s="17">
        <v>0</v>
      </c>
      <c r="S611" s="17">
        <v>291279719.17000002</v>
      </c>
      <c r="T611" s="17">
        <v>291279719.17000002</v>
      </c>
      <c r="U611" s="17">
        <v>0</v>
      </c>
      <c r="V611" s="17">
        <v>0</v>
      </c>
      <c r="W611" s="17">
        <v>0</v>
      </c>
      <c r="X611" s="17">
        <f t="shared" si="77"/>
        <v>80000000</v>
      </c>
      <c r="Y611" s="18">
        <f t="shared" si="72"/>
        <v>0.762665565773606</v>
      </c>
      <c r="Z611" s="18">
        <f t="shared" si="73"/>
        <v>0.63058032446774825</v>
      </c>
      <c r="AA611" s="18">
        <f t="shared" si="74"/>
        <v>0.19623073501429653</v>
      </c>
      <c r="AB611" s="18">
        <f t="shared" si="75"/>
        <v>0.82681105948204481</v>
      </c>
    </row>
    <row r="612" spans="1:28" ht="35.5" outlineLevel="2" x14ac:dyDescent="0.35">
      <c r="A612" s="15" t="s">
        <v>351</v>
      </c>
      <c r="B612" s="15" t="s">
        <v>288</v>
      </c>
      <c r="C612" s="15" t="s">
        <v>95</v>
      </c>
      <c r="D612" s="15" t="s">
        <v>96</v>
      </c>
      <c r="E612" s="15" t="s">
        <v>101</v>
      </c>
      <c r="F612" s="15" t="s">
        <v>12</v>
      </c>
      <c r="G612" s="15" t="s">
        <v>97</v>
      </c>
      <c r="H612" s="15" t="s">
        <v>400</v>
      </c>
      <c r="I612" s="15" t="s">
        <v>9</v>
      </c>
      <c r="J612" s="16" t="s">
        <v>102</v>
      </c>
      <c r="K612" s="17">
        <v>1831341251</v>
      </c>
      <c r="L612" s="17">
        <v>1831341251</v>
      </c>
      <c r="M612" s="17">
        <v>217119851.71000001</v>
      </c>
      <c r="N612" s="17">
        <v>0</v>
      </c>
      <c r="O612" s="17">
        <f t="shared" si="76"/>
        <v>1831341251</v>
      </c>
      <c r="P612" s="17">
        <v>0</v>
      </c>
      <c r="Q612" s="17">
        <v>256870330.87</v>
      </c>
      <c r="R612" s="17">
        <v>0</v>
      </c>
      <c r="S612" s="17">
        <v>1574470920.1300001</v>
      </c>
      <c r="T612" s="17">
        <v>1574470920.1300001</v>
      </c>
      <c r="U612" s="17">
        <v>0</v>
      </c>
      <c r="V612" s="17">
        <v>0</v>
      </c>
      <c r="W612" s="17">
        <v>0</v>
      </c>
      <c r="X612" s="17">
        <f t="shared" si="77"/>
        <v>0</v>
      </c>
      <c r="Y612" s="18">
        <f t="shared" si="72"/>
        <v>0.85973650146867142</v>
      </c>
      <c r="Z612" s="18">
        <f t="shared" si="73"/>
        <v>0.85973650146867142</v>
      </c>
      <c r="AA612" s="18">
        <f t="shared" si="74"/>
        <v>0.14026349853132861</v>
      </c>
      <c r="AB612" s="18">
        <f t="shared" si="75"/>
        <v>1</v>
      </c>
    </row>
    <row r="613" spans="1:28" ht="104.5" outlineLevel="2" x14ac:dyDescent="0.35">
      <c r="A613" s="15" t="s">
        <v>351</v>
      </c>
      <c r="B613" s="15" t="s">
        <v>288</v>
      </c>
      <c r="C613" s="15" t="s">
        <v>95</v>
      </c>
      <c r="D613" s="15" t="s">
        <v>96</v>
      </c>
      <c r="E613" s="15" t="s">
        <v>108</v>
      </c>
      <c r="F613" s="15" t="s">
        <v>12</v>
      </c>
      <c r="G613" s="15" t="s">
        <v>97</v>
      </c>
      <c r="H613" s="15" t="s">
        <v>400</v>
      </c>
      <c r="I613" s="15" t="s">
        <v>9</v>
      </c>
      <c r="J613" s="16" t="s">
        <v>401</v>
      </c>
      <c r="K613" s="17">
        <v>13372508</v>
      </c>
      <c r="L613" s="17">
        <v>13372508</v>
      </c>
      <c r="M613" s="17">
        <v>1684065.81</v>
      </c>
      <c r="N613" s="17">
        <v>0</v>
      </c>
      <c r="O613" s="17">
        <f t="shared" si="76"/>
        <v>13372508</v>
      </c>
      <c r="P613" s="17">
        <v>0</v>
      </c>
      <c r="Q613" s="17">
        <v>13372508</v>
      </c>
      <c r="R613" s="17">
        <v>0</v>
      </c>
      <c r="S613" s="17">
        <v>0</v>
      </c>
      <c r="T613" s="17">
        <v>0</v>
      </c>
      <c r="U613" s="17">
        <v>0</v>
      </c>
      <c r="V613" s="17">
        <v>0</v>
      </c>
      <c r="W613" s="17">
        <v>0</v>
      </c>
      <c r="X613" s="17">
        <f t="shared" si="77"/>
        <v>0</v>
      </c>
      <c r="Y613" s="18">
        <f t="shared" si="72"/>
        <v>0</v>
      </c>
      <c r="Z613" s="18">
        <f t="shared" si="73"/>
        <v>0</v>
      </c>
      <c r="AA613" s="18">
        <f t="shared" si="74"/>
        <v>1</v>
      </c>
      <c r="AB613" s="18">
        <f t="shared" si="75"/>
        <v>1</v>
      </c>
    </row>
    <row r="614" spans="1:28" ht="24" outlineLevel="2" x14ac:dyDescent="0.35">
      <c r="A614" s="15" t="s">
        <v>351</v>
      </c>
      <c r="B614" s="15" t="s">
        <v>288</v>
      </c>
      <c r="C614" s="15" t="s">
        <v>95</v>
      </c>
      <c r="D614" s="15" t="s">
        <v>134</v>
      </c>
      <c r="E614" s="15" t="s">
        <v>11</v>
      </c>
      <c r="F614" s="15" t="s">
        <v>12</v>
      </c>
      <c r="G614" s="15" t="s">
        <v>135</v>
      </c>
      <c r="H614" s="15" t="s">
        <v>400</v>
      </c>
      <c r="I614" s="15" t="s">
        <v>9</v>
      </c>
      <c r="J614" s="16" t="s">
        <v>136</v>
      </c>
      <c r="K614" s="17">
        <v>2641400607</v>
      </c>
      <c r="L614" s="17">
        <v>2641400607</v>
      </c>
      <c r="M614" s="17">
        <v>-2062579312</v>
      </c>
      <c r="N614" s="17">
        <v>-60000000</v>
      </c>
      <c r="O614" s="17">
        <f t="shared" si="76"/>
        <v>2581400607</v>
      </c>
      <c r="P614" s="17">
        <v>0</v>
      </c>
      <c r="Q614" s="17">
        <v>0</v>
      </c>
      <c r="R614" s="17">
        <v>0</v>
      </c>
      <c r="S614" s="17">
        <v>94446694.150000006</v>
      </c>
      <c r="T614" s="17">
        <v>94446694.150000006</v>
      </c>
      <c r="U614" s="17">
        <v>424374600.85000002</v>
      </c>
      <c r="V614" s="17">
        <v>2546953912.8499999</v>
      </c>
      <c r="W614" s="17">
        <v>0</v>
      </c>
      <c r="X614" s="17">
        <f t="shared" si="77"/>
        <v>2486953912.8499999</v>
      </c>
      <c r="Y614" s="18">
        <f t="shared" si="72"/>
        <v>3.5756293043813933E-2</v>
      </c>
      <c r="Z614" s="18">
        <f t="shared" si="73"/>
        <v>3.6587383567621513E-2</v>
      </c>
      <c r="AA614" s="18">
        <f t="shared" si="74"/>
        <v>0</v>
      </c>
      <c r="AB614" s="18">
        <f t="shared" si="75"/>
        <v>3.6587383567621513E-2</v>
      </c>
    </row>
    <row r="615" spans="1:28" ht="47" outlineLevel="2" x14ac:dyDescent="0.35">
      <c r="A615" s="15" t="s">
        <v>351</v>
      </c>
      <c r="B615" s="15" t="s">
        <v>288</v>
      </c>
      <c r="C615" s="15" t="s">
        <v>95</v>
      </c>
      <c r="D615" s="15" t="s">
        <v>276</v>
      </c>
      <c r="E615" s="15" t="s">
        <v>101</v>
      </c>
      <c r="F615" s="15" t="s">
        <v>12</v>
      </c>
      <c r="G615" s="15" t="s">
        <v>135</v>
      </c>
      <c r="H615" s="15" t="s">
        <v>400</v>
      </c>
      <c r="I615" s="15" t="s">
        <v>9</v>
      </c>
      <c r="J615" s="16" t="s">
        <v>402</v>
      </c>
      <c r="K615" s="17">
        <v>6720620</v>
      </c>
      <c r="L615" s="17">
        <v>6720620</v>
      </c>
      <c r="M615" s="17">
        <v>0</v>
      </c>
      <c r="N615" s="17">
        <v>0</v>
      </c>
      <c r="O615" s="17">
        <f t="shared" si="76"/>
        <v>6720620</v>
      </c>
      <c r="P615" s="17">
        <v>0</v>
      </c>
      <c r="Q615" s="17">
        <v>560052</v>
      </c>
      <c r="R615" s="17">
        <v>0</v>
      </c>
      <c r="S615" s="17">
        <v>4480416</v>
      </c>
      <c r="T615" s="17">
        <v>4480416</v>
      </c>
      <c r="U615" s="17">
        <v>0</v>
      </c>
      <c r="V615" s="17">
        <v>1680152</v>
      </c>
      <c r="W615" s="17">
        <v>0</v>
      </c>
      <c r="X615" s="17">
        <f t="shared" si="77"/>
        <v>1680152</v>
      </c>
      <c r="Y615" s="18">
        <f t="shared" si="72"/>
        <v>0.66666706345545501</v>
      </c>
      <c r="Z615" s="18">
        <f t="shared" si="73"/>
        <v>0.66666706345545501</v>
      </c>
      <c r="AA615" s="18">
        <f t="shared" si="74"/>
        <v>8.3333382931931876E-2</v>
      </c>
      <c r="AB615" s="18">
        <f t="shared" si="75"/>
        <v>0.75000044638738683</v>
      </c>
    </row>
    <row r="616" spans="1:28" ht="81.5" outlineLevel="2" x14ac:dyDescent="0.35">
      <c r="A616" s="15" t="s">
        <v>351</v>
      </c>
      <c r="B616" s="15" t="s">
        <v>288</v>
      </c>
      <c r="C616" s="15" t="s">
        <v>95</v>
      </c>
      <c r="D616" s="15" t="s">
        <v>279</v>
      </c>
      <c r="E616" s="15" t="s">
        <v>33</v>
      </c>
      <c r="F616" s="15" t="s">
        <v>12</v>
      </c>
      <c r="G616" s="15" t="s">
        <v>135</v>
      </c>
      <c r="H616" s="15" t="s">
        <v>400</v>
      </c>
      <c r="I616" s="15" t="s">
        <v>9</v>
      </c>
      <c r="J616" s="16" t="s">
        <v>403</v>
      </c>
      <c r="K616" s="17">
        <v>19116155</v>
      </c>
      <c r="L616" s="17">
        <v>19116155</v>
      </c>
      <c r="M616" s="17">
        <v>0</v>
      </c>
      <c r="N616" s="17">
        <v>0</v>
      </c>
      <c r="O616" s="17">
        <f t="shared" si="76"/>
        <v>19116155</v>
      </c>
      <c r="P616" s="17">
        <v>0</v>
      </c>
      <c r="Q616" s="17">
        <v>1593013</v>
      </c>
      <c r="R616" s="17">
        <v>0</v>
      </c>
      <c r="S616" s="17">
        <v>12744104</v>
      </c>
      <c r="T616" s="17">
        <v>12744104</v>
      </c>
      <c r="U616" s="17">
        <v>0</v>
      </c>
      <c r="V616" s="17">
        <v>4779038</v>
      </c>
      <c r="W616" s="17">
        <v>0</v>
      </c>
      <c r="X616" s="17">
        <f t="shared" si="77"/>
        <v>4779038</v>
      </c>
      <c r="Y616" s="18">
        <f t="shared" si="72"/>
        <v>0.66666670154118335</v>
      </c>
      <c r="Z616" s="18">
        <f t="shared" si="73"/>
        <v>0.66666670154118335</v>
      </c>
      <c r="AA616" s="18">
        <f t="shared" si="74"/>
        <v>8.3333337692647919E-2</v>
      </c>
      <c r="AB616" s="18">
        <f t="shared" si="75"/>
        <v>0.75000003923383129</v>
      </c>
    </row>
    <row r="617" spans="1:28" ht="47" outlineLevel="2" x14ac:dyDescent="0.35">
      <c r="A617" s="15" t="s">
        <v>351</v>
      </c>
      <c r="B617" s="15" t="s">
        <v>288</v>
      </c>
      <c r="C617" s="15" t="s">
        <v>95</v>
      </c>
      <c r="D617" s="15" t="s">
        <v>279</v>
      </c>
      <c r="E617" s="15" t="s">
        <v>99</v>
      </c>
      <c r="F617" s="15" t="s">
        <v>12</v>
      </c>
      <c r="G617" s="15" t="s">
        <v>135</v>
      </c>
      <c r="H617" s="15" t="s">
        <v>400</v>
      </c>
      <c r="I617" s="15" t="s">
        <v>9</v>
      </c>
      <c r="J617" s="16" t="s">
        <v>404</v>
      </c>
      <c r="K617" s="17">
        <v>89509206</v>
      </c>
      <c r="L617" s="17">
        <v>89509206</v>
      </c>
      <c r="M617" s="17">
        <v>0</v>
      </c>
      <c r="N617" s="17">
        <v>0</v>
      </c>
      <c r="O617" s="17">
        <f t="shared" si="76"/>
        <v>89509206</v>
      </c>
      <c r="P617" s="17">
        <v>0</v>
      </c>
      <c r="Q617" s="17">
        <v>6393515</v>
      </c>
      <c r="R617" s="17">
        <v>0</v>
      </c>
      <c r="S617" s="17">
        <v>57541635</v>
      </c>
      <c r="T617" s="17">
        <v>57541635</v>
      </c>
      <c r="U617" s="17">
        <v>0</v>
      </c>
      <c r="V617" s="17">
        <v>25574056</v>
      </c>
      <c r="W617" s="17">
        <v>0</v>
      </c>
      <c r="X617" s="17">
        <f t="shared" si="77"/>
        <v>25574056</v>
      </c>
      <c r="Y617" s="18">
        <f t="shared" si="72"/>
        <v>0.64285717158523337</v>
      </c>
      <c r="Z617" s="18">
        <f t="shared" si="73"/>
        <v>0.64285717158523337</v>
      </c>
      <c r="AA617" s="18">
        <f t="shared" si="74"/>
        <v>7.1428574620581484E-2</v>
      </c>
      <c r="AB617" s="18">
        <f t="shared" si="75"/>
        <v>0.71428574620581486</v>
      </c>
    </row>
    <row r="618" spans="1:28" ht="47" outlineLevel="2" x14ac:dyDescent="0.35">
      <c r="A618" s="15" t="s">
        <v>351</v>
      </c>
      <c r="B618" s="15" t="s">
        <v>288</v>
      </c>
      <c r="C618" s="15" t="s">
        <v>95</v>
      </c>
      <c r="D618" s="15" t="s">
        <v>137</v>
      </c>
      <c r="E618" s="15" t="s">
        <v>33</v>
      </c>
      <c r="F618" s="15" t="s">
        <v>12</v>
      </c>
      <c r="G618" s="15" t="s">
        <v>135</v>
      </c>
      <c r="H618" s="15" t="s">
        <v>400</v>
      </c>
      <c r="I618" s="15" t="s">
        <v>9</v>
      </c>
      <c r="J618" s="16" t="s">
        <v>405</v>
      </c>
      <c r="K618" s="17">
        <v>777726077</v>
      </c>
      <c r="L618" s="17">
        <v>777726077</v>
      </c>
      <c r="M618" s="17">
        <v>19908106</v>
      </c>
      <c r="N618" s="17">
        <v>0</v>
      </c>
      <c r="O618" s="17">
        <f t="shared" si="76"/>
        <v>777726077</v>
      </c>
      <c r="P618" s="17">
        <v>0</v>
      </c>
      <c r="Q618" s="17">
        <v>59825083</v>
      </c>
      <c r="R618" s="17">
        <v>0</v>
      </c>
      <c r="S618" s="17">
        <v>478600664</v>
      </c>
      <c r="T618" s="17">
        <v>478600664</v>
      </c>
      <c r="U618" s="17">
        <v>0</v>
      </c>
      <c r="V618" s="17">
        <v>239300330</v>
      </c>
      <c r="W618" s="17">
        <v>0</v>
      </c>
      <c r="X618" s="17">
        <f t="shared" si="77"/>
        <v>239300330</v>
      </c>
      <c r="Y618" s="18">
        <f t="shared" si="72"/>
        <v>0.6153846169671382</v>
      </c>
      <c r="Z618" s="18">
        <f t="shared" si="73"/>
        <v>0.6153846169671382</v>
      </c>
      <c r="AA618" s="18">
        <f t="shared" si="74"/>
        <v>7.6923077120892275E-2</v>
      </c>
      <c r="AB618" s="18">
        <f t="shared" si="75"/>
        <v>0.6923076940880305</v>
      </c>
    </row>
    <row r="619" spans="1:28" ht="47" outlineLevel="2" x14ac:dyDescent="0.35">
      <c r="A619" s="15" t="s">
        <v>351</v>
      </c>
      <c r="B619" s="15" t="s">
        <v>288</v>
      </c>
      <c r="C619" s="15" t="s">
        <v>95</v>
      </c>
      <c r="D619" s="15" t="s">
        <v>137</v>
      </c>
      <c r="E619" s="15" t="s">
        <v>99</v>
      </c>
      <c r="F619" s="15" t="s">
        <v>12</v>
      </c>
      <c r="G619" s="15" t="s">
        <v>135</v>
      </c>
      <c r="H619" s="15" t="s">
        <v>400</v>
      </c>
      <c r="I619" s="15" t="s">
        <v>9</v>
      </c>
      <c r="J619" s="16" t="s">
        <v>406</v>
      </c>
      <c r="K619" s="17">
        <v>1698769408</v>
      </c>
      <c r="L619" s="17">
        <v>1698769408</v>
      </c>
      <c r="M619" s="17">
        <v>0</v>
      </c>
      <c r="N619" s="17">
        <v>0</v>
      </c>
      <c r="O619" s="17">
        <f t="shared" si="76"/>
        <v>1698769408</v>
      </c>
      <c r="P619" s="17">
        <v>0</v>
      </c>
      <c r="Q619" s="17">
        <v>121340672</v>
      </c>
      <c r="R619" s="17">
        <v>0</v>
      </c>
      <c r="S619" s="17">
        <v>1092066048</v>
      </c>
      <c r="T619" s="17">
        <v>1092066048</v>
      </c>
      <c r="U619" s="17">
        <v>0</v>
      </c>
      <c r="V619" s="17">
        <v>485362688</v>
      </c>
      <c r="W619" s="17">
        <v>0</v>
      </c>
      <c r="X619" s="17">
        <f t="shared" si="77"/>
        <v>485362688</v>
      </c>
      <c r="Y619" s="18">
        <f t="shared" si="72"/>
        <v>0.6428571428571429</v>
      </c>
      <c r="Z619" s="18">
        <f t="shared" si="73"/>
        <v>0.6428571428571429</v>
      </c>
      <c r="AA619" s="18">
        <f t="shared" si="74"/>
        <v>7.1428571428571425E-2</v>
      </c>
      <c r="AB619" s="18">
        <f t="shared" si="75"/>
        <v>0.7142857142857143</v>
      </c>
    </row>
    <row r="620" spans="1:28" ht="35.5" outlineLevel="2" x14ac:dyDescent="0.35">
      <c r="A620" s="15" t="s">
        <v>351</v>
      </c>
      <c r="B620" s="15" t="s">
        <v>288</v>
      </c>
      <c r="C620" s="15" t="s">
        <v>95</v>
      </c>
      <c r="D620" s="15" t="s">
        <v>137</v>
      </c>
      <c r="E620" s="15" t="s">
        <v>101</v>
      </c>
      <c r="F620" s="15" t="s">
        <v>12</v>
      </c>
      <c r="G620" s="15" t="s">
        <v>135</v>
      </c>
      <c r="H620" s="15" t="s">
        <v>400</v>
      </c>
      <c r="I620" s="15" t="s">
        <v>9</v>
      </c>
      <c r="J620" s="16" t="s">
        <v>407</v>
      </c>
      <c r="K620" s="17">
        <v>88976124</v>
      </c>
      <c r="L620" s="17">
        <v>88976124</v>
      </c>
      <c r="M620" s="17">
        <v>0</v>
      </c>
      <c r="N620" s="17">
        <v>0</v>
      </c>
      <c r="O620" s="17">
        <f t="shared" si="76"/>
        <v>88976124</v>
      </c>
      <c r="P620" s="17">
        <v>0</v>
      </c>
      <c r="Q620" s="17">
        <v>11339114.810000001</v>
      </c>
      <c r="R620" s="17">
        <v>0</v>
      </c>
      <c r="S620" s="17">
        <v>55392978.189999998</v>
      </c>
      <c r="T620" s="17">
        <v>55392978.189999998</v>
      </c>
      <c r="U620" s="17">
        <v>0</v>
      </c>
      <c r="V620" s="17">
        <v>22244031</v>
      </c>
      <c r="W620" s="17">
        <v>0</v>
      </c>
      <c r="X620" s="17">
        <f t="shared" si="77"/>
        <v>22244031</v>
      </c>
      <c r="Y620" s="18">
        <f t="shared" si="72"/>
        <v>0.62256002733946914</v>
      </c>
      <c r="Z620" s="18">
        <f t="shared" si="73"/>
        <v>0.62256002733946914</v>
      </c>
      <c r="AA620" s="18">
        <f t="shared" si="74"/>
        <v>0.12743997266053084</v>
      </c>
      <c r="AB620" s="18">
        <f t="shared" si="75"/>
        <v>0.75</v>
      </c>
    </row>
    <row r="621" spans="1:28" ht="35.5" outlineLevel="2" x14ac:dyDescent="0.35">
      <c r="A621" s="15" t="s">
        <v>351</v>
      </c>
      <c r="B621" s="15" t="s">
        <v>288</v>
      </c>
      <c r="C621" s="15" t="s">
        <v>95</v>
      </c>
      <c r="D621" s="15" t="s">
        <v>137</v>
      </c>
      <c r="E621" s="15" t="s">
        <v>396</v>
      </c>
      <c r="F621" s="15" t="s">
        <v>12</v>
      </c>
      <c r="G621" s="15" t="s">
        <v>135</v>
      </c>
      <c r="H621" s="15" t="s">
        <v>400</v>
      </c>
      <c r="I621" s="15" t="s">
        <v>9</v>
      </c>
      <c r="J621" s="16" t="s">
        <v>408</v>
      </c>
      <c r="K621" s="17">
        <v>1954178</v>
      </c>
      <c r="L621" s="17">
        <v>1954178</v>
      </c>
      <c r="M621" s="17">
        <v>0</v>
      </c>
      <c r="N621" s="17">
        <v>0</v>
      </c>
      <c r="O621" s="17">
        <f t="shared" si="76"/>
        <v>1954178</v>
      </c>
      <c r="P621" s="17">
        <v>0</v>
      </c>
      <c r="Q621" s="17">
        <v>249038.89</v>
      </c>
      <c r="R621" s="17">
        <v>0</v>
      </c>
      <c r="S621" s="17">
        <v>1216593.1100000001</v>
      </c>
      <c r="T621" s="17">
        <v>1216593.1100000001</v>
      </c>
      <c r="U621" s="17">
        <v>0</v>
      </c>
      <c r="V621" s="17">
        <v>488546</v>
      </c>
      <c r="W621" s="17">
        <v>0</v>
      </c>
      <c r="X621" s="17">
        <f t="shared" si="77"/>
        <v>488545.99999999977</v>
      </c>
      <c r="Y621" s="18">
        <f t="shared" si="72"/>
        <v>0.62256002779685382</v>
      </c>
      <c r="Z621" s="18">
        <f t="shared" si="73"/>
        <v>0.62256002779685382</v>
      </c>
      <c r="AA621" s="18">
        <f t="shared" si="74"/>
        <v>0.12743920461697963</v>
      </c>
      <c r="AB621" s="18">
        <f t="shared" si="75"/>
        <v>0.74999923241383348</v>
      </c>
    </row>
    <row r="622" spans="1:28" ht="35.5" outlineLevel="2" x14ac:dyDescent="0.35">
      <c r="A622" s="15" t="s">
        <v>351</v>
      </c>
      <c r="B622" s="15" t="s">
        <v>288</v>
      </c>
      <c r="C622" s="15" t="s">
        <v>95</v>
      </c>
      <c r="D622" s="15" t="s">
        <v>249</v>
      </c>
      <c r="E622" s="15" t="s">
        <v>11</v>
      </c>
      <c r="F622" s="15" t="s">
        <v>12</v>
      </c>
      <c r="G622" s="15" t="s">
        <v>135</v>
      </c>
      <c r="H622" s="15" t="s">
        <v>400</v>
      </c>
      <c r="I622" s="15" t="s">
        <v>9</v>
      </c>
      <c r="J622" s="16" t="s">
        <v>360</v>
      </c>
      <c r="K622" s="17">
        <v>1120000</v>
      </c>
      <c r="L622" s="17">
        <v>1120000</v>
      </c>
      <c r="M622" s="17">
        <v>0</v>
      </c>
      <c r="N622" s="17">
        <v>0</v>
      </c>
      <c r="O622" s="17">
        <f t="shared" si="76"/>
        <v>1120000</v>
      </c>
      <c r="P622" s="17">
        <v>0</v>
      </c>
      <c r="Q622" s="17">
        <v>780286.68</v>
      </c>
      <c r="R622" s="17">
        <v>0</v>
      </c>
      <c r="S622" s="17">
        <v>119713.32</v>
      </c>
      <c r="T622" s="17">
        <v>119713.32</v>
      </c>
      <c r="U622" s="17">
        <v>0</v>
      </c>
      <c r="V622" s="17">
        <v>220000</v>
      </c>
      <c r="W622" s="17">
        <v>0</v>
      </c>
      <c r="X622" s="17">
        <f t="shared" si="77"/>
        <v>219999.99999999994</v>
      </c>
      <c r="Y622" s="18">
        <f t="shared" si="72"/>
        <v>0.10688689285714287</v>
      </c>
      <c r="Z622" s="18">
        <f t="shared" si="73"/>
        <v>0.10688689285714287</v>
      </c>
      <c r="AA622" s="18">
        <f t="shared" si="74"/>
        <v>0.69668453571428579</v>
      </c>
      <c r="AB622" s="18">
        <f t="shared" si="75"/>
        <v>0.8035714285714286</v>
      </c>
    </row>
    <row r="623" spans="1:28" ht="58.5" outlineLevel="2" x14ac:dyDescent="0.35">
      <c r="A623" s="15" t="s">
        <v>351</v>
      </c>
      <c r="B623" s="15" t="s">
        <v>419</v>
      </c>
      <c r="C623" s="15" t="s">
        <v>95</v>
      </c>
      <c r="D623" s="15" t="s">
        <v>96</v>
      </c>
      <c r="E623" s="15" t="s">
        <v>33</v>
      </c>
      <c r="F623" s="15" t="s">
        <v>12</v>
      </c>
      <c r="G623" s="15" t="s">
        <v>97</v>
      </c>
      <c r="H623" s="15" t="s">
        <v>420</v>
      </c>
      <c r="I623" s="15" t="s">
        <v>9</v>
      </c>
      <c r="J623" s="16" t="s">
        <v>98</v>
      </c>
      <c r="K623" s="17">
        <v>103374398</v>
      </c>
      <c r="L623" s="17">
        <v>103374398</v>
      </c>
      <c r="M623" s="17">
        <v>64932.68</v>
      </c>
      <c r="N623" s="17">
        <v>0</v>
      </c>
      <c r="O623" s="17">
        <f t="shared" si="76"/>
        <v>103374398</v>
      </c>
      <c r="P623" s="17">
        <v>0</v>
      </c>
      <c r="Q623" s="17">
        <v>48107030.719999999</v>
      </c>
      <c r="R623" s="17">
        <v>0</v>
      </c>
      <c r="S623" s="17">
        <v>55267367.280000001</v>
      </c>
      <c r="T623" s="17">
        <v>55267367.280000001</v>
      </c>
      <c r="U623" s="17">
        <v>0</v>
      </c>
      <c r="V623" s="17">
        <v>0</v>
      </c>
      <c r="W623" s="17">
        <v>0</v>
      </c>
      <c r="X623" s="17">
        <f t="shared" si="77"/>
        <v>0</v>
      </c>
      <c r="Y623" s="18">
        <f t="shared" si="72"/>
        <v>0.53463302664166423</v>
      </c>
      <c r="Z623" s="18">
        <f t="shared" si="73"/>
        <v>0.53463302664166423</v>
      </c>
      <c r="AA623" s="18">
        <f t="shared" si="74"/>
        <v>0.46536697335833577</v>
      </c>
      <c r="AB623" s="18">
        <f t="shared" si="75"/>
        <v>1</v>
      </c>
    </row>
    <row r="624" spans="1:28" ht="104.5" outlineLevel="2" x14ac:dyDescent="0.35">
      <c r="A624" s="15" t="s">
        <v>351</v>
      </c>
      <c r="B624" s="15" t="s">
        <v>419</v>
      </c>
      <c r="C624" s="15" t="s">
        <v>95</v>
      </c>
      <c r="D624" s="15" t="s">
        <v>96</v>
      </c>
      <c r="E624" s="15" t="s">
        <v>423</v>
      </c>
      <c r="F624" s="15" t="s">
        <v>12</v>
      </c>
      <c r="G624" s="15" t="s">
        <v>97</v>
      </c>
      <c r="H624" s="15" t="s">
        <v>420</v>
      </c>
      <c r="I624" s="15" t="s">
        <v>9</v>
      </c>
      <c r="J624" s="16" t="s">
        <v>424</v>
      </c>
      <c r="K624" s="17">
        <v>263994208</v>
      </c>
      <c r="L624" s="17">
        <v>263994208</v>
      </c>
      <c r="M624" s="17">
        <v>0</v>
      </c>
      <c r="N624" s="17">
        <v>0</v>
      </c>
      <c r="O624" s="17">
        <f t="shared" si="76"/>
        <v>263994208</v>
      </c>
      <c r="P624" s="17">
        <v>0</v>
      </c>
      <c r="Q624" s="17">
        <v>186795072</v>
      </c>
      <c r="R624" s="17">
        <v>0</v>
      </c>
      <c r="S624" s="17">
        <v>11200581</v>
      </c>
      <c r="T624" s="17">
        <v>11200581</v>
      </c>
      <c r="U624" s="17">
        <v>0</v>
      </c>
      <c r="V624" s="17">
        <v>65998555</v>
      </c>
      <c r="W624" s="17">
        <v>0</v>
      </c>
      <c r="X624" s="17">
        <f t="shared" si="77"/>
        <v>65998555</v>
      </c>
      <c r="Y624" s="18">
        <f t="shared" si="72"/>
        <v>4.2427374012690464E-2</v>
      </c>
      <c r="Z624" s="18">
        <f t="shared" si="73"/>
        <v>4.2427374012690464E-2</v>
      </c>
      <c r="AA624" s="18">
        <f t="shared" si="74"/>
        <v>0.70757261462342391</v>
      </c>
      <c r="AB624" s="18">
        <f t="shared" si="75"/>
        <v>0.74999998863611439</v>
      </c>
    </row>
    <row r="625" spans="1:28" ht="58.5" outlineLevel="2" x14ac:dyDescent="0.35">
      <c r="A625" s="15" t="s">
        <v>351</v>
      </c>
      <c r="B625" s="15" t="s">
        <v>419</v>
      </c>
      <c r="C625" s="15" t="s">
        <v>95</v>
      </c>
      <c r="D625" s="15" t="s">
        <v>96</v>
      </c>
      <c r="E625" s="15" t="s">
        <v>99</v>
      </c>
      <c r="F625" s="15" t="s">
        <v>12</v>
      </c>
      <c r="G625" s="15" t="s">
        <v>97</v>
      </c>
      <c r="H625" s="15" t="s">
        <v>420</v>
      </c>
      <c r="I625" s="15" t="s">
        <v>9</v>
      </c>
      <c r="J625" s="16" t="s">
        <v>100</v>
      </c>
      <c r="K625" s="17">
        <v>273153041</v>
      </c>
      <c r="L625" s="17">
        <v>273153041</v>
      </c>
      <c r="M625" s="17">
        <v>159227.07999999999</v>
      </c>
      <c r="N625" s="17">
        <v>75000000</v>
      </c>
      <c r="O625" s="17">
        <f t="shared" si="76"/>
        <v>348153041</v>
      </c>
      <c r="P625" s="17">
        <v>0</v>
      </c>
      <c r="Q625" s="17">
        <v>59654756.350000001</v>
      </c>
      <c r="R625" s="17">
        <v>0</v>
      </c>
      <c r="S625" s="17">
        <v>213498284.65000001</v>
      </c>
      <c r="T625" s="17">
        <v>213498284.65000001</v>
      </c>
      <c r="U625" s="17">
        <v>0</v>
      </c>
      <c r="V625" s="17">
        <v>0</v>
      </c>
      <c r="W625" s="17">
        <v>0</v>
      </c>
      <c r="X625" s="17">
        <f t="shared" si="77"/>
        <v>74999999.99999997</v>
      </c>
      <c r="Y625" s="18">
        <f t="shared" si="72"/>
        <v>0.78160683794107932</v>
      </c>
      <c r="Z625" s="18">
        <f t="shared" si="73"/>
        <v>0.61323113547067942</v>
      </c>
      <c r="AA625" s="18">
        <f t="shared" si="74"/>
        <v>0.17134636014855317</v>
      </c>
      <c r="AB625" s="18">
        <f t="shared" si="75"/>
        <v>0.78457749561923262</v>
      </c>
    </row>
    <row r="626" spans="1:28" ht="35.5" outlineLevel="2" x14ac:dyDescent="0.35">
      <c r="A626" s="15" t="s">
        <v>351</v>
      </c>
      <c r="B626" s="15" t="s">
        <v>419</v>
      </c>
      <c r="C626" s="15" t="s">
        <v>95</v>
      </c>
      <c r="D626" s="15" t="s">
        <v>96</v>
      </c>
      <c r="E626" s="15" t="s">
        <v>101</v>
      </c>
      <c r="F626" s="15" t="s">
        <v>12</v>
      </c>
      <c r="G626" s="15" t="s">
        <v>97</v>
      </c>
      <c r="H626" s="15" t="s">
        <v>420</v>
      </c>
      <c r="I626" s="15" t="s">
        <v>9</v>
      </c>
      <c r="J626" s="16" t="s">
        <v>102</v>
      </c>
      <c r="K626" s="17">
        <v>1342214950</v>
      </c>
      <c r="L626" s="17">
        <v>1342214950</v>
      </c>
      <c r="M626" s="17">
        <v>921281.1</v>
      </c>
      <c r="N626" s="17">
        <v>0</v>
      </c>
      <c r="O626" s="17">
        <f t="shared" si="76"/>
        <v>1342214950</v>
      </c>
      <c r="P626" s="17">
        <v>0</v>
      </c>
      <c r="Q626" s="17">
        <v>179639678.72</v>
      </c>
      <c r="R626" s="17">
        <v>0</v>
      </c>
      <c r="S626" s="17">
        <v>1162575271.28</v>
      </c>
      <c r="T626" s="17">
        <v>1162575271.28</v>
      </c>
      <c r="U626" s="17">
        <v>0</v>
      </c>
      <c r="V626" s="17">
        <v>0</v>
      </c>
      <c r="W626" s="17">
        <v>0</v>
      </c>
      <c r="X626" s="17">
        <f t="shared" si="77"/>
        <v>0</v>
      </c>
      <c r="Y626" s="18">
        <f t="shared" si="72"/>
        <v>0.86616176587811067</v>
      </c>
      <c r="Z626" s="18">
        <f t="shared" si="73"/>
        <v>0.86616176587811067</v>
      </c>
      <c r="AA626" s="18">
        <f t="shared" si="74"/>
        <v>0.13383823412188933</v>
      </c>
      <c r="AB626" s="18">
        <f t="shared" si="75"/>
        <v>1</v>
      </c>
    </row>
    <row r="627" spans="1:28" ht="35.5" outlineLevel="2" x14ac:dyDescent="0.35">
      <c r="A627" s="15" t="s">
        <v>351</v>
      </c>
      <c r="B627" s="15" t="s">
        <v>419</v>
      </c>
      <c r="C627" s="15" t="s">
        <v>95</v>
      </c>
      <c r="D627" s="15" t="s">
        <v>96</v>
      </c>
      <c r="E627" s="15" t="s">
        <v>265</v>
      </c>
      <c r="F627" s="15" t="s">
        <v>12</v>
      </c>
      <c r="G627" s="15" t="s">
        <v>97</v>
      </c>
      <c r="H627" s="15" t="s">
        <v>420</v>
      </c>
      <c r="I627" s="15" t="s">
        <v>9</v>
      </c>
      <c r="J627" s="16" t="s">
        <v>425</v>
      </c>
      <c r="K627" s="17">
        <v>1000000</v>
      </c>
      <c r="L627" s="17">
        <v>1000000</v>
      </c>
      <c r="M627" s="17">
        <v>0</v>
      </c>
      <c r="N627" s="17">
        <v>0</v>
      </c>
      <c r="O627" s="17">
        <f t="shared" si="76"/>
        <v>1000000</v>
      </c>
      <c r="P627" s="17">
        <v>0</v>
      </c>
      <c r="Q627" s="17">
        <v>0</v>
      </c>
      <c r="R627" s="17">
        <v>0</v>
      </c>
      <c r="S627" s="17">
        <v>0</v>
      </c>
      <c r="T627" s="17">
        <v>0</v>
      </c>
      <c r="U627" s="17">
        <v>0</v>
      </c>
      <c r="V627" s="17">
        <v>1000000</v>
      </c>
      <c r="W627" s="17">
        <v>0</v>
      </c>
      <c r="X627" s="17">
        <f t="shared" si="77"/>
        <v>1000000</v>
      </c>
      <c r="Y627" s="18">
        <f t="shared" si="72"/>
        <v>0</v>
      </c>
      <c r="Z627" s="18">
        <f t="shared" si="73"/>
        <v>0</v>
      </c>
      <c r="AA627" s="18">
        <f t="shared" si="74"/>
        <v>0</v>
      </c>
      <c r="AB627" s="18">
        <f t="shared" si="75"/>
        <v>0</v>
      </c>
    </row>
    <row r="628" spans="1:28" ht="47" outlineLevel="2" x14ac:dyDescent="0.35">
      <c r="A628" s="15" t="s">
        <v>351</v>
      </c>
      <c r="B628" s="15" t="s">
        <v>419</v>
      </c>
      <c r="C628" s="15" t="s">
        <v>95</v>
      </c>
      <c r="D628" s="15" t="s">
        <v>96</v>
      </c>
      <c r="E628" s="15" t="s">
        <v>357</v>
      </c>
      <c r="F628" s="15" t="s">
        <v>12</v>
      </c>
      <c r="G628" s="15" t="s">
        <v>97</v>
      </c>
      <c r="H628" s="15" t="s">
        <v>420</v>
      </c>
      <c r="I628" s="15" t="s">
        <v>9</v>
      </c>
      <c r="J628" s="16" t="s">
        <v>426</v>
      </c>
      <c r="K628" s="17">
        <v>8396528</v>
      </c>
      <c r="L628" s="17">
        <v>8396528</v>
      </c>
      <c r="M628" s="17">
        <v>0</v>
      </c>
      <c r="N628" s="17">
        <v>0</v>
      </c>
      <c r="O628" s="17">
        <f t="shared" si="76"/>
        <v>8396528</v>
      </c>
      <c r="P628" s="17">
        <v>0</v>
      </c>
      <c r="Q628" s="17">
        <v>1399422</v>
      </c>
      <c r="R628" s="17">
        <v>0</v>
      </c>
      <c r="S628" s="17">
        <v>4897977</v>
      </c>
      <c r="T628" s="17">
        <v>4897977</v>
      </c>
      <c r="U628" s="17">
        <v>0</v>
      </c>
      <c r="V628" s="17">
        <v>2099129</v>
      </c>
      <c r="W628" s="17">
        <v>0</v>
      </c>
      <c r="X628" s="17">
        <f t="shared" si="77"/>
        <v>2099129</v>
      </c>
      <c r="Y628" s="18">
        <f t="shared" si="72"/>
        <v>0.58333361122597338</v>
      </c>
      <c r="Z628" s="18">
        <f t="shared" si="73"/>
        <v>0.58333361122597338</v>
      </c>
      <c r="AA628" s="18">
        <f t="shared" si="74"/>
        <v>0.16666674606456383</v>
      </c>
      <c r="AB628" s="18">
        <f t="shared" si="75"/>
        <v>0.75000035729053716</v>
      </c>
    </row>
    <row r="629" spans="1:28" ht="47" outlineLevel="2" x14ac:dyDescent="0.35">
      <c r="A629" s="15" t="s">
        <v>351</v>
      </c>
      <c r="B629" s="15" t="s">
        <v>419</v>
      </c>
      <c r="C629" s="15" t="s">
        <v>95</v>
      </c>
      <c r="D629" s="15" t="s">
        <v>96</v>
      </c>
      <c r="E629" s="15" t="s">
        <v>365</v>
      </c>
      <c r="F629" s="15" t="s">
        <v>12</v>
      </c>
      <c r="G629" s="15" t="s">
        <v>97</v>
      </c>
      <c r="H629" s="15" t="s">
        <v>420</v>
      </c>
      <c r="I629" s="15" t="s">
        <v>9</v>
      </c>
      <c r="J629" s="16" t="s">
        <v>427</v>
      </c>
      <c r="K629" s="17">
        <v>25421749</v>
      </c>
      <c r="L629" s="17">
        <v>25421749</v>
      </c>
      <c r="M629" s="17">
        <v>0</v>
      </c>
      <c r="N629" s="17">
        <v>0</v>
      </c>
      <c r="O629" s="17">
        <f t="shared" si="76"/>
        <v>25421749</v>
      </c>
      <c r="P629" s="17">
        <v>0</v>
      </c>
      <c r="Q629" s="17">
        <v>3239746.25</v>
      </c>
      <c r="R629" s="17">
        <v>0</v>
      </c>
      <c r="S629" s="17">
        <v>15826564.75</v>
      </c>
      <c r="T629" s="17">
        <v>15826564.75</v>
      </c>
      <c r="U629" s="17">
        <v>0</v>
      </c>
      <c r="V629" s="17">
        <v>6355438</v>
      </c>
      <c r="W629" s="17">
        <v>0</v>
      </c>
      <c r="X629" s="17">
        <f t="shared" si="77"/>
        <v>6355438</v>
      </c>
      <c r="Y629" s="18">
        <f t="shared" si="72"/>
        <v>0.62256002724281478</v>
      </c>
      <c r="Z629" s="18">
        <f t="shared" si="73"/>
        <v>0.62256002724281478</v>
      </c>
      <c r="AA629" s="18">
        <f t="shared" si="74"/>
        <v>0.12743994325488778</v>
      </c>
      <c r="AB629" s="18">
        <f t="shared" si="75"/>
        <v>0.74999997049770251</v>
      </c>
    </row>
    <row r="630" spans="1:28" ht="47" outlineLevel="2" x14ac:dyDescent="0.35">
      <c r="A630" s="15" t="s">
        <v>351</v>
      </c>
      <c r="B630" s="15" t="s">
        <v>419</v>
      </c>
      <c r="C630" s="15" t="s">
        <v>95</v>
      </c>
      <c r="D630" s="15" t="s">
        <v>96</v>
      </c>
      <c r="E630" s="15" t="s">
        <v>108</v>
      </c>
      <c r="F630" s="15" t="s">
        <v>12</v>
      </c>
      <c r="G630" s="15" t="s">
        <v>97</v>
      </c>
      <c r="H630" s="15" t="s">
        <v>420</v>
      </c>
      <c r="I630" s="15" t="s">
        <v>9</v>
      </c>
      <c r="J630" s="16" t="s">
        <v>428</v>
      </c>
      <c r="K630" s="17">
        <v>558336</v>
      </c>
      <c r="L630" s="17">
        <v>558336</v>
      </c>
      <c r="M630" s="17">
        <v>0</v>
      </c>
      <c r="N630" s="17">
        <v>0</v>
      </c>
      <c r="O630" s="17">
        <f t="shared" ref="O630:O642" si="78">+L630+N630</f>
        <v>558336</v>
      </c>
      <c r="P630" s="17">
        <v>0</v>
      </c>
      <c r="Q630" s="17">
        <v>71154.320000000007</v>
      </c>
      <c r="R630" s="17">
        <v>0</v>
      </c>
      <c r="S630" s="17">
        <v>347597.68</v>
      </c>
      <c r="T630" s="17">
        <v>347597.68</v>
      </c>
      <c r="U630" s="17">
        <v>0</v>
      </c>
      <c r="V630" s="17">
        <v>139584</v>
      </c>
      <c r="W630" s="17">
        <v>0</v>
      </c>
      <c r="X630" s="17">
        <f t="shared" ref="X630:X642" si="79">+O630-P630-Q630-R630-S630-W630</f>
        <v>139584</v>
      </c>
      <c r="Y630" s="18">
        <f t="shared" si="72"/>
        <v>0.62256003553415862</v>
      </c>
      <c r="Z630" s="18">
        <f t="shared" si="73"/>
        <v>0.62256003553415862</v>
      </c>
      <c r="AA630" s="18">
        <f t="shared" si="74"/>
        <v>0.12743996446584138</v>
      </c>
      <c r="AB630" s="18">
        <f t="shared" si="75"/>
        <v>0.75</v>
      </c>
    </row>
    <row r="631" spans="1:28" ht="24" outlineLevel="2" x14ac:dyDescent="0.35">
      <c r="A631" s="15" t="s">
        <v>351</v>
      </c>
      <c r="B631" s="15" t="s">
        <v>419</v>
      </c>
      <c r="C631" s="15" t="s">
        <v>95</v>
      </c>
      <c r="D631" s="15" t="s">
        <v>134</v>
      </c>
      <c r="E631" s="15" t="s">
        <v>11</v>
      </c>
      <c r="F631" s="15" t="s">
        <v>12</v>
      </c>
      <c r="G631" s="15" t="s">
        <v>135</v>
      </c>
      <c r="H631" s="15" t="s">
        <v>420</v>
      </c>
      <c r="I631" s="15" t="s">
        <v>9</v>
      </c>
      <c r="J631" s="16" t="s">
        <v>136</v>
      </c>
      <c r="K631" s="17">
        <v>1941967678</v>
      </c>
      <c r="L631" s="17">
        <v>1941967678</v>
      </c>
      <c r="M631" s="17">
        <v>-1530000000</v>
      </c>
      <c r="N631" s="17">
        <v>0</v>
      </c>
      <c r="O631" s="17">
        <f t="shared" si="78"/>
        <v>1941967678</v>
      </c>
      <c r="P631" s="17">
        <v>0</v>
      </c>
      <c r="Q631" s="17">
        <v>0</v>
      </c>
      <c r="R631" s="17">
        <v>0</v>
      </c>
      <c r="S631" s="17">
        <v>73314103.189999998</v>
      </c>
      <c r="T631" s="17">
        <v>73314103.189999998</v>
      </c>
      <c r="U631" s="17">
        <v>338653574.81</v>
      </c>
      <c r="V631" s="17">
        <v>1868653574.8099999</v>
      </c>
      <c r="W631" s="17">
        <v>0</v>
      </c>
      <c r="X631" s="17">
        <f t="shared" si="79"/>
        <v>1868653574.8099999</v>
      </c>
      <c r="Y631" s="18">
        <f t="shared" si="72"/>
        <v>3.7752483741390057E-2</v>
      </c>
      <c r="Z631" s="18">
        <f t="shared" si="73"/>
        <v>3.7752483741390057E-2</v>
      </c>
      <c r="AA631" s="18">
        <f t="shared" si="74"/>
        <v>0</v>
      </c>
      <c r="AB631" s="18">
        <f t="shared" si="75"/>
        <v>3.7752483741390057E-2</v>
      </c>
    </row>
    <row r="632" spans="1:28" ht="81.5" outlineLevel="2" x14ac:dyDescent="0.35">
      <c r="A632" s="15" t="s">
        <v>351</v>
      </c>
      <c r="B632" s="15" t="s">
        <v>419</v>
      </c>
      <c r="C632" s="15" t="s">
        <v>95</v>
      </c>
      <c r="D632" s="15" t="s">
        <v>276</v>
      </c>
      <c r="E632" s="15" t="s">
        <v>99</v>
      </c>
      <c r="F632" s="15" t="s">
        <v>12</v>
      </c>
      <c r="G632" s="15" t="s">
        <v>135</v>
      </c>
      <c r="H632" s="15" t="s">
        <v>420</v>
      </c>
      <c r="I632" s="15" t="s">
        <v>9</v>
      </c>
      <c r="J632" s="16" t="s">
        <v>429</v>
      </c>
      <c r="K632" s="17">
        <v>173000000</v>
      </c>
      <c r="L632" s="17">
        <v>173000000</v>
      </c>
      <c r="M632" s="17">
        <v>0</v>
      </c>
      <c r="N632" s="17">
        <v>0</v>
      </c>
      <c r="O632" s="17">
        <f t="shared" si="78"/>
        <v>173000000</v>
      </c>
      <c r="P632" s="17">
        <v>0</v>
      </c>
      <c r="Q632" s="17">
        <v>19365932.690000001</v>
      </c>
      <c r="R632" s="17">
        <v>0</v>
      </c>
      <c r="S632" s="17">
        <v>110384070.31</v>
      </c>
      <c r="T632" s="17">
        <v>110384070.31</v>
      </c>
      <c r="U632" s="17">
        <v>0</v>
      </c>
      <c r="V632" s="17">
        <v>43249997</v>
      </c>
      <c r="W632" s="17">
        <v>0</v>
      </c>
      <c r="X632" s="17">
        <f t="shared" si="79"/>
        <v>43249997</v>
      </c>
      <c r="Y632" s="18">
        <f t="shared" si="72"/>
        <v>0.6380582098843931</v>
      </c>
      <c r="Z632" s="18">
        <f t="shared" si="73"/>
        <v>0.6380582098843931</v>
      </c>
      <c r="AA632" s="18">
        <f t="shared" si="74"/>
        <v>0.1119418074566474</v>
      </c>
      <c r="AB632" s="18">
        <f t="shared" si="75"/>
        <v>0.75000001734104049</v>
      </c>
    </row>
    <row r="633" spans="1:28" ht="81.5" outlineLevel="2" x14ac:dyDescent="0.35">
      <c r="A633" s="15" t="s">
        <v>351</v>
      </c>
      <c r="B633" s="15" t="s">
        <v>419</v>
      </c>
      <c r="C633" s="15" t="s">
        <v>95</v>
      </c>
      <c r="D633" s="15" t="s">
        <v>137</v>
      </c>
      <c r="E633" s="15" t="s">
        <v>99</v>
      </c>
      <c r="F633" s="15" t="s">
        <v>12</v>
      </c>
      <c r="G633" s="15" t="s">
        <v>135</v>
      </c>
      <c r="H633" s="15" t="s">
        <v>420</v>
      </c>
      <c r="I633" s="15" t="s">
        <v>9</v>
      </c>
      <c r="J633" s="16" t="s">
        <v>430</v>
      </c>
      <c r="K633" s="17">
        <v>74100000</v>
      </c>
      <c r="L633" s="17">
        <v>74100000</v>
      </c>
      <c r="M633" s="17">
        <v>0</v>
      </c>
      <c r="N633" s="17">
        <v>0</v>
      </c>
      <c r="O633" s="17">
        <f t="shared" si="78"/>
        <v>74100000</v>
      </c>
      <c r="P633" s="17">
        <v>0</v>
      </c>
      <c r="Q633" s="17">
        <v>8294886.6500000004</v>
      </c>
      <c r="R633" s="17">
        <v>0</v>
      </c>
      <c r="S633" s="17">
        <v>47280113.350000001</v>
      </c>
      <c r="T633" s="17">
        <v>47280113.350000001</v>
      </c>
      <c r="U633" s="17">
        <v>0</v>
      </c>
      <c r="V633" s="17">
        <v>18525000</v>
      </c>
      <c r="W633" s="17">
        <v>0</v>
      </c>
      <c r="X633" s="17">
        <f t="shared" si="79"/>
        <v>18525000</v>
      </c>
      <c r="Y633" s="18">
        <f t="shared" si="72"/>
        <v>0.63805820985155193</v>
      </c>
      <c r="Z633" s="18">
        <f t="shared" si="73"/>
        <v>0.63805820985155193</v>
      </c>
      <c r="AA633" s="18">
        <f t="shared" si="74"/>
        <v>0.11194179014844804</v>
      </c>
      <c r="AB633" s="18">
        <f t="shared" si="75"/>
        <v>0.75</v>
      </c>
    </row>
    <row r="634" spans="1:28" ht="35.5" outlineLevel="2" x14ac:dyDescent="0.35">
      <c r="A634" s="15" t="s">
        <v>351</v>
      </c>
      <c r="B634" s="15" t="s">
        <v>419</v>
      </c>
      <c r="C634" s="15" t="s">
        <v>95</v>
      </c>
      <c r="D634" s="15" t="s">
        <v>249</v>
      </c>
      <c r="E634" s="15" t="s">
        <v>11</v>
      </c>
      <c r="F634" s="15" t="s">
        <v>12</v>
      </c>
      <c r="G634" s="15" t="s">
        <v>135</v>
      </c>
      <c r="H634" s="15" t="s">
        <v>420</v>
      </c>
      <c r="I634" s="15" t="s">
        <v>9</v>
      </c>
      <c r="J634" s="16" t="s">
        <v>360</v>
      </c>
      <c r="K634" s="17">
        <v>480000</v>
      </c>
      <c r="L634" s="17">
        <v>480000</v>
      </c>
      <c r="M634" s="17">
        <v>0</v>
      </c>
      <c r="N634" s="17">
        <v>0</v>
      </c>
      <c r="O634" s="17">
        <f t="shared" si="78"/>
        <v>480000</v>
      </c>
      <c r="P634" s="17">
        <v>0</v>
      </c>
      <c r="Q634" s="17">
        <v>298102.71000000002</v>
      </c>
      <c r="R634" s="17">
        <v>0</v>
      </c>
      <c r="S634" s="17">
        <v>61897.29</v>
      </c>
      <c r="T634" s="17">
        <v>61897.29</v>
      </c>
      <c r="U634" s="17">
        <v>0</v>
      </c>
      <c r="V634" s="17">
        <v>120000</v>
      </c>
      <c r="W634" s="17">
        <v>0</v>
      </c>
      <c r="X634" s="17">
        <f t="shared" si="79"/>
        <v>119999.99999999997</v>
      </c>
      <c r="Y634" s="18">
        <f t="shared" si="72"/>
        <v>0.1289526875</v>
      </c>
      <c r="Z634" s="18">
        <f t="shared" si="73"/>
        <v>0.1289526875</v>
      </c>
      <c r="AA634" s="18">
        <f t="shared" si="74"/>
        <v>0.6210473125</v>
      </c>
      <c r="AB634" s="18">
        <f t="shared" si="75"/>
        <v>0.75</v>
      </c>
    </row>
    <row r="635" spans="1:28" ht="58.5" outlineLevel="2" x14ac:dyDescent="0.35">
      <c r="A635" s="15" t="s">
        <v>351</v>
      </c>
      <c r="B635" s="15" t="s">
        <v>432</v>
      </c>
      <c r="C635" s="15" t="s">
        <v>95</v>
      </c>
      <c r="D635" s="15" t="s">
        <v>96</v>
      </c>
      <c r="E635" s="15" t="s">
        <v>33</v>
      </c>
      <c r="F635" s="15" t="s">
        <v>12</v>
      </c>
      <c r="G635" s="15" t="s">
        <v>97</v>
      </c>
      <c r="H635" s="15" t="s">
        <v>420</v>
      </c>
      <c r="I635" s="15" t="s">
        <v>9</v>
      </c>
      <c r="J635" s="16" t="s">
        <v>98</v>
      </c>
      <c r="K635" s="17">
        <v>62398688</v>
      </c>
      <c r="L635" s="17">
        <v>62398688</v>
      </c>
      <c r="M635" s="17">
        <v>-49641.66</v>
      </c>
      <c r="N635" s="17">
        <v>0</v>
      </c>
      <c r="O635" s="17">
        <f t="shared" si="78"/>
        <v>62398688</v>
      </c>
      <c r="P635" s="17">
        <v>0</v>
      </c>
      <c r="Q635" s="17">
        <v>37429047.93</v>
      </c>
      <c r="R635" s="17">
        <v>0</v>
      </c>
      <c r="S635" s="17">
        <v>24944819.239999998</v>
      </c>
      <c r="T635" s="17">
        <v>24944819.239999998</v>
      </c>
      <c r="U635" s="17">
        <v>0</v>
      </c>
      <c r="V635" s="17">
        <v>24820.83</v>
      </c>
      <c r="W635" s="17">
        <v>0</v>
      </c>
      <c r="X635" s="17">
        <f t="shared" si="79"/>
        <v>24820.830000001937</v>
      </c>
      <c r="Y635" s="18">
        <f t="shared" si="72"/>
        <v>0.39976512390773344</v>
      </c>
      <c r="Z635" s="18">
        <f t="shared" si="73"/>
        <v>0.39976512390773344</v>
      </c>
      <c r="AA635" s="18">
        <f t="shared" si="74"/>
        <v>0.5998370980171891</v>
      </c>
      <c r="AB635" s="18">
        <f t="shared" si="75"/>
        <v>0.99960222192492254</v>
      </c>
    </row>
    <row r="636" spans="1:28" ht="58.5" outlineLevel="2" x14ac:dyDescent="0.35">
      <c r="A636" s="15" t="s">
        <v>351</v>
      </c>
      <c r="B636" s="15" t="s">
        <v>432</v>
      </c>
      <c r="C636" s="15" t="s">
        <v>95</v>
      </c>
      <c r="D636" s="15" t="s">
        <v>96</v>
      </c>
      <c r="E636" s="15" t="s">
        <v>99</v>
      </c>
      <c r="F636" s="15" t="s">
        <v>12</v>
      </c>
      <c r="G636" s="15" t="s">
        <v>97</v>
      </c>
      <c r="H636" s="15" t="s">
        <v>420</v>
      </c>
      <c r="I636" s="15" t="s">
        <v>9</v>
      </c>
      <c r="J636" s="16" t="s">
        <v>100</v>
      </c>
      <c r="K636" s="17">
        <v>173391454</v>
      </c>
      <c r="L636" s="17">
        <v>173391454</v>
      </c>
      <c r="M636" s="17">
        <v>-121730.64</v>
      </c>
      <c r="N636" s="17">
        <v>50315294</v>
      </c>
      <c r="O636" s="17">
        <f t="shared" si="78"/>
        <v>223706748</v>
      </c>
      <c r="P636" s="17">
        <v>0</v>
      </c>
      <c r="Q636" s="17">
        <v>44948717.130000003</v>
      </c>
      <c r="R636" s="17">
        <v>0</v>
      </c>
      <c r="S636" s="17">
        <v>128381871.55</v>
      </c>
      <c r="T636" s="17">
        <v>128381871.55</v>
      </c>
      <c r="U636" s="17">
        <v>0</v>
      </c>
      <c r="V636" s="17">
        <v>60865.32</v>
      </c>
      <c r="W636" s="17">
        <v>0</v>
      </c>
      <c r="X636" s="17">
        <f t="shared" si="79"/>
        <v>50376159.320000008</v>
      </c>
      <c r="Y636" s="18">
        <f t="shared" si="72"/>
        <v>0.7404163734044239</v>
      </c>
      <c r="Z636" s="18">
        <f t="shared" si="73"/>
        <v>0.5738846623884587</v>
      </c>
      <c r="AA636" s="18">
        <f t="shared" si="74"/>
        <v>0.20092696144329095</v>
      </c>
      <c r="AB636" s="18">
        <f t="shared" si="75"/>
        <v>0.77481162383174962</v>
      </c>
    </row>
    <row r="637" spans="1:28" ht="35.5" outlineLevel="2" x14ac:dyDescent="0.35">
      <c r="A637" s="15" t="s">
        <v>351</v>
      </c>
      <c r="B637" s="15" t="s">
        <v>432</v>
      </c>
      <c r="C637" s="15" t="s">
        <v>95</v>
      </c>
      <c r="D637" s="15" t="s">
        <v>96</v>
      </c>
      <c r="E637" s="15" t="s">
        <v>101</v>
      </c>
      <c r="F637" s="15" t="s">
        <v>12</v>
      </c>
      <c r="G637" s="15" t="s">
        <v>97</v>
      </c>
      <c r="H637" s="15" t="s">
        <v>420</v>
      </c>
      <c r="I637" s="15" t="s">
        <v>9</v>
      </c>
      <c r="J637" s="16" t="s">
        <v>102</v>
      </c>
      <c r="K637" s="17">
        <v>854597469</v>
      </c>
      <c r="L637" s="17">
        <v>854597469</v>
      </c>
      <c r="M637" s="17">
        <v>-704328.26</v>
      </c>
      <c r="N637" s="17">
        <v>0</v>
      </c>
      <c r="O637" s="17">
        <f t="shared" si="78"/>
        <v>854597469</v>
      </c>
      <c r="P637" s="17">
        <v>0</v>
      </c>
      <c r="Q637" s="17">
        <v>169229459.80000001</v>
      </c>
      <c r="R637" s="17">
        <v>0</v>
      </c>
      <c r="S637" s="17">
        <v>685015845.07000005</v>
      </c>
      <c r="T637" s="17">
        <v>685015845.07000005</v>
      </c>
      <c r="U637" s="17">
        <v>0</v>
      </c>
      <c r="V637" s="17">
        <v>352164.13</v>
      </c>
      <c r="W637" s="17">
        <v>0</v>
      </c>
      <c r="X637" s="17">
        <f t="shared" si="79"/>
        <v>352164.12999999523</v>
      </c>
      <c r="Y637" s="18">
        <f t="shared" si="72"/>
        <v>0.80156549711241898</v>
      </c>
      <c r="Z637" s="18">
        <f t="shared" si="73"/>
        <v>0.80156549711241898</v>
      </c>
      <c r="AA637" s="18">
        <f t="shared" si="74"/>
        <v>0.19802242100953379</v>
      </c>
      <c r="AB637" s="18">
        <f t="shared" si="75"/>
        <v>0.9995879181219528</v>
      </c>
    </row>
    <row r="638" spans="1:28" ht="47" outlineLevel="2" x14ac:dyDescent="0.35">
      <c r="A638" s="15" t="s">
        <v>351</v>
      </c>
      <c r="B638" s="15" t="s">
        <v>432</v>
      </c>
      <c r="C638" s="15" t="s">
        <v>95</v>
      </c>
      <c r="D638" s="15" t="s">
        <v>96</v>
      </c>
      <c r="E638" s="15" t="s">
        <v>265</v>
      </c>
      <c r="F638" s="15" t="s">
        <v>12</v>
      </c>
      <c r="G638" s="15" t="s">
        <v>97</v>
      </c>
      <c r="H638" s="15" t="s">
        <v>420</v>
      </c>
      <c r="I638" s="15" t="s">
        <v>9</v>
      </c>
      <c r="J638" s="16" t="s">
        <v>433</v>
      </c>
      <c r="K638" s="17">
        <v>25421749</v>
      </c>
      <c r="L638" s="17">
        <v>25421749</v>
      </c>
      <c r="M638" s="17">
        <v>0</v>
      </c>
      <c r="N638" s="17">
        <v>0</v>
      </c>
      <c r="O638" s="17">
        <f t="shared" si="78"/>
        <v>25421749</v>
      </c>
      <c r="P638" s="17">
        <v>0</v>
      </c>
      <c r="Q638" s="17">
        <v>3239746.25</v>
      </c>
      <c r="R638" s="17">
        <v>0</v>
      </c>
      <c r="S638" s="17">
        <v>15826564.75</v>
      </c>
      <c r="T638" s="17">
        <v>15826564.75</v>
      </c>
      <c r="U638" s="17">
        <v>0</v>
      </c>
      <c r="V638" s="17">
        <v>6355438</v>
      </c>
      <c r="W638" s="17">
        <v>0</v>
      </c>
      <c r="X638" s="17">
        <f t="shared" si="79"/>
        <v>6355438</v>
      </c>
      <c r="Y638" s="18">
        <f t="shared" si="72"/>
        <v>0.62256002724281478</v>
      </c>
      <c r="Z638" s="18">
        <f t="shared" si="73"/>
        <v>0.62256002724281478</v>
      </c>
      <c r="AA638" s="18">
        <f t="shared" si="74"/>
        <v>0.12743994325488778</v>
      </c>
      <c r="AB638" s="18">
        <f t="shared" si="75"/>
        <v>0.74999997049770251</v>
      </c>
    </row>
    <row r="639" spans="1:28" ht="47" outlineLevel="2" x14ac:dyDescent="0.35">
      <c r="A639" s="15" t="s">
        <v>351</v>
      </c>
      <c r="B639" s="15" t="s">
        <v>432</v>
      </c>
      <c r="C639" s="15" t="s">
        <v>95</v>
      </c>
      <c r="D639" s="15" t="s">
        <v>96</v>
      </c>
      <c r="E639" s="15" t="s">
        <v>103</v>
      </c>
      <c r="F639" s="15" t="s">
        <v>12</v>
      </c>
      <c r="G639" s="15" t="s">
        <v>97</v>
      </c>
      <c r="H639" s="15" t="s">
        <v>420</v>
      </c>
      <c r="I639" s="15" t="s">
        <v>9</v>
      </c>
      <c r="J639" s="16" t="s">
        <v>434</v>
      </c>
      <c r="K639" s="17">
        <v>558336</v>
      </c>
      <c r="L639" s="17">
        <v>558336</v>
      </c>
      <c r="M639" s="17">
        <v>0</v>
      </c>
      <c r="N639" s="17">
        <v>0</v>
      </c>
      <c r="O639" s="17">
        <f t="shared" si="78"/>
        <v>558336</v>
      </c>
      <c r="P639" s="17">
        <v>0</v>
      </c>
      <c r="Q639" s="17">
        <v>71154.320000000007</v>
      </c>
      <c r="R639" s="17">
        <v>0</v>
      </c>
      <c r="S639" s="17">
        <v>347597.68</v>
      </c>
      <c r="T639" s="17">
        <v>347597.68</v>
      </c>
      <c r="U639" s="17">
        <v>0</v>
      </c>
      <c r="V639" s="17">
        <v>139584</v>
      </c>
      <c r="W639" s="17">
        <v>0</v>
      </c>
      <c r="X639" s="17">
        <f t="shared" si="79"/>
        <v>139584</v>
      </c>
      <c r="Y639" s="18">
        <f t="shared" si="72"/>
        <v>0.62256003553415862</v>
      </c>
      <c r="Z639" s="18">
        <f t="shared" si="73"/>
        <v>0.62256003553415862</v>
      </c>
      <c r="AA639" s="18">
        <f t="shared" si="74"/>
        <v>0.12743996446584138</v>
      </c>
      <c r="AB639" s="18">
        <f t="shared" si="75"/>
        <v>0.75</v>
      </c>
    </row>
    <row r="640" spans="1:28" ht="24" outlineLevel="2" x14ac:dyDescent="0.35">
      <c r="A640" s="15" t="s">
        <v>351</v>
      </c>
      <c r="B640" s="15" t="s">
        <v>432</v>
      </c>
      <c r="C640" s="15" t="s">
        <v>95</v>
      </c>
      <c r="D640" s="15" t="s">
        <v>134</v>
      </c>
      <c r="E640" s="15" t="s">
        <v>11</v>
      </c>
      <c r="F640" s="15" t="s">
        <v>12</v>
      </c>
      <c r="G640" s="15" t="s">
        <v>135</v>
      </c>
      <c r="H640" s="15" t="s">
        <v>420</v>
      </c>
      <c r="I640" s="15" t="s">
        <v>9</v>
      </c>
      <c r="J640" s="16" t="s">
        <v>136</v>
      </c>
      <c r="K640" s="17">
        <v>1141887093</v>
      </c>
      <c r="L640" s="17">
        <v>1141887093</v>
      </c>
      <c r="M640" s="17">
        <v>-920000000</v>
      </c>
      <c r="N640" s="17">
        <v>0</v>
      </c>
      <c r="O640" s="17">
        <f t="shared" si="78"/>
        <v>1141887093</v>
      </c>
      <c r="P640" s="17">
        <v>0</v>
      </c>
      <c r="Q640" s="17">
        <v>0</v>
      </c>
      <c r="R640" s="17">
        <v>0</v>
      </c>
      <c r="S640" s="17">
        <v>53041310.07</v>
      </c>
      <c r="T640" s="17">
        <v>53041310.07</v>
      </c>
      <c r="U640" s="17">
        <v>168845782.93000001</v>
      </c>
      <c r="V640" s="17">
        <v>1088845782.9300001</v>
      </c>
      <c r="W640" s="17">
        <v>0</v>
      </c>
      <c r="X640" s="17">
        <f t="shared" si="79"/>
        <v>1088845782.9300001</v>
      </c>
      <c r="Y640" s="18">
        <f t="shared" si="72"/>
        <v>4.645057326171214E-2</v>
      </c>
      <c r="Z640" s="18">
        <f t="shared" si="73"/>
        <v>4.645057326171214E-2</v>
      </c>
      <c r="AA640" s="18">
        <f t="shared" si="74"/>
        <v>0</v>
      </c>
      <c r="AB640" s="18">
        <f t="shared" si="75"/>
        <v>4.645057326171214E-2</v>
      </c>
    </row>
    <row r="641" spans="1:28" ht="104.5" outlineLevel="2" x14ac:dyDescent="0.35">
      <c r="A641" s="15" t="s">
        <v>351</v>
      </c>
      <c r="B641" s="15" t="s">
        <v>432</v>
      </c>
      <c r="C641" s="15" t="s">
        <v>95</v>
      </c>
      <c r="D641" s="15" t="s">
        <v>279</v>
      </c>
      <c r="E641" s="15" t="s">
        <v>33</v>
      </c>
      <c r="F641" s="15" t="s">
        <v>12</v>
      </c>
      <c r="G641" s="15" t="s">
        <v>135</v>
      </c>
      <c r="H641" s="15" t="s">
        <v>420</v>
      </c>
      <c r="I641" s="15" t="s">
        <v>9</v>
      </c>
      <c r="J641" s="16" t="s">
        <v>435</v>
      </c>
      <c r="K641" s="17">
        <v>14486025</v>
      </c>
      <c r="L641" s="17">
        <v>14486025</v>
      </c>
      <c r="M641" s="17">
        <v>0</v>
      </c>
      <c r="N641" s="17">
        <v>0</v>
      </c>
      <c r="O641" s="17">
        <f t="shared" si="78"/>
        <v>14486025</v>
      </c>
      <c r="P641" s="17">
        <v>0</v>
      </c>
      <c r="Q641" s="17">
        <v>1207169</v>
      </c>
      <c r="R641" s="17">
        <v>0</v>
      </c>
      <c r="S641" s="17">
        <v>9657352</v>
      </c>
      <c r="T641" s="17">
        <v>9657352</v>
      </c>
      <c r="U641" s="17">
        <v>0</v>
      </c>
      <c r="V641" s="17">
        <v>3621504</v>
      </c>
      <c r="W641" s="17">
        <v>0</v>
      </c>
      <c r="X641" s="17">
        <f t="shared" si="79"/>
        <v>3621504</v>
      </c>
      <c r="Y641" s="18">
        <f t="shared" si="72"/>
        <v>0.66666680473076634</v>
      </c>
      <c r="Z641" s="18">
        <f t="shared" si="73"/>
        <v>0.66666680473076634</v>
      </c>
      <c r="AA641" s="18">
        <f t="shared" si="74"/>
        <v>8.3333350591345792E-2</v>
      </c>
      <c r="AB641" s="18">
        <f t="shared" si="75"/>
        <v>0.75000015532211217</v>
      </c>
    </row>
    <row r="642" spans="1:28" outlineLevel="2" x14ac:dyDescent="0.35">
      <c r="A642" s="15" t="s">
        <v>351</v>
      </c>
      <c r="B642" s="15" t="s">
        <v>432</v>
      </c>
      <c r="C642" s="15" t="s">
        <v>95</v>
      </c>
      <c r="D642" s="15" t="s">
        <v>249</v>
      </c>
      <c r="E642" s="15" t="s">
        <v>11</v>
      </c>
      <c r="F642" s="15" t="s">
        <v>12</v>
      </c>
      <c r="G642" s="15" t="s">
        <v>135</v>
      </c>
      <c r="H642" s="15" t="s">
        <v>420</v>
      </c>
      <c r="I642" s="15" t="s">
        <v>9</v>
      </c>
      <c r="J642" s="16" t="s">
        <v>436</v>
      </c>
      <c r="K642" s="17">
        <v>800000</v>
      </c>
      <c r="L642" s="17">
        <v>800000</v>
      </c>
      <c r="M642" s="17">
        <v>0</v>
      </c>
      <c r="N642" s="17">
        <v>0</v>
      </c>
      <c r="O642" s="17">
        <f t="shared" si="78"/>
        <v>800000</v>
      </c>
      <c r="P642" s="17">
        <v>0</v>
      </c>
      <c r="Q642" s="17">
        <v>559947.35</v>
      </c>
      <c r="R642" s="17">
        <v>0</v>
      </c>
      <c r="S642" s="17">
        <v>115052.65</v>
      </c>
      <c r="T642" s="17">
        <v>115052.65</v>
      </c>
      <c r="U642" s="17">
        <v>0</v>
      </c>
      <c r="V642" s="17">
        <v>125000</v>
      </c>
      <c r="W642" s="17">
        <v>0</v>
      </c>
      <c r="X642" s="17">
        <f t="shared" si="79"/>
        <v>125000.00000000003</v>
      </c>
      <c r="Y642" s="18">
        <f t="shared" si="72"/>
        <v>0.1438158125</v>
      </c>
      <c r="Z642" s="18">
        <f t="shared" si="73"/>
        <v>0.1438158125</v>
      </c>
      <c r="AA642" s="18">
        <f t="shared" si="74"/>
        <v>0.69993418749999992</v>
      </c>
      <c r="AB642" s="18">
        <f t="shared" si="75"/>
        <v>0.84374999999999989</v>
      </c>
    </row>
    <row r="643" spans="1:28" outlineLevel="1" x14ac:dyDescent="0.35">
      <c r="A643" s="35"/>
      <c r="B643" s="35"/>
      <c r="C643" s="35" t="s">
        <v>456</v>
      </c>
      <c r="D643" s="35"/>
      <c r="E643" s="35"/>
      <c r="F643" s="35"/>
      <c r="G643" s="35"/>
      <c r="H643" s="35"/>
      <c r="I643" s="35"/>
      <c r="J643" s="36"/>
      <c r="K643" s="37">
        <f t="shared" ref="K643:X643" si="80">SUBTOTAL(9,K470:K642)</f>
        <v>971135143438</v>
      </c>
      <c r="L643" s="37">
        <f t="shared" si="80"/>
        <v>971727272179</v>
      </c>
      <c r="M643" s="37">
        <f t="shared" si="80"/>
        <v>-7645780604.1999998</v>
      </c>
      <c r="N643" s="37">
        <f t="shared" si="80"/>
        <v>610083625</v>
      </c>
      <c r="O643" s="37">
        <f t="shared" si="80"/>
        <v>972337355804</v>
      </c>
      <c r="P643" s="37">
        <f t="shared" si="80"/>
        <v>0</v>
      </c>
      <c r="Q643" s="37">
        <f t="shared" si="80"/>
        <v>64668305796.63002</v>
      </c>
      <c r="R643" s="37">
        <f t="shared" si="80"/>
        <v>0</v>
      </c>
      <c r="S643" s="37">
        <f t="shared" si="80"/>
        <v>636400074326.64001</v>
      </c>
      <c r="T643" s="37">
        <f t="shared" si="80"/>
        <v>636395364951.69006</v>
      </c>
      <c r="U643" s="37">
        <f t="shared" si="80"/>
        <v>55347511559.779999</v>
      </c>
      <c r="V643" s="37">
        <f t="shared" si="80"/>
        <v>270658892055.72995</v>
      </c>
      <c r="W643" s="37">
        <f t="shared" si="80"/>
        <v>37971704758</v>
      </c>
      <c r="X643" s="37">
        <f t="shared" si="80"/>
        <v>233297270922.72998</v>
      </c>
      <c r="Y643" s="38">
        <f t="shared" si="72"/>
        <v>0.65491634592037051</v>
      </c>
      <c r="Z643" s="38">
        <f t="shared" si="73"/>
        <v>0.65450542502341447</v>
      </c>
      <c r="AA643" s="38">
        <f t="shared" si="74"/>
        <v>6.6508095580836257E-2</v>
      </c>
      <c r="AB643" s="38">
        <f t="shared" si="75"/>
        <v>0.72101352060425072</v>
      </c>
    </row>
    <row r="644" spans="1:28" ht="70" outlineLevel="2" x14ac:dyDescent="0.35">
      <c r="A644" s="15" t="s">
        <v>7</v>
      </c>
      <c r="B644" s="15" t="s">
        <v>8</v>
      </c>
      <c r="C644" s="15" t="s">
        <v>160</v>
      </c>
      <c r="D644" s="15" t="s">
        <v>161</v>
      </c>
      <c r="E644" s="15" t="s">
        <v>108</v>
      </c>
      <c r="F644" s="15" t="s">
        <v>83</v>
      </c>
      <c r="G644" s="15" t="s">
        <v>162</v>
      </c>
      <c r="H644" s="15" t="s">
        <v>104</v>
      </c>
      <c r="I644" s="15" t="s">
        <v>9</v>
      </c>
      <c r="J644" s="16" t="s">
        <v>163</v>
      </c>
      <c r="K644" s="17">
        <v>15000000000</v>
      </c>
      <c r="L644" s="17">
        <v>15000000000</v>
      </c>
      <c r="M644" s="17">
        <v>0</v>
      </c>
      <c r="N644" s="17">
        <v>0</v>
      </c>
      <c r="O644" s="17">
        <f t="shared" ref="O644:O655" si="81">+L644+N644</f>
        <v>15000000000</v>
      </c>
      <c r="P644" s="17">
        <v>0</v>
      </c>
      <c r="Q644" s="17">
        <v>1153846155</v>
      </c>
      <c r="R644" s="17">
        <v>0</v>
      </c>
      <c r="S644" s="17">
        <v>10384615384</v>
      </c>
      <c r="T644" s="17">
        <v>10384615384</v>
      </c>
      <c r="U644" s="17">
        <v>0</v>
      </c>
      <c r="V644" s="17">
        <v>3461538461</v>
      </c>
      <c r="W644" s="17">
        <v>0</v>
      </c>
      <c r="X644" s="17">
        <f t="shared" ref="X644:X655" si="82">+O644-P644-Q644-R644-S644-W644</f>
        <v>3461538461</v>
      </c>
      <c r="Y644" s="18">
        <f t="shared" si="72"/>
        <v>0.69230769226666666</v>
      </c>
      <c r="Z644" s="18">
        <f t="shared" si="73"/>
        <v>0.69230769226666666</v>
      </c>
      <c r="AA644" s="18">
        <f t="shared" si="74"/>
        <v>7.6923077000000006E-2</v>
      </c>
      <c r="AB644" s="18">
        <f t="shared" si="75"/>
        <v>0.76923076926666667</v>
      </c>
    </row>
    <row r="645" spans="1:28" ht="58.5" outlineLevel="2" x14ac:dyDescent="0.35">
      <c r="A645" s="15" t="s">
        <v>296</v>
      </c>
      <c r="B645" s="15" t="s">
        <v>8</v>
      </c>
      <c r="C645" s="15" t="s">
        <v>160</v>
      </c>
      <c r="D645" s="15" t="s">
        <v>161</v>
      </c>
      <c r="E645" s="15" t="s">
        <v>299</v>
      </c>
      <c r="F645" s="15" t="s">
        <v>83</v>
      </c>
      <c r="G645" s="15" t="s">
        <v>162</v>
      </c>
      <c r="H645" s="15" t="s">
        <v>14</v>
      </c>
      <c r="I645" s="15" t="s">
        <v>9</v>
      </c>
      <c r="J645" s="16" t="s">
        <v>300</v>
      </c>
      <c r="K645" s="17">
        <v>11388409060</v>
      </c>
      <c r="L645" s="17">
        <v>15588409060</v>
      </c>
      <c r="M645" s="17">
        <v>16848218.050000001</v>
      </c>
      <c r="N645" s="17">
        <v>0</v>
      </c>
      <c r="O645" s="17">
        <f t="shared" si="81"/>
        <v>15588409060</v>
      </c>
      <c r="P645" s="17">
        <v>0</v>
      </c>
      <c r="Q645" s="17">
        <v>2248738413.7600002</v>
      </c>
      <c r="R645" s="17">
        <v>0</v>
      </c>
      <c r="S645" s="17">
        <v>13319580604.24</v>
      </c>
      <c r="T645" s="17">
        <v>13319580604.24</v>
      </c>
      <c r="U645" s="17">
        <v>20090042</v>
      </c>
      <c r="V645" s="17">
        <v>20090042</v>
      </c>
      <c r="W645" s="17">
        <v>0</v>
      </c>
      <c r="X645" s="17">
        <f t="shared" si="82"/>
        <v>20090042</v>
      </c>
      <c r="Y645" s="18">
        <f t="shared" si="72"/>
        <v>0.85445413659423175</v>
      </c>
      <c r="Z645" s="18">
        <f t="shared" si="73"/>
        <v>0.85445413659423175</v>
      </c>
      <c r="AA645" s="18">
        <f t="shared" si="74"/>
        <v>0.14425708262495393</v>
      </c>
      <c r="AB645" s="18">
        <f t="shared" si="75"/>
        <v>0.99871121921918571</v>
      </c>
    </row>
    <row r="646" spans="1:28" ht="47" outlineLevel="2" x14ac:dyDescent="0.35">
      <c r="A646" s="15" t="s">
        <v>322</v>
      </c>
      <c r="B646" s="15" t="s">
        <v>8</v>
      </c>
      <c r="C646" s="15" t="s">
        <v>160</v>
      </c>
      <c r="D646" s="15" t="s">
        <v>161</v>
      </c>
      <c r="E646" s="15" t="s">
        <v>103</v>
      </c>
      <c r="F646" s="15" t="s">
        <v>83</v>
      </c>
      <c r="G646" s="15" t="s">
        <v>162</v>
      </c>
      <c r="H646" s="15" t="s">
        <v>323</v>
      </c>
      <c r="I646" s="15" t="s">
        <v>9</v>
      </c>
      <c r="J646" s="16" t="s">
        <v>349</v>
      </c>
      <c r="K646" s="17">
        <v>850000000</v>
      </c>
      <c r="L646" s="17">
        <v>850000000</v>
      </c>
      <c r="M646" s="17">
        <v>0</v>
      </c>
      <c r="N646" s="17">
        <v>0</v>
      </c>
      <c r="O646" s="17">
        <f t="shared" si="81"/>
        <v>850000000</v>
      </c>
      <c r="P646" s="17">
        <v>0</v>
      </c>
      <c r="Q646" s="17">
        <v>58168901.060000002</v>
      </c>
      <c r="R646" s="17">
        <v>0</v>
      </c>
      <c r="S646" s="17">
        <v>331831098.94</v>
      </c>
      <c r="T646" s="17">
        <v>331831098.94</v>
      </c>
      <c r="U646" s="17">
        <v>123331098.94</v>
      </c>
      <c r="V646" s="17">
        <v>460000000</v>
      </c>
      <c r="W646" s="17">
        <v>0</v>
      </c>
      <c r="X646" s="17">
        <f t="shared" si="82"/>
        <v>460000000.00000006</v>
      </c>
      <c r="Y646" s="18">
        <f t="shared" si="72"/>
        <v>0.3903895281647059</v>
      </c>
      <c r="Z646" s="18">
        <f t="shared" si="73"/>
        <v>0.3903895281647059</v>
      </c>
      <c r="AA646" s="18">
        <f t="shared" si="74"/>
        <v>6.8434001247058826E-2</v>
      </c>
      <c r="AB646" s="18">
        <f t="shared" si="75"/>
        <v>0.45882352941176474</v>
      </c>
    </row>
    <row r="647" spans="1:28" ht="70" outlineLevel="2" x14ac:dyDescent="0.35">
      <c r="A647" s="15" t="s">
        <v>322</v>
      </c>
      <c r="B647" s="15" t="s">
        <v>8</v>
      </c>
      <c r="C647" s="15" t="s">
        <v>160</v>
      </c>
      <c r="D647" s="15" t="s">
        <v>161</v>
      </c>
      <c r="E647" s="15" t="s">
        <v>272</v>
      </c>
      <c r="F647" s="15" t="s">
        <v>83</v>
      </c>
      <c r="G647" s="15" t="s">
        <v>162</v>
      </c>
      <c r="H647" s="15" t="s">
        <v>323</v>
      </c>
      <c r="I647" s="15" t="s">
        <v>9</v>
      </c>
      <c r="J647" s="16" t="s">
        <v>350</v>
      </c>
      <c r="K647" s="17">
        <v>26000000</v>
      </c>
      <c r="L647" s="17">
        <v>26000000</v>
      </c>
      <c r="M647" s="17">
        <v>0</v>
      </c>
      <c r="N647" s="17">
        <v>0</v>
      </c>
      <c r="O647" s="17">
        <f t="shared" si="81"/>
        <v>26000000</v>
      </c>
      <c r="P647" s="17">
        <v>0</v>
      </c>
      <c r="Q647" s="17">
        <v>2365000</v>
      </c>
      <c r="R647" s="17">
        <v>0</v>
      </c>
      <c r="S647" s="17">
        <v>12635000</v>
      </c>
      <c r="T647" s="17">
        <v>12635000</v>
      </c>
      <c r="U647" s="17">
        <v>3315000</v>
      </c>
      <c r="V647" s="17">
        <v>11000000</v>
      </c>
      <c r="W647" s="17">
        <v>0</v>
      </c>
      <c r="X647" s="17">
        <f t="shared" si="82"/>
        <v>11000000</v>
      </c>
      <c r="Y647" s="18">
        <f t="shared" si="72"/>
        <v>0.48596153846153844</v>
      </c>
      <c r="Z647" s="18">
        <f t="shared" si="73"/>
        <v>0.48596153846153844</v>
      </c>
      <c r="AA647" s="18">
        <f t="shared" si="74"/>
        <v>9.0961538461538455E-2</v>
      </c>
      <c r="AB647" s="18">
        <f t="shared" si="75"/>
        <v>0.57692307692307687</v>
      </c>
    </row>
    <row r="648" spans="1:28" ht="35.5" outlineLevel="2" x14ac:dyDescent="0.35">
      <c r="A648" s="15" t="s">
        <v>351</v>
      </c>
      <c r="B648" s="15" t="s">
        <v>252</v>
      </c>
      <c r="C648" s="15" t="s">
        <v>160</v>
      </c>
      <c r="D648" s="15" t="s">
        <v>161</v>
      </c>
      <c r="E648" s="15" t="s">
        <v>33</v>
      </c>
      <c r="F648" s="15" t="s">
        <v>83</v>
      </c>
      <c r="G648" s="15" t="s">
        <v>162</v>
      </c>
      <c r="H648" s="15" t="s">
        <v>352</v>
      </c>
      <c r="I648" s="15" t="s">
        <v>9</v>
      </c>
      <c r="J648" s="16" t="s">
        <v>361</v>
      </c>
      <c r="K648" s="17">
        <v>50843499</v>
      </c>
      <c r="L648" s="17">
        <v>50843499</v>
      </c>
      <c r="M648" s="17">
        <v>0</v>
      </c>
      <c r="N648" s="17">
        <v>0</v>
      </c>
      <c r="O648" s="17">
        <f t="shared" si="81"/>
        <v>50843499</v>
      </c>
      <c r="P648" s="17">
        <v>0</v>
      </c>
      <c r="Q648" s="17">
        <v>0</v>
      </c>
      <c r="R648" s="17">
        <v>0</v>
      </c>
      <c r="S648" s="17">
        <v>25021748</v>
      </c>
      <c r="T648" s="17">
        <v>25021748</v>
      </c>
      <c r="U648" s="17">
        <v>13110874</v>
      </c>
      <c r="V648" s="17">
        <v>25821751</v>
      </c>
      <c r="W648" s="17">
        <v>0</v>
      </c>
      <c r="X648" s="17">
        <f t="shared" si="82"/>
        <v>25821751</v>
      </c>
      <c r="Y648" s="18">
        <f t="shared" si="72"/>
        <v>0.49213269133975218</v>
      </c>
      <c r="Z648" s="18">
        <f t="shared" si="73"/>
        <v>0.49213269133975218</v>
      </c>
      <c r="AA648" s="18">
        <f t="shared" si="74"/>
        <v>0</v>
      </c>
      <c r="AB648" s="18">
        <f t="shared" si="75"/>
        <v>0.49213269133975218</v>
      </c>
    </row>
    <row r="649" spans="1:28" ht="35.5" outlineLevel="2" x14ac:dyDescent="0.35">
      <c r="A649" s="15" t="s">
        <v>351</v>
      </c>
      <c r="B649" s="15" t="s">
        <v>252</v>
      </c>
      <c r="C649" s="15" t="s">
        <v>160</v>
      </c>
      <c r="D649" s="15" t="s">
        <v>161</v>
      </c>
      <c r="E649" s="15" t="s">
        <v>99</v>
      </c>
      <c r="F649" s="15" t="s">
        <v>83</v>
      </c>
      <c r="G649" s="15" t="s">
        <v>162</v>
      </c>
      <c r="H649" s="15" t="s">
        <v>352</v>
      </c>
      <c r="I649" s="15" t="s">
        <v>9</v>
      </c>
      <c r="J649" s="16" t="s">
        <v>362</v>
      </c>
      <c r="K649" s="17">
        <v>1116673</v>
      </c>
      <c r="L649" s="17">
        <v>1116673</v>
      </c>
      <c r="M649" s="17">
        <v>0</v>
      </c>
      <c r="N649" s="17">
        <v>0</v>
      </c>
      <c r="O649" s="17">
        <f t="shared" si="81"/>
        <v>1116673</v>
      </c>
      <c r="P649" s="17">
        <v>0</v>
      </c>
      <c r="Q649" s="17">
        <v>1</v>
      </c>
      <c r="R649" s="17">
        <v>0</v>
      </c>
      <c r="S649" s="17">
        <v>558334</v>
      </c>
      <c r="T649" s="17">
        <v>558334</v>
      </c>
      <c r="U649" s="17">
        <v>279168</v>
      </c>
      <c r="V649" s="17">
        <v>558338</v>
      </c>
      <c r="W649" s="17">
        <v>0</v>
      </c>
      <c r="X649" s="17">
        <f t="shared" si="82"/>
        <v>558338</v>
      </c>
      <c r="Y649" s="18">
        <f t="shared" si="72"/>
        <v>0.49999776120672751</v>
      </c>
      <c r="Z649" s="18">
        <f t="shared" si="73"/>
        <v>0.49999776120672751</v>
      </c>
      <c r="AA649" s="18">
        <f t="shared" si="74"/>
        <v>8.9551730900630716E-7</v>
      </c>
      <c r="AB649" s="18">
        <f t="shared" si="75"/>
        <v>0.49999865672403654</v>
      </c>
    </row>
    <row r="650" spans="1:28" ht="58.5" outlineLevel="2" x14ac:dyDescent="0.35">
      <c r="A650" s="15" t="s">
        <v>351</v>
      </c>
      <c r="B650" s="15" t="s">
        <v>288</v>
      </c>
      <c r="C650" s="15" t="s">
        <v>160</v>
      </c>
      <c r="D650" s="15" t="s">
        <v>161</v>
      </c>
      <c r="E650" s="15" t="s">
        <v>103</v>
      </c>
      <c r="F650" s="15" t="s">
        <v>409</v>
      </c>
      <c r="G650" s="15" t="s">
        <v>162</v>
      </c>
      <c r="H650" s="15" t="s">
        <v>400</v>
      </c>
      <c r="I650" s="15" t="s">
        <v>9</v>
      </c>
      <c r="J650" s="16" t="s">
        <v>410</v>
      </c>
      <c r="K650" s="17">
        <v>6351104475</v>
      </c>
      <c r="L650" s="17">
        <v>6359392072</v>
      </c>
      <c r="M650" s="17">
        <v>81096100</v>
      </c>
      <c r="N650" s="17">
        <v>0</v>
      </c>
      <c r="O650" s="17">
        <f t="shared" si="81"/>
        <v>6359392072</v>
      </c>
      <c r="P650" s="17">
        <v>0</v>
      </c>
      <c r="Q650" s="17">
        <v>2070345007.3900001</v>
      </c>
      <c r="R650" s="17">
        <v>0</v>
      </c>
      <c r="S650" s="17">
        <v>4289047064.6100001</v>
      </c>
      <c r="T650" s="17">
        <v>4289047064.6100001</v>
      </c>
      <c r="U650" s="17">
        <v>0</v>
      </c>
      <c r="V650" s="17">
        <v>0</v>
      </c>
      <c r="W650" s="17">
        <v>0</v>
      </c>
      <c r="X650" s="17">
        <f t="shared" si="82"/>
        <v>-4.76837158203125E-7</v>
      </c>
      <c r="Y650" s="18">
        <f t="shared" si="72"/>
        <v>0.67444293669113475</v>
      </c>
      <c r="Z650" s="18">
        <f t="shared" si="73"/>
        <v>0.67444293669113475</v>
      </c>
      <c r="AA650" s="18">
        <f t="shared" si="74"/>
        <v>0.3255570633088653</v>
      </c>
      <c r="AB650" s="18">
        <f t="shared" si="75"/>
        <v>1</v>
      </c>
    </row>
    <row r="651" spans="1:28" ht="35.5" outlineLevel="2" x14ac:dyDescent="0.35">
      <c r="A651" s="15" t="s">
        <v>351</v>
      </c>
      <c r="B651" s="15" t="s">
        <v>288</v>
      </c>
      <c r="C651" s="15" t="s">
        <v>160</v>
      </c>
      <c r="D651" s="15" t="s">
        <v>411</v>
      </c>
      <c r="E651" s="15" t="s">
        <v>412</v>
      </c>
      <c r="F651" s="15" t="s">
        <v>409</v>
      </c>
      <c r="G651" s="15" t="s">
        <v>413</v>
      </c>
      <c r="H651" s="15" t="s">
        <v>400</v>
      </c>
      <c r="I651" s="15" t="s">
        <v>9</v>
      </c>
      <c r="J651" s="16" t="s">
        <v>414</v>
      </c>
      <c r="K651" s="17">
        <v>57120078</v>
      </c>
      <c r="L651" s="17">
        <v>56099865</v>
      </c>
      <c r="M651" s="17">
        <v>0</v>
      </c>
      <c r="N651" s="17">
        <v>0</v>
      </c>
      <c r="O651" s="17">
        <f t="shared" si="81"/>
        <v>56099865</v>
      </c>
      <c r="P651" s="17">
        <v>0</v>
      </c>
      <c r="Q651" s="17">
        <v>56099865</v>
      </c>
      <c r="R651" s="17">
        <v>0</v>
      </c>
      <c r="S651" s="17">
        <v>0</v>
      </c>
      <c r="T651" s="17">
        <v>0</v>
      </c>
      <c r="U651" s="17">
        <v>0</v>
      </c>
      <c r="V651" s="17">
        <v>0</v>
      </c>
      <c r="W651" s="17">
        <v>0</v>
      </c>
      <c r="X651" s="17">
        <f t="shared" si="82"/>
        <v>0</v>
      </c>
      <c r="Y651" s="18">
        <f t="shared" ref="Y651:Y657" si="83">+IF(L651=0,0,S651/L651)</f>
        <v>0</v>
      </c>
      <c r="Z651" s="18">
        <f t="shared" ref="Z651:Z657" si="84">+IF(O651=0,0,S651/O651)</f>
        <v>0</v>
      </c>
      <c r="AA651" s="18">
        <f t="shared" ref="AA651:AA657" si="85">+IF(O651=0,0,(P651+Q651+R651)/O651)</f>
        <v>1</v>
      </c>
      <c r="AB651" s="18">
        <f t="shared" ref="AB651:AB657" si="86">+Z651+AA651</f>
        <v>1</v>
      </c>
    </row>
    <row r="652" spans="1:28" ht="47" outlineLevel="2" x14ac:dyDescent="0.35">
      <c r="A652" s="15" t="s">
        <v>351</v>
      </c>
      <c r="B652" s="15" t="s">
        <v>288</v>
      </c>
      <c r="C652" s="15" t="s">
        <v>160</v>
      </c>
      <c r="D652" s="15" t="s">
        <v>415</v>
      </c>
      <c r="E652" s="15" t="s">
        <v>412</v>
      </c>
      <c r="F652" s="15" t="s">
        <v>409</v>
      </c>
      <c r="G652" s="15" t="s">
        <v>413</v>
      </c>
      <c r="H652" s="15" t="s">
        <v>400</v>
      </c>
      <c r="I652" s="15" t="s">
        <v>9</v>
      </c>
      <c r="J652" s="16" t="s">
        <v>416</v>
      </c>
      <c r="K652" s="17">
        <v>49206799</v>
      </c>
      <c r="L652" s="17">
        <v>45374474</v>
      </c>
      <c r="M652" s="17">
        <v>0</v>
      </c>
      <c r="N652" s="17">
        <v>0</v>
      </c>
      <c r="O652" s="17">
        <f t="shared" si="81"/>
        <v>45374474</v>
      </c>
      <c r="P652" s="17">
        <v>0</v>
      </c>
      <c r="Q652" s="17">
        <v>0</v>
      </c>
      <c r="R652" s="17">
        <v>0</v>
      </c>
      <c r="S652" s="17">
        <v>45374474</v>
      </c>
      <c r="T652" s="17">
        <v>45374474</v>
      </c>
      <c r="U652" s="17">
        <v>0</v>
      </c>
      <c r="V652" s="17">
        <v>0</v>
      </c>
      <c r="W652" s="17">
        <v>0</v>
      </c>
      <c r="X652" s="17">
        <f t="shared" si="82"/>
        <v>0</v>
      </c>
      <c r="Y652" s="18">
        <f t="shared" si="83"/>
        <v>1</v>
      </c>
      <c r="Z652" s="18">
        <f t="shared" si="84"/>
        <v>1</v>
      </c>
      <c r="AA652" s="18">
        <f t="shared" si="85"/>
        <v>0</v>
      </c>
      <c r="AB652" s="18">
        <f t="shared" si="86"/>
        <v>1</v>
      </c>
    </row>
    <row r="653" spans="1:28" ht="47" outlineLevel="2" x14ac:dyDescent="0.35">
      <c r="A653" s="15" t="s">
        <v>351</v>
      </c>
      <c r="B653" s="15" t="s">
        <v>288</v>
      </c>
      <c r="C653" s="15" t="s">
        <v>160</v>
      </c>
      <c r="D653" s="15" t="s">
        <v>417</v>
      </c>
      <c r="E653" s="15" t="s">
        <v>412</v>
      </c>
      <c r="F653" s="15" t="s">
        <v>409</v>
      </c>
      <c r="G653" s="15" t="s">
        <v>413</v>
      </c>
      <c r="H653" s="15" t="s">
        <v>400</v>
      </c>
      <c r="I653" s="15" t="s">
        <v>9</v>
      </c>
      <c r="J653" s="16" t="s">
        <v>418</v>
      </c>
      <c r="K653" s="17">
        <v>33484989</v>
      </c>
      <c r="L653" s="17">
        <v>34585774</v>
      </c>
      <c r="M653" s="17">
        <v>0</v>
      </c>
      <c r="N653" s="17">
        <v>0</v>
      </c>
      <c r="O653" s="17">
        <f t="shared" si="81"/>
        <v>34585774</v>
      </c>
      <c r="P653" s="17">
        <v>0</v>
      </c>
      <c r="Q653" s="17">
        <v>1100785</v>
      </c>
      <c r="R653" s="17">
        <v>0</v>
      </c>
      <c r="S653" s="17">
        <v>33484989</v>
      </c>
      <c r="T653" s="17">
        <v>33484989</v>
      </c>
      <c r="U653" s="17">
        <v>0</v>
      </c>
      <c r="V653" s="17">
        <v>0</v>
      </c>
      <c r="W653" s="17">
        <v>0</v>
      </c>
      <c r="X653" s="17">
        <f t="shared" si="82"/>
        <v>0</v>
      </c>
      <c r="Y653" s="18">
        <f t="shared" si="83"/>
        <v>0.96817231847984664</v>
      </c>
      <c r="Z653" s="18">
        <f t="shared" si="84"/>
        <v>0.96817231847984664</v>
      </c>
      <c r="AA653" s="18">
        <f t="shared" si="85"/>
        <v>3.1827681520153341E-2</v>
      </c>
      <c r="AB653" s="18">
        <f t="shared" si="86"/>
        <v>1</v>
      </c>
    </row>
    <row r="654" spans="1:28" ht="93" outlineLevel="2" x14ac:dyDescent="0.35">
      <c r="A654" s="15" t="s">
        <v>351</v>
      </c>
      <c r="B654" s="15" t="s">
        <v>419</v>
      </c>
      <c r="C654" s="15" t="s">
        <v>160</v>
      </c>
      <c r="D654" s="15" t="s">
        <v>161</v>
      </c>
      <c r="E654" s="15" t="s">
        <v>103</v>
      </c>
      <c r="F654" s="15" t="s">
        <v>409</v>
      </c>
      <c r="G654" s="15" t="s">
        <v>162</v>
      </c>
      <c r="H654" s="15" t="s">
        <v>420</v>
      </c>
      <c r="I654" s="15" t="s">
        <v>9</v>
      </c>
      <c r="J654" s="16" t="s">
        <v>431</v>
      </c>
      <c r="K654" s="17">
        <v>908075351</v>
      </c>
      <c r="L654" s="17">
        <v>908075351</v>
      </c>
      <c r="M654" s="17">
        <v>11257960</v>
      </c>
      <c r="N654" s="17">
        <v>0</v>
      </c>
      <c r="O654" s="17">
        <f t="shared" si="81"/>
        <v>908075351</v>
      </c>
      <c r="P654" s="17">
        <v>0</v>
      </c>
      <c r="Q654" s="17">
        <v>450352139</v>
      </c>
      <c r="R654" s="17">
        <v>0</v>
      </c>
      <c r="S654" s="17">
        <v>3685537</v>
      </c>
      <c r="T654" s="17">
        <v>3685537</v>
      </c>
      <c r="U654" s="17">
        <v>454037675</v>
      </c>
      <c r="V654" s="17">
        <v>454037675</v>
      </c>
      <c r="W654" s="17">
        <v>0</v>
      </c>
      <c r="X654" s="17">
        <f t="shared" si="82"/>
        <v>454037675</v>
      </c>
      <c r="Y654" s="18">
        <f t="shared" si="83"/>
        <v>4.0586246460069366E-3</v>
      </c>
      <c r="Z654" s="18">
        <f t="shared" si="84"/>
        <v>4.0586246460069366E-3</v>
      </c>
      <c r="AA654" s="18">
        <f t="shared" si="85"/>
        <v>0.49594137590460818</v>
      </c>
      <c r="AB654" s="18">
        <f t="shared" si="86"/>
        <v>0.50000000055061511</v>
      </c>
    </row>
    <row r="655" spans="1:28" ht="47" outlineLevel="2" x14ac:dyDescent="0.35">
      <c r="A655" s="15" t="s">
        <v>351</v>
      </c>
      <c r="B655" s="15" t="s">
        <v>432</v>
      </c>
      <c r="C655" s="15" t="s">
        <v>160</v>
      </c>
      <c r="D655" s="15" t="s">
        <v>415</v>
      </c>
      <c r="E655" s="15" t="s">
        <v>412</v>
      </c>
      <c r="F655" s="15" t="s">
        <v>409</v>
      </c>
      <c r="G655" s="15" t="s">
        <v>413</v>
      </c>
      <c r="H655" s="15" t="s">
        <v>420</v>
      </c>
      <c r="I655" s="15" t="s">
        <v>9</v>
      </c>
      <c r="J655" s="16" t="s">
        <v>458</v>
      </c>
      <c r="K655" s="17">
        <v>50354913</v>
      </c>
      <c r="L655" s="17">
        <v>45819069</v>
      </c>
      <c r="M655" s="17">
        <v>0</v>
      </c>
      <c r="N655" s="17">
        <v>0</v>
      </c>
      <c r="O655" s="17">
        <f t="shared" si="81"/>
        <v>45819069</v>
      </c>
      <c r="P655" s="17">
        <v>0</v>
      </c>
      <c r="Q655" s="17">
        <v>0</v>
      </c>
      <c r="R655" s="17">
        <v>0</v>
      </c>
      <c r="S655" s="17">
        <v>45819069</v>
      </c>
      <c r="T655" s="17">
        <v>45819069</v>
      </c>
      <c r="U655" s="17">
        <v>0</v>
      </c>
      <c r="V655" s="17">
        <v>0</v>
      </c>
      <c r="W655" s="17">
        <v>0</v>
      </c>
      <c r="X655" s="17">
        <f t="shared" si="82"/>
        <v>0</v>
      </c>
      <c r="Y655" s="26">
        <f t="shared" si="83"/>
        <v>1</v>
      </c>
      <c r="Z655" s="26">
        <f t="shared" si="84"/>
        <v>1</v>
      </c>
      <c r="AA655" s="26">
        <f t="shared" si="85"/>
        <v>0</v>
      </c>
      <c r="AB655" s="26">
        <f t="shared" si="86"/>
        <v>1</v>
      </c>
    </row>
    <row r="656" spans="1:28" outlineLevel="1" x14ac:dyDescent="0.35">
      <c r="A656" s="35"/>
      <c r="B656" s="35"/>
      <c r="C656" s="35" t="s">
        <v>457</v>
      </c>
      <c r="D656" s="35"/>
      <c r="E656" s="35"/>
      <c r="F656" s="35"/>
      <c r="G656" s="35"/>
      <c r="H656" s="35"/>
      <c r="I656" s="35"/>
      <c r="J656" s="36"/>
      <c r="K656" s="37">
        <f t="shared" ref="K656:X656" si="87">SUBTOTAL(9,K644:K655)</f>
        <v>34765715837</v>
      </c>
      <c r="L656" s="37">
        <f t="shared" si="87"/>
        <v>38965715837</v>
      </c>
      <c r="M656" s="37">
        <f t="shared" si="87"/>
        <v>109202278.05</v>
      </c>
      <c r="N656" s="37">
        <f t="shared" si="87"/>
        <v>0</v>
      </c>
      <c r="O656" s="37">
        <f t="shared" si="87"/>
        <v>38965715837</v>
      </c>
      <c r="P656" s="37">
        <f t="shared" si="87"/>
        <v>0</v>
      </c>
      <c r="Q656" s="37">
        <f t="shared" si="87"/>
        <v>6041016267.21</v>
      </c>
      <c r="R656" s="37">
        <f t="shared" si="87"/>
        <v>0</v>
      </c>
      <c r="S656" s="37">
        <f t="shared" si="87"/>
        <v>28491653302.789997</v>
      </c>
      <c r="T656" s="37">
        <f t="shared" si="87"/>
        <v>28491653302.789997</v>
      </c>
      <c r="U656" s="37">
        <f t="shared" si="87"/>
        <v>614163857.94000006</v>
      </c>
      <c r="V656" s="37">
        <f t="shared" si="87"/>
        <v>4433046267</v>
      </c>
      <c r="W656" s="37">
        <f t="shared" si="87"/>
        <v>0</v>
      </c>
      <c r="X656" s="37">
        <f t="shared" si="87"/>
        <v>4433046267</v>
      </c>
      <c r="Y656" s="38">
        <f t="shared" si="83"/>
        <v>0.73119799523189233</v>
      </c>
      <c r="Z656" s="38">
        <f t="shared" si="84"/>
        <v>0.73119799523189233</v>
      </c>
      <c r="AA656" s="38">
        <f t="shared" si="85"/>
        <v>0.15503414058862836</v>
      </c>
      <c r="AB656" s="38">
        <f t="shared" si="86"/>
        <v>0.88623213582052074</v>
      </c>
    </row>
    <row r="657" spans="1:28" x14ac:dyDescent="0.35">
      <c r="A657" s="31"/>
      <c r="B657" s="31"/>
      <c r="C657" s="31" t="s">
        <v>446</v>
      </c>
      <c r="D657" s="31"/>
      <c r="E657" s="31"/>
      <c r="F657" s="31"/>
      <c r="G657" s="31"/>
      <c r="H657" s="31"/>
      <c r="I657" s="31"/>
      <c r="J657" s="32"/>
      <c r="K657" s="33">
        <f t="shared" ref="K657:X657" si="88">SUBTOTAL(9,K11:K655)</f>
        <v>2612696741714</v>
      </c>
      <c r="L657" s="33">
        <f t="shared" si="88"/>
        <v>2613196741714</v>
      </c>
      <c r="M657" s="33">
        <f t="shared" si="88"/>
        <v>15888769930.56473</v>
      </c>
      <c r="N657" s="33">
        <f t="shared" si="88"/>
        <v>0</v>
      </c>
      <c r="O657" s="33">
        <f t="shared" si="88"/>
        <v>2613196741714</v>
      </c>
      <c r="P657" s="33">
        <f t="shared" si="88"/>
        <v>1173677671.4499998</v>
      </c>
      <c r="Q657" s="33">
        <f t="shared" si="88"/>
        <v>129073996937.99002</v>
      </c>
      <c r="R657" s="33">
        <f t="shared" si="88"/>
        <v>1978303617.5699999</v>
      </c>
      <c r="S657" s="33">
        <f t="shared" si="88"/>
        <v>1735895958493.8093</v>
      </c>
      <c r="T657" s="33">
        <f t="shared" si="88"/>
        <v>1735728458627.5493</v>
      </c>
      <c r="U657" s="33">
        <f t="shared" si="88"/>
        <v>454043811210.16986</v>
      </c>
      <c r="V657" s="33">
        <f t="shared" si="88"/>
        <v>745074804993.17957</v>
      </c>
      <c r="W657" s="33">
        <f t="shared" si="88"/>
        <v>37971704758</v>
      </c>
      <c r="X657" s="33">
        <f t="shared" si="88"/>
        <v>707103100235.17981</v>
      </c>
      <c r="Y657" s="34">
        <f t="shared" si="83"/>
        <v>0.66428062257387954</v>
      </c>
      <c r="Z657" s="34">
        <f t="shared" si="84"/>
        <v>0.66428062257387954</v>
      </c>
      <c r="AA657" s="34">
        <f t="shared" si="85"/>
        <v>5.0599320026812368E-2</v>
      </c>
      <c r="AB657" s="34">
        <f t="shared" si="86"/>
        <v>0.71487994260069188</v>
      </c>
    </row>
  </sheetData>
  <sortState xmlns:xlrd2="http://schemas.microsoft.com/office/spreadsheetml/2017/richdata2" ref="A11:AB801">
    <sortCondition ref="C11:C801"/>
    <sortCondition ref="A11:A801"/>
  </sortState>
  <mergeCells count="3">
    <mergeCell ref="A4:AA4"/>
    <mergeCell ref="A5:AA5"/>
    <mergeCell ref="A6:AA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3DC3B-1DA9-44BC-B9C5-00AD1973D180}">
  <dimension ref="A1:AB753"/>
  <sheetViews>
    <sheetView showGridLines="0" workbookViewId="0">
      <pane ySplit="10" topLeftCell="A309" activePane="bottomLeft" state="frozen"/>
      <selection pane="bottomLeft" activeCell="I311" sqref="I311"/>
    </sheetView>
  </sheetViews>
  <sheetFormatPr baseColWidth="10" defaultRowHeight="14.5" outlineLevelRow="2" x14ac:dyDescent="0.35"/>
  <cols>
    <col min="1" max="2" width="15" style="11" customWidth="1"/>
    <col min="3" max="3" width="12.54296875" style="11" bestFit="1" customWidth="1"/>
    <col min="4" max="4" width="14.26953125" style="11" customWidth="1"/>
    <col min="5" max="6" width="4" style="11" bestFit="1" customWidth="1"/>
    <col min="7" max="7" width="5" style="11" bestFit="1" customWidth="1"/>
    <col min="8" max="8" width="11.453125" style="11" customWidth="1"/>
    <col min="9" max="9" width="13.26953125" style="11" customWidth="1"/>
    <col min="10" max="10" width="60" style="2" customWidth="1"/>
    <col min="11" max="12" width="28.81640625" bestFit="1" customWidth="1"/>
    <col min="13" max="13" width="22.54296875" customWidth="1"/>
    <col min="14" max="14" width="23.1796875" customWidth="1"/>
    <col min="15" max="15" width="28.81640625" bestFit="1" customWidth="1"/>
    <col min="16" max="16" width="23.26953125" bestFit="1" customWidth="1"/>
    <col min="17" max="17" width="26.453125" bestFit="1" customWidth="1"/>
    <col min="18" max="18" width="23.26953125" bestFit="1" customWidth="1"/>
    <col min="19" max="20" width="28.81640625" bestFit="1" customWidth="1"/>
    <col min="21" max="22" width="26.453125" bestFit="1" customWidth="1"/>
    <col min="23" max="23" width="20.453125" bestFit="1" customWidth="1"/>
    <col min="24" max="24" width="21.81640625" bestFit="1" customWidth="1"/>
    <col min="25" max="25" width="32.26953125" style="1" customWidth="1"/>
    <col min="26" max="26" width="31.7265625" style="1" customWidth="1"/>
    <col min="27" max="27" width="32.26953125" style="1" customWidth="1"/>
    <col min="28" max="28" width="32" style="1" customWidth="1"/>
  </cols>
  <sheetData>
    <row r="1" spans="1:28" x14ac:dyDescent="0.35">
      <c r="A1" s="7"/>
      <c r="B1" s="8"/>
      <c r="C1" s="7"/>
      <c r="D1" s="8"/>
      <c r="E1" s="8"/>
      <c r="F1" s="7"/>
      <c r="G1" s="7"/>
      <c r="H1" s="7"/>
      <c r="I1" s="7"/>
      <c r="J1" s="10"/>
      <c r="K1" s="3"/>
      <c r="L1" s="3"/>
      <c r="Y1"/>
      <c r="Z1"/>
      <c r="AA1"/>
    </row>
    <row r="2" spans="1:28" x14ac:dyDescent="0.35">
      <c r="A2" s="7"/>
      <c r="B2" s="8"/>
      <c r="C2" s="7"/>
      <c r="D2" s="8"/>
      <c r="E2" s="8"/>
      <c r="F2" s="7"/>
      <c r="G2" s="7"/>
      <c r="H2" s="7"/>
      <c r="I2" s="7"/>
      <c r="J2" s="10"/>
      <c r="P2" s="4"/>
      <c r="Q2" s="5"/>
      <c r="R2" s="5"/>
      <c r="Y2"/>
      <c r="Z2"/>
      <c r="AA2"/>
    </row>
    <row r="3" spans="1:28" x14ac:dyDescent="0.35">
      <c r="A3" s="7"/>
      <c r="B3" s="8"/>
      <c r="C3" s="7"/>
      <c r="D3" s="8"/>
      <c r="E3" s="8"/>
      <c r="F3" s="7"/>
      <c r="G3" s="7"/>
      <c r="H3" s="7"/>
      <c r="I3" s="7"/>
      <c r="J3" s="10"/>
      <c r="Y3"/>
      <c r="Z3"/>
      <c r="AA3"/>
    </row>
    <row r="4" spans="1:28" ht="17" x14ac:dyDescent="0.35">
      <c r="A4" s="40" t="s">
        <v>485</v>
      </c>
      <c r="B4" s="40"/>
      <c r="C4" s="40"/>
      <c r="D4" s="40"/>
      <c r="E4" s="40"/>
      <c r="F4" s="40"/>
      <c r="G4" s="40"/>
      <c r="H4" s="40"/>
      <c r="I4" s="40"/>
      <c r="J4" s="40"/>
      <c r="K4" s="40"/>
      <c r="L4" s="40"/>
      <c r="M4" s="40"/>
      <c r="N4" s="40"/>
      <c r="O4" s="40"/>
      <c r="P4" s="40"/>
      <c r="Q4" s="40"/>
      <c r="R4" s="40"/>
      <c r="S4" s="40"/>
      <c r="T4" s="40"/>
      <c r="U4" s="40"/>
      <c r="V4" s="40"/>
      <c r="W4" s="40"/>
      <c r="X4" s="40"/>
      <c r="Y4" s="40"/>
      <c r="Z4" s="40"/>
      <c r="AA4" s="40"/>
    </row>
    <row r="5" spans="1:28" ht="17" x14ac:dyDescent="0.35">
      <c r="A5" s="40" t="s">
        <v>460</v>
      </c>
      <c r="B5" s="40"/>
      <c r="C5" s="40"/>
      <c r="D5" s="40"/>
      <c r="E5" s="40"/>
      <c r="F5" s="40"/>
      <c r="G5" s="40"/>
      <c r="H5" s="40"/>
      <c r="I5" s="40"/>
      <c r="J5" s="40"/>
      <c r="K5" s="40"/>
      <c r="L5" s="40"/>
      <c r="M5" s="40"/>
      <c r="N5" s="40"/>
      <c r="O5" s="40"/>
      <c r="P5" s="40"/>
      <c r="Q5" s="40"/>
      <c r="R5" s="40"/>
      <c r="S5" s="40"/>
      <c r="T5" s="40"/>
      <c r="U5" s="40"/>
      <c r="V5" s="40"/>
      <c r="W5" s="40"/>
      <c r="X5" s="40"/>
      <c r="Y5" s="40"/>
      <c r="Z5" s="40"/>
      <c r="AA5" s="40"/>
    </row>
    <row r="6" spans="1:28" ht="17" x14ac:dyDescent="0.35">
      <c r="A6" s="40" t="s">
        <v>482</v>
      </c>
      <c r="B6" s="40"/>
      <c r="C6" s="40"/>
      <c r="D6" s="40"/>
      <c r="E6" s="40"/>
      <c r="F6" s="40"/>
      <c r="G6" s="40"/>
      <c r="H6" s="40"/>
      <c r="I6" s="40"/>
      <c r="J6" s="40"/>
      <c r="K6" s="40"/>
      <c r="L6" s="40"/>
      <c r="M6" s="40"/>
      <c r="N6" s="40"/>
      <c r="O6" s="40"/>
      <c r="P6" s="40"/>
      <c r="Q6" s="40"/>
      <c r="R6" s="40"/>
      <c r="S6" s="40"/>
      <c r="T6" s="40"/>
      <c r="U6" s="40"/>
      <c r="V6" s="40"/>
      <c r="W6" s="40"/>
      <c r="X6" s="40"/>
      <c r="Y6" s="40"/>
      <c r="Z6" s="40"/>
      <c r="AA6" s="40"/>
    </row>
    <row r="7" spans="1:28" ht="17" x14ac:dyDescent="0.35">
      <c r="A7" s="6"/>
      <c r="B7" s="6"/>
      <c r="C7" s="6"/>
      <c r="D7" s="6"/>
      <c r="E7" s="6"/>
      <c r="F7" s="6"/>
      <c r="G7" s="6"/>
      <c r="H7" s="6"/>
      <c r="I7" s="6"/>
      <c r="J7" s="9"/>
      <c r="K7" s="6"/>
      <c r="L7" s="6"/>
      <c r="M7" s="6"/>
      <c r="N7" s="6"/>
      <c r="O7" s="6"/>
      <c r="P7" s="6"/>
      <c r="Q7" s="6"/>
      <c r="R7" s="6"/>
      <c r="S7" s="6"/>
      <c r="Y7"/>
      <c r="Z7"/>
      <c r="AA7"/>
    </row>
    <row r="8" spans="1:28" x14ac:dyDescent="0.35">
      <c r="A8" s="7"/>
      <c r="B8" s="7"/>
      <c r="C8" s="7"/>
      <c r="D8" s="7"/>
      <c r="E8" s="7"/>
      <c r="F8" s="7"/>
      <c r="G8" s="7"/>
      <c r="H8" s="7"/>
      <c r="I8" s="7"/>
      <c r="J8" s="10"/>
      <c r="Y8"/>
      <c r="Z8"/>
      <c r="AA8"/>
      <c r="AB8"/>
    </row>
    <row r="9" spans="1:28" x14ac:dyDescent="0.35">
      <c r="A9" s="7" t="s">
        <v>461</v>
      </c>
    </row>
    <row r="10" spans="1:28" s="8" customFormat="1" ht="80.5" x14ac:dyDescent="0.35">
      <c r="A10" s="12" t="s">
        <v>462</v>
      </c>
      <c r="B10" s="12" t="s">
        <v>463</v>
      </c>
      <c r="C10" s="12" t="s">
        <v>464</v>
      </c>
      <c r="D10" s="12" t="s">
        <v>465</v>
      </c>
      <c r="E10" s="12" t="s">
        <v>0</v>
      </c>
      <c r="F10" s="12" t="s">
        <v>1</v>
      </c>
      <c r="G10" s="12" t="s">
        <v>2</v>
      </c>
      <c r="H10" s="12" t="s">
        <v>3</v>
      </c>
      <c r="I10" s="12" t="s">
        <v>483</v>
      </c>
      <c r="J10" s="12" t="s">
        <v>466</v>
      </c>
      <c r="K10" s="13" t="s">
        <v>467</v>
      </c>
      <c r="L10" s="13" t="s">
        <v>468</v>
      </c>
      <c r="M10" s="13" t="s">
        <v>4</v>
      </c>
      <c r="N10" s="13" t="s">
        <v>5</v>
      </c>
      <c r="O10" s="13" t="s">
        <v>469</v>
      </c>
      <c r="P10" s="13" t="s">
        <v>470</v>
      </c>
      <c r="Q10" s="13" t="s">
        <v>471</v>
      </c>
      <c r="R10" s="13" t="s">
        <v>472</v>
      </c>
      <c r="S10" s="13" t="s">
        <v>473</v>
      </c>
      <c r="T10" s="13" t="s">
        <v>474</v>
      </c>
      <c r="U10" s="13" t="s">
        <v>475</v>
      </c>
      <c r="V10" s="13" t="s">
        <v>476</v>
      </c>
      <c r="W10" s="13" t="s">
        <v>477</v>
      </c>
      <c r="X10" s="13" t="s">
        <v>6</v>
      </c>
      <c r="Y10" s="13" t="s">
        <v>478</v>
      </c>
      <c r="Z10" s="13" t="s">
        <v>479</v>
      </c>
      <c r="AA10" s="13" t="s">
        <v>480</v>
      </c>
      <c r="AB10" s="14" t="s">
        <v>481</v>
      </c>
    </row>
    <row r="11" spans="1:28" outlineLevel="2" x14ac:dyDescent="0.35">
      <c r="A11" s="15" t="s">
        <v>7</v>
      </c>
      <c r="B11" s="15" t="s">
        <v>8</v>
      </c>
      <c r="C11" s="15" t="s">
        <v>9</v>
      </c>
      <c r="D11" s="15" t="s">
        <v>10</v>
      </c>
      <c r="E11" s="15" t="s">
        <v>11</v>
      </c>
      <c r="F11" s="15" t="s">
        <v>12</v>
      </c>
      <c r="G11" s="15" t="s">
        <v>13</v>
      </c>
      <c r="H11" s="15" t="s">
        <v>14</v>
      </c>
      <c r="I11" s="15" t="s">
        <v>9</v>
      </c>
      <c r="J11" s="16" t="s">
        <v>15</v>
      </c>
      <c r="K11" s="17">
        <v>3892068519</v>
      </c>
      <c r="L11" s="17">
        <v>3893565709</v>
      </c>
      <c r="M11" s="17">
        <v>-58314282</v>
      </c>
      <c r="N11" s="17">
        <v>109373520</v>
      </c>
      <c r="O11" s="17">
        <f t="shared" ref="O11:O30" si="0">+L11+N11</f>
        <v>4002939229</v>
      </c>
      <c r="P11" s="17">
        <v>0</v>
      </c>
      <c r="Q11" s="17">
        <v>0</v>
      </c>
      <c r="R11" s="17">
        <v>0</v>
      </c>
      <c r="S11" s="17">
        <v>2399067602.7399998</v>
      </c>
      <c r="T11" s="17">
        <v>2399067602.7399998</v>
      </c>
      <c r="U11" s="17">
        <v>1426683824.26</v>
      </c>
      <c r="V11" s="17">
        <v>1494498106.26</v>
      </c>
      <c r="W11" s="17">
        <v>0</v>
      </c>
      <c r="X11" s="17">
        <f t="shared" ref="X11:X30" si="1">+O11-P11-Q11-R11-S11-W11</f>
        <v>1603871626.2600002</v>
      </c>
      <c r="Y11" s="18">
        <f t="shared" ref="Y11:Y74" si="2">+IF(L11=0,0,S11/L11)</f>
        <v>0.61616209460509186</v>
      </c>
      <c r="Z11" s="18">
        <f t="shared" ref="Z11:Z74" si="3">+IF(O11=0,0,S11/O11)</f>
        <v>0.5993265112194387</v>
      </c>
      <c r="AA11" s="18">
        <f t="shared" ref="AA11:AA74" si="4">+IF(O11=0,0,(P11+Q11+R11)/O11)</f>
        <v>0</v>
      </c>
      <c r="AB11" s="18">
        <f t="shared" ref="AB11:AB74" si="5">+Z11+AA11</f>
        <v>0.5993265112194387</v>
      </c>
    </row>
    <row r="12" spans="1:28" outlineLevel="2" x14ac:dyDescent="0.35">
      <c r="A12" s="15" t="s">
        <v>164</v>
      </c>
      <c r="B12" s="15" t="s">
        <v>8</v>
      </c>
      <c r="C12" s="15" t="s">
        <v>9</v>
      </c>
      <c r="D12" s="15" t="s">
        <v>10</v>
      </c>
      <c r="E12" s="15" t="s">
        <v>11</v>
      </c>
      <c r="F12" s="15" t="s">
        <v>12</v>
      </c>
      <c r="G12" s="15" t="s">
        <v>13</v>
      </c>
      <c r="H12" s="15" t="s">
        <v>14</v>
      </c>
      <c r="I12" s="15" t="s">
        <v>9</v>
      </c>
      <c r="J12" s="16" t="s">
        <v>15</v>
      </c>
      <c r="K12" s="17">
        <v>5718408964</v>
      </c>
      <c r="L12" s="17">
        <v>5718408964</v>
      </c>
      <c r="M12" s="17">
        <v>-52216276</v>
      </c>
      <c r="N12" s="17">
        <v>83387303</v>
      </c>
      <c r="O12" s="17">
        <f t="shared" si="0"/>
        <v>5801796267</v>
      </c>
      <c r="P12" s="17">
        <v>0</v>
      </c>
      <c r="Q12" s="17">
        <v>0</v>
      </c>
      <c r="R12" s="17">
        <v>0</v>
      </c>
      <c r="S12" s="17">
        <v>3635162709.4099998</v>
      </c>
      <c r="T12" s="17">
        <v>3635162709.4099998</v>
      </c>
      <c r="U12" s="17">
        <v>1990549139.5899999</v>
      </c>
      <c r="V12" s="17">
        <v>2083246254.5899999</v>
      </c>
      <c r="W12" s="17">
        <v>0</v>
      </c>
      <c r="X12" s="17">
        <f t="shared" si="1"/>
        <v>2166633557.5900002</v>
      </c>
      <c r="Y12" s="18">
        <f t="shared" si="2"/>
        <v>0.63569477669313468</v>
      </c>
      <c r="Z12" s="18">
        <f t="shared" si="3"/>
        <v>0.62655814546374522</v>
      </c>
      <c r="AA12" s="18">
        <f t="shared" si="4"/>
        <v>0</v>
      </c>
      <c r="AB12" s="18">
        <f t="shared" si="5"/>
        <v>0.62655814546374522</v>
      </c>
    </row>
    <row r="13" spans="1:28" outlineLevel="2" x14ac:dyDescent="0.35">
      <c r="A13" s="15" t="s">
        <v>251</v>
      </c>
      <c r="B13" s="15" t="s">
        <v>252</v>
      </c>
      <c r="C13" s="15" t="s">
        <v>9</v>
      </c>
      <c r="D13" s="15" t="s">
        <v>10</v>
      </c>
      <c r="E13" s="15" t="s">
        <v>11</v>
      </c>
      <c r="F13" s="15" t="s">
        <v>12</v>
      </c>
      <c r="G13" s="15" t="s">
        <v>13</v>
      </c>
      <c r="H13" s="15" t="s">
        <v>14</v>
      </c>
      <c r="I13" s="15" t="s">
        <v>9</v>
      </c>
      <c r="J13" s="16" t="s">
        <v>15</v>
      </c>
      <c r="K13" s="17">
        <v>138019200</v>
      </c>
      <c r="L13" s="17">
        <v>156019200</v>
      </c>
      <c r="M13" s="17">
        <v>0</v>
      </c>
      <c r="N13" s="17">
        <v>282464</v>
      </c>
      <c r="O13" s="17">
        <f t="shared" si="0"/>
        <v>156301664</v>
      </c>
      <c r="P13" s="17">
        <v>0</v>
      </c>
      <c r="Q13" s="17">
        <v>0</v>
      </c>
      <c r="R13" s="17">
        <v>0</v>
      </c>
      <c r="S13" s="17">
        <v>84594237.489999995</v>
      </c>
      <c r="T13" s="17">
        <v>84594237.489999995</v>
      </c>
      <c r="U13" s="17">
        <v>71424962.510000005</v>
      </c>
      <c r="V13" s="17">
        <v>71424962.510000005</v>
      </c>
      <c r="W13" s="17">
        <v>0</v>
      </c>
      <c r="X13" s="17">
        <f t="shared" si="1"/>
        <v>71707426.510000005</v>
      </c>
      <c r="Y13" s="18">
        <f t="shared" si="2"/>
        <v>0.54220402033852244</v>
      </c>
      <c r="Z13" s="18">
        <f t="shared" si="3"/>
        <v>0.54122416438253651</v>
      </c>
      <c r="AA13" s="18">
        <f t="shared" si="4"/>
        <v>0</v>
      </c>
      <c r="AB13" s="18">
        <f t="shared" si="5"/>
        <v>0.54122416438253651</v>
      </c>
    </row>
    <row r="14" spans="1:28" outlineLevel="2" x14ac:dyDescent="0.35">
      <c r="A14" s="15" t="s">
        <v>251</v>
      </c>
      <c r="B14" s="15" t="s">
        <v>254</v>
      </c>
      <c r="C14" s="15" t="s">
        <v>9</v>
      </c>
      <c r="D14" s="15" t="s">
        <v>10</v>
      </c>
      <c r="E14" s="15" t="s">
        <v>11</v>
      </c>
      <c r="F14" s="15" t="s">
        <v>12</v>
      </c>
      <c r="G14" s="15" t="s">
        <v>13</v>
      </c>
      <c r="H14" s="15" t="s">
        <v>14</v>
      </c>
      <c r="I14" s="15" t="s">
        <v>9</v>
      </c>
      <c r="J14" s="16" t="s">
        <v>15</v>
      </c>
      <c r="K14" s="17">
        <v>2597518867</v>
      </c>
      <c r="L14" s="17">
        <v>2576241679</v>
      </c>
      <c r="M14" s="17">
        <v>-17051166</v>
      </c>
      <c r="N14" s="17">
        <v>37348753</v>
      </c>
      <c r="O14" s="17">
        <f t="shared" si="0"/>
        <v>2613590432</v>
      </c>
      <c r="P14" s="17">
        <v>0</v>
      </c>
      <c r="Q14" s="17">
        <v>0</v>
      </c>
      <c r="R14" s="17">
        <v>0</v>
      </c>
      <c r="S14" s="17">
        <v>1564134243.9200001</v>
      </c>
      <c r="T14" s="17">
        <v>1564134243.9200001</v>
      </c>
      <c r="U14" s="17">
        <v>995056269.08000004</v>
      </c>
      <c r="V14" s="17">
        <v>1012107435.08</v>
      </c>
      <c r="W14" s="17">
        <v>0</v>
      </c>
      <c r="X14" s="17">
        <f t="shared" si="1"/>
        <v>1049456188.0799999</v>
      </c>
      <c r="Y14" s="18">
        <f t="shared" si="2"/>
        <v>0.60713800908893689</v>
      </c>
      <c r="Z14" s="18">
        <f t="shared" si="3"/>
        <v>0.59846188016654023</v>
      </c>
      <c r="AA14" s="18">
        <f t="shared" si="4"/>
        <v>0</v>
      </c>
      <c r="AB14" s="18">
        <f t="shared" si="5"/>
        <v>0.59846188016654023</v>
      </c>
    </row>
    <row r="15" spans="1:28" outlineLevel="2" x14ac:dyDescent="0.35">
      <c r="A15" s="15" t="s">
        <v>251</v>
      </c>
      <c r="B15" s="15" t="s">
        <v>288</v>
      </c>
      <c r="C15" s="15" t="s">
        <v>9</v>
      </c>
      <c r="D15" s="15" t="s">
        <v>10</v>
      </c>
      <c r="E15" s="15" t="s">
        <v>11</v>
      </c>
      <c r="F15" s="15" t="s">
        <v>12</v>
      </c>
      <c r="G15" s="15" t="s">
        <v>13</v>
      </c>
      <c r="H15" s="15" t="s">
        <v>14</v>
      </c>
      <c r="I15" s="15" t="s">
        <v>9</v>
      </c>
      <c r="J15" s="16" t="s">
        <v>15</v>
      </c>
      <c r="K15" s="17">
        <v>520655707</v>
      </c>
      <c r="L15" s="17">
        <v>520655707</v>
      </c>
      <c r="M15" s="17">
        <v>0</v>
      </c>
      <c r="N15" s="17">
        <v>3190337</v>
      </c>
      <c r="O15" s="17">
        <f t="shared" si="0"/>
        <v>523846044</v>
      </c>
      <c r="P15" s="17">
        <v>0</v>
      </c>
      <c r="Q15" s="17">
        <v>0</v>
      </c>
      <c r="R15" s="17">
        <v>0</v>
      </c>
      <c r="S15" s="17">
        <v>323693049.06999999</v>
      </c>
      <c r="T15" s="17">
        <v>323693049.06999999</v>
      </c>
      <c r="U15" s="17">
        <v>196962657.93000001</v>
      </c>
      <c r="V15" s="17">
        <v>196962657.93000001</v>
      </c>
      <c r="W15" s="17">
        <v>0</v>
      </c>
      <c r="X15" s="17">
        <f t="shared" si="1"/>
        <v>200152994.93000001</v>
      </c>
      <c r="Y15" s="18">
        <f t="shared" si="2"/>
        <v>0.62170268128838546</v>
      </c>
      <c r="Z15" s="18">
        <f t="shared" si="3"/>
        <v>0.61791637596102567</v>
      </c>
      <c r="AA15" s="18">
        <f t="shared" si="4"/>
        <v>0</v>
      </c>
      <c r="AB15" s="18">
        <f t="shared" si="5"/>
        <v>0.61791637596102567</v>
      </c>
    </row>
    <row r="16" spans="1:28" outlineLevel="2" x14ac:dyDescent="0.35">
      <c r="A16" s="15" t="s">
        <v>296</v>
      </c>
      <c r="B16" s="15" t="s">
        <v>8</v>
      </c>
      <c r="C16" s="15" t="s">
        <v>9</v>
      </c>
      <c r="D16" s="15" t="s">
        <v>10</v>
      </c>
      <c r="E16" s="15" t="s">
        <v>11</v>
      </c>
      <c r="F16" s="15" t="s">
        <v>12</v>
      </c>
      <c r="G16" s="15" t="s">
        <v>13</v>
      </c>
      <c r="H16" s="15" t="s">
        <v>14</v>
      </c>
      <c r="I16" s="15" t="s">
        <v>9</v>
      </c>
      <c r="J16" s="16" t="s">
        <v>15</v>
      </c>
      <c r="K16" s="17">
        <v>1195584411</v>
      </c>
      <c r="L16" s="17">
        <v>1196584411</v>
      </c>
      <c r="M16" s="17">
        <v>-94340665</v>
      </c>
      <c r="N16" s="17">
        <v>14180144</v>
      </c>
      <c r="O16" s="17">
        <f t="shared" si="0"/>
        <v>1210764555</v>
      </c>
      <c r="P16" s="17">
        <v>0</v>
      </c>
      <c r="Q16" s="17">
        <v>0</v>
      </c>
      <c r="R16" s="17">
        <v>0</v>
      </c>
      <c r="S16" s="17">
        <v>657147345.60000002</v>
      </c>
      <c r="T16" s="17">
        <v>657147345.60000002</v>
      </c>
      <c r="U16" s="17">
        <v>445096400.39999998</v>
      </c>
      <c r="V16" s="17">
        <v>539437065.39999998</v>
      </c>
      <c r="W16" s="17">
        <v>0</v>
      </c>
      <c r="X16" s="17">
        <f t="shared" si="1"/>
        <v>553617209.39999998</v>
      </c>
      <c r="Y16" s="18">
        <f t="shared" si="2"/>
        <v>0.54918594923931363</v>
      </c>
      <c r="Z16" s="18">
        <f t="shared" si="3"/>
        <v>0.54275403329758032</v>
      </c>
      <c r="AA16" s="18">
        <f t="shared" si="4"/>
        <v>0</v>
      </c>
      <c r="AB16" s="18">
        <f t="shared" si="5"/>
        <v>0.54275403329758032</v>
      </c>
    </row>
    <row r="17" spans="1:28" outlineLevel="2" x14ac:dyDescent="0.35">
      <c r="A17" s="15" t="s">
        <v>301</v>
      </c>
      <c r="B17" s="15" t="s">
        <v>8</v>
      </c>
      <c r="C17" s="15" t="s">
        <v>9</v>
      </c>
      <c r="D17" s="15" t="s">
        <v>10</v>
      </c>
      <c r="E17" s="15" t="s">
        <v>11</v>
      </c>
      <c r="F17" s="15" t="s">
        <v>12</v>
      </c>
      <c r="G17" s="15" t="s">
        <v>13</v>
      </c>
      <c r="H17" s="15" t="s">
        <v>14</v>
      </c>
      <c r="I17" s="15" t="s">
        <v>9</v>
      </c>
      <c r="J17" s="16" t="s">
        <v>15</v>
      </c>
      <c r="K17" s="17">
        <v>2691783948</v>
      </c>
      <c r="L17" s="17">
        <v>2691783948</v>
      </c>
      <c r="M17" s="17">
        <v>-39666424</v>
      </c>
      <c r="N17" s="17">
        <v>16020199</v>
      </c>
      <c r="O17" s="17">
        <f t="shared" si="0"/>
        <v>2707804147</v>
      </c>
      <c r="P17" s="17">
        <v>0</v>
      </c>
      <c r="Q17" s="17">
        <v>0</v>
      </c>
      <c r="R17" s="17">
        <v>0</v>
      </c>
      <c r="S17" s="17">
        <v>1666875388.1500001</v>
      </c>
      <c r="T17" s="17">
        <v>1666875388.1500001</v>
      </c>
      <c r="U17" s="17">
        <v>985242135.85000002</v>
      </c>
      <c r="V17" s="17">
        <v>1024908559.85</v>
      </c>
      <c r="W17" s="17">
        <v>0</v>
      </c>
      <c r="X17" s="17">
        <f t="shared" si="1"/>
        <v>1040928758.8499999</v>
      </c>
      <c r="Y17" s="18">
        <f t="shared" si="2"/>
        <v>0.61924560824745656</v>
      </c>
      <c r="Z17" s="18">
        <f t="shared" si="3"/>
        <v>0.61558196149331779</v>
      </c>
      <c r="AA17" s="18">
        <f t="shared" si="4"/>
        <v>0</v>
      </c>
      <c r="AB17" s="18">
        <f t="shared" si="5"/>
        <v>0.61558196149331779</v>
      </c>
    </row>
    <row r="18" spans="1:28" outlineLevel="2" x14ac:dyDescent="0.35">
      <c r="A18" s="15" t="s">
        <v>309</v>
      </c>
      <c r="B18" s="15" t="s">
        <v>8</v>
      </c>
      <c r="C18" s="15" t="s">
        <v>9</v>
      </c>
      <c r="D18" s="15" t="s">
        <v>10</v>
      </c>
      <c r="E18" s="15" t="s">
        <v>11</v>
      </c>
      <c r="F18" s="15" t="s">
        <v>12</v>
      </c>
      <c r="G18" s="15" t="s">
        <v>13</v>
      </c>
      <c r="H18" s="15" t="s">
        <v>14</v>
      </c>
      <c r="I18" s="15" t="s">
        <v>9</v>
      </c>
      <c r="J18" s="16" t="s">
        <v>15</v>
      </c>
      <c r="K18" s="17">
        <v>569821723</v>
      </c>
      <c r="L18" s="17">
        <v>569821723</v>
      </c>
      <c r="M18" s="17">
        <v>0</v>
      </c>
      <c r="N18" s="17">
        <v>6548758</v>
      </c>
      <c r="O18" s="17">
        <f t="shared" si="0"/>
        <v>576370481</v>
      </c>
      <c r="P18" s="17">
        <v>0</v>
      </c>
      <c r="Q18" s="17">
        <v>0</v>
      </c>
      <c r="R18" s="17">
        <v>0</v>
      </c>
      <c r="S18" s="17">
        <v>348416750.44999999</v>
      </c>
      <c r="T18" s="17">
        <v>348416750.44999999</v>
      </c>
      <c r="U18" s="17">
        <v>221404972.55000001</v>
      </c>
      <c r="V18" s="17">
        <v>221404972.55000001</v>
      </c>
      <c r="W18" s="17">
        <v>0</v>
      </c>
      <c r="X18" s="17">
        <f t="shared" si="1"/>
        <v>227953730.55000001</v>
      </c>
      <c r="Y18" s="18">
        <f t="shared" si="2"/>
        <v>0.61144869770084209</v>
      </c>
      <c r="Z18" s="18">
        <f t="shared" si="3"/>
        <v>0.60450137877550325</v>
      </c>
      <c r="AA18" s="18">
        <f t="shared" si="4"/>
        <v>0</v>
      </c>
      <c r="AB18" s="18">
        <f t="shared" si="5"/>
        <v>0.60450137877550325</v>
      </c>
    </row>
    <row r="19" spans="1:28" outlineLevel="2" x14ac:dyDescent="0.35">
      <c r="A19" s="15" t="s">
        <v>311</v>
      </c>
      <c r="B19" s="15" t="s">
        <v>8</v>
      </c>
      <c r="C19" s="15" t="s">
        <v>9</v>
      </c>
      <c r="D19" s="15" t="s">
        <v>10</v>
      </c>
      <c r="E19" s="15" t="s">
        <v>11</v>
      </c>
      <c r="F19" s="15" t="s">
        <v>12</v>
      </c>
      <c r="G19" s="15" t="s">
        <v>13</v>
      </c>
      <c r="H19" s="15" t="s">
        <v>14</v>
      </c>
      <c r="I19" s="15" t="s">
        <v>9</v>
      </c>
      <c r="J19" s="16" t="s">
        <v>15</v>
      </c>
      <c r="K19" s="17">
        <v>10817751339</v>
      </c>
      <c r="L19" s="17">
        <v>10796547861</v>
      </c>
      <c r="M19" s="17">
        <v>-22046374</v>
      </c>
      <c r="N19" s="17">
        <v>930025432</v>
      </c>
      <c r="O19" s="17">
        <f t="shared" si="0"/>
        <v>11726573293</v>
      </c>
      <c r="P19" s="17">
        <v>0</v>
      </c>
      <c r="Q19" s="17">
        <v>0</v>
      </c>
      <c r="R19" s="17">
        <v>0</v>
      </c>
      <c r="S19" s="17">
        <v>7001493449.8000002</v>
      </c>
      <c r="T19" s="17">
        <v>7001493449.8000002</v>
      </c>
      <c r="U19" s="17">
        <v>3773008037.1999998</v>
      </c>
      <c r="V19" s="17">
        <v>3795054411.1999998</v>
      </c>
      <c r="W19" s="17">
        <v>0</v>
      </c>
      <c r="X19" s="17">
        <f t="shared" si="1"/>
        <v>4725079843.1999998</v>
      </c>
      <c r="Y19" s="18">
        <f t="shared" si="2"/>
        <v>0.6484937166898741</v>
      </c>
      <c r="Z19" s="18">
        <f t="shared" si="3"/>
        <v>0.5970621830317161</v>
      </c>
      <c r="AA19" s="18">
        <f t="shared" si="4"/>
        <v>0</v>
      </c>
      <c r="AB19" s="18">
        <f t="shared" si="5"/>
        <v>0.5970621830317161</v>
      </c>
    </row>
    <row r="20" spans="1:28" outlineLevel="2" x14ac:dyDescent="0.35">
      <c r="A20" s="15" t="s">
        <v>322</v>
      </c>
      <c r="B20" s="15" t="s">
        <v>8</v>
      </c>
      <c r="C20" s="15" t="s">
        <v>9</v>
      </c>
      <c r="D20" s="15" t="s">
        <v>10</v>
      </c>
      <c r="E20" s="15" t="s">
        <v>11</v>
      </c>
      <c r="F20" s="15" t="s">
        <v>12</v>
      </c>
      <c r="G20" s="15" t="s">
        <v>13</v>
      </c>
      <c r="H20" s="15" t="s">
        <v>323</v>
      </c>
      <c r="I20" s="15" t="s">
        <v>9</v>
      </c>
      <c r="J20" s="16" t="s">
        <v>15</v>
      </c>
      <c r="K20" s="17">
        <v>481993990</v>
      </c>
      <c r="L20" s="17">
        <v>481993990</v>
      </c>
      <c r="M20" s="17">
        <v>-8598010</v>
      </c>
      <c r="N20" s="17">
        <v>24171800</v>
      </c>
      <c r="O20" s="17">
        <f t="shared" si="0"/>
        <v>506165790</v>
      </c>
      <c r="P20" s="17">
        <v>0</v>
      </c>
      <c r="Q20" s="17">
        <v>0</v>
      </c>
      <c r="R20" s="17">
        <v>0</v>
      </c>
      <c r="S20" s="17">
        <v>299659227.94999999</v>
      </c>
      <c r="T20" s="17">
        <v>299659227.94999999</v>
      </c>
      <c r="U20" s="17">
        <v>173736752.05000001</v>
      </c>
      <c r="V20" s="17">
        <v>182334762.05000001</v>
      </c>
      <c r="W20" s="17">
        <v>0</v>
      </c>
      <c r="X20" s="17">
        <f t="shared" si="1"/>
        <v>206506562.05000001</v>
      </c>
      <c r="Y20" s="18">
        <f t="shared" si="2"/>
        <v>0.62170739504449002</v>
      </c>
      <c r="Z20" s="18">
        <f t="shared" si="3"/>
        <v>0.59201793931984215</v>
      </c>
      <c r="AA20" s="18">
        <f t="shared" si="4"/>
        <v>0</v>
      </c>
      <c r="AB20" s="18">
        <f t="shared" si="5"/>
        <v>0.59201793931984215</v>
      </c>
    </row>
    <row r="21" spans="1:28" outlineLevel="2" x14ac:dyDescent="0.35">
      <c r="A21" s="15" t="s">
        <v>351</v>
      </c>
      <c r="B21" s="15" t="s">
        <v>252</v>
      </c>
      <c r="C21" s="15" t="s">
        <v>9</v>
      </c>
      <c r="D21" s="15" t="s">
        <v>10</v>
      </c>
      <c r="E21" s="15" t="s">
        <v>11</v>
      </c>
      <c r="F21" s="15" t="s">
        <v>12</v>
      </c>
      <c r="G21" s="15" t="s">
        <v>13</v>
      </c>
      <c r="H21" s="15" t="s">
        <v>352</v>
      </c>
      <c r="I21" s="15" t="s">
        <v>9</v>
      </c>
      <c r="J21" s="16" t="s">
        <v>15</v>
      </c>
      <c r="K21" s="17">
        <v>0</v>
      </c>
      <c r="L21" s="17">
        <v>0</v>
      </c>
      <c r="M21" s="17">
        <v>7158191002</v>
      </c>
      <c r="N21" s="17">
        <v>246000000</v>
      </c>
      <c r="O21" s="17">
        <f t="shared" si="0"/>
        <v>246000000</v>
      </c>
      <c r="P21" s="17">
        <v>0</v>
      </c>
      <c r="Q21" s="17">
        <v>0</v>
      </c>
      <c r="R21" s="17">
        <v>0</v>
      </c>
      <c r="S21" s="17">
        <v>0</v>
      </c>
      <c r="T21" s="17">
        <v>0</v>
      </c>
      <c r="U21" s="17">
        <v>0</v>
      </c>
      <c r="V21" s="17">
        <v>0</v>
      </c>
      <c r="W21" s="17">
        <v>0</v>
      </c>
      <c r="X21" s="17">
        <f t="shared" si="1"/>
        <v>246000000</v>
      </c>
      <c r="Y21" s="18">
        <f t="shared" si="2"/>
        <v>0</v>
      </c>
      <c r="Z21" s="18">
        <f t="shared" si="3"/>
        <v>0</v>
      </c>
      <c r="AA21" s="18">
        <f t="shared" si="4"/>
        <v>0</v>
      </c>
      <c r="AB21" s="18">
        <f t="shared" si="5"/>
        <v>0</v>
      </c>
    </row>
    <row r="22" spans="1:28" outlineLevel="2" x14ac:dyDescent="0.35">
      <c r="A22" s="15" t="s">
        <v>351</v>
      </c>
      <c r="B22" s="15" t="s">
        <v>252</v>
      </c>
      <c r="C22" s="15" t="s">
        <v>9</v>
      </c>
      <c r="D22" s="15" t="s">
        <v>10</v>
      </c>
      <c r="E22" s="15" t="s">
        <v>11</v>
      </c>
      <c r="F22" s="15" t="s">
        <v>83</v>
      </c>
      <c r="G22" s="15" t="s">
        <v>13</v>
      </c>
      <c r="H22" s="15" t="s">
        <v>352</v>
      </c>
      <c r="I22" s="15" t="s">
        <v>9</v>
      </c>
      <c r="J22" s="16" t="s">
        <v>15</v>
      </c>
      <c r="K22" s="17">
        <v>264577654418</v>
      </c>
      <c r="L22" s="17">
        <v>264577654418</v>
      </c>
      <c r="M22" s="17">
        <v>0</v>
      </c>
      <c r="N22" s="17">
        <v>7579530559</v>
      </c>
      <c r="O22" s="17">
        <f t="shared" si="0"/>
        <v>272157184977</v>
      </c>
      <c r="P22" s="17">
        <v>0</v>
      </c>
      <c r="Q22" s="17">
        <v>0</v>
      </c>
      <c r="R22" s="17">
        <v>0</v>
      </c>
      <c r="S22" s="17">
        <v>181775049667.34</v>
      </c>
      <c r="T22" s="17">
        <v>181775049667.34</v>
      </c>
      <c r="U22" s="17">
        <v>82802604750.660004</v>
      </c>
      <c r="V22" s="17">
        <v>82802604750.660004</v>
      </c>
      <c r="W22" s="17">
        <v>0</v>
      </c>
      <c r="X22" s="17">
        <f t="shared" si="1"/>
        <v>90382135309.660004</v>
      </c>
      <c r="Y22" s="18">
        <f t="shared" si="2"/>
        <v>0.68703855609876219</v>
      </c>
      <c r="Z22" s="18">
        <f t="shared" si="3"/>
        <v>0.66790465106663199</v>
      </c>
      <c r="AA22" s="18">
        <f t="shared" si="4"/>
        <v>0</v>
      </c>
      <c r="AB22" s="18">
        <f t="shared" si="5"/>
        <v>0.66790465106663199</v>
      </c>
    </row>
    <row r="23" spans="1:28" outlineLevel="2" x14ac:dyDescent="0.35">
      <c r="A23" s="15" t="s">
        <v>351</v>
      </c>
      <c r="B23" s="15" t="s">
        <v>254</v>
      </c>
      <c r="C23" s="15" t="s">
        <v>9</v>
      </c>
      <c r="D23" s="15" t="s">
        <v>10</v>
      </c>
      <c r="E23" s="15" t="s">
        <v>11</v>
      </c>
      <c r="F23" s="15" t="s">
        <v>83</v>
      </c>
      <c r="G23" s="15" t="s">
        <v>13</v>
      </c>
      <c r="H23" s="15" t="s">
        <v>363</v>
      </c>
      <c r="I23" s="15" t="s">
        <v>9</v>
      </c>
      <c r="J23" s="16" t="s">
        <v>15</v>
      </c>
      <c r="K23" s="17">
        <v>140409710506</v>
      </c>
      <c r="L23" s="17">
        <v>140409710506</v>
      </c>
      <c r="M23" s="17">
        <v>-14996904</v>
      </c>
      <c r="N23" s="17">
        <v>8153184888</v>
      </c>
      <c r="O23" s="17">
        <f t="shared" si="0"/>
        <v>148562895394</v>
      </c>
      <c r="P23" s="17">
        <v>0</v>
      </c>
      <c r="Q23" s="17">
        <v>0</v>
      </c>
      <c r="R23" s="17">
        <v>0</v>
      </c>
      <c r="S23" s="17">
        <v>98641017198.830002</v>
      </c>
      <c r="T23" s="17">
        <v>98641017198.830002</v>
      </c>
      <c r="U23" s="17">
        <v>41761194855.169998</v>
      </c>
      <c r="V23" s="17">
        <v>41768693307.169998</v>
      </c>
      <c r="W23" s="17">
        <v>0</v>
      </c>
      <c r="X23" s="17">
        <f t="shared" si="1"/>
        <v>49921878195.169998</v>
      </c>
      <c r="Y23" s="18">
        <f t="shared" si="2"/>
        <v>0.70252275888436411</v>
      </c>
      <c r="Z23" s="18">
        <f t="shared" si="3"/>
        <v>0.66396805835822326</v>
      </c>
      <c r="AA23" s="18">
        <f t="shared" si="4"/>
        <v>0</v>
      </c>
      <c r="AB23" s="18">
        <f t="shared" si="5"/>
        <v>0.66396805835822326</v>
      </c>
    </row>
    <row r="24" spans="1:28" outlineLevel="2" x14ac:dyDescent="0.35">
      <c r="A24" s="23" t="s">
        <v>351</v>
      </c>
      <c r="B24" s="23" t="s">
        <v>254</v>
      </c>
      <c r="C24" s="23" t="s">
        <v>9</v>
      </c>
      <c r="D24" s="23" t="s">
        <v>10</v>
      </c>
      <c r="E24" s="23" t="s">
        <v>11</v>
      </c>
      <c r="F24" s="23" t="s">
        <v>12</v>
      </c>
      <c r="G24" s="23" t="s">
        <v>13</v>
      </c>
      <c r="H24" s="23" t="s">
        <v>363</v>
      </c>
      <c r="I24" s="23" t="s">
        <v>11</v>
      </c>
      <c r="J24" s="24" t="s">
        <v>15</v>
      </c>
      <c r="K24" s="25">
        <v>0</v>
      </c>
      <c r="L24" s="25">
        <v>0</v>
      </c>
      <c r="M24" s="25">
        <v>2800000000</v>
      </c>
      <c r="N24" s="25">
        <v>0</v>
      </c>
      <c r="O24" s="25">
        <f t="shared" si="0"/>
        <v>0</v>
      </c>
      <c r="P24" s="25">
        <v>0</v>
      </c>
      <c r="Q24" s="25">
        <v>0</v>
      </c>
      <c r="R24" s="25">
        <v>0</v>
      </c>
      <c r="S24" s="25">
        <v>0</v>
      </c>
      <c r="T24" s="25">
        <v>0</v>
      </c>
      <c r="U24" s="25">
        <v>0</v>
      </c>
      <c r="V24" s="25">
        <v>0</v>
      </c>
      <c r="W24" s="25">
        <v>0</v>
      </c>
      <c r="X24" s="25">
        <f t="shared" si="1"/>
        <v>0</v>
      </c>
      <c r="Y24" s="26">
        <f t="shared" si="2"/>
        <v>0</v>
      </c>
      <c r="Z24" s="26">
        <f t="shared" si="3"/>
        <v>0</v>
      </c>
      <c r="AA24" s="26">
        <f t="shared" si="4"/>
        <v>0</v>
      </c>
      <c r="AB24" s="26">
        <f t="shared" si="5"/>
        <v>0</v>
      </c>
    </row>
    <row r="25" spans="1:28" outlineLevel="2" x14ac:dyDescent="0.35">
      <c r="A25" s="15" t="s">
        <v>351</v>
      </c>
      <c r="B25" s="15" t="s">
        <v>288</v>
      </c>
      <c r="C25" s="15" t="s">
        <v>9</v>
      </c>
      <c r="D25" s="15" t="s">
        <v>10</v>
      </c>
      <c r="E25" s="15" t="s">
        <v>11</v>
      </c>
      <c r="F25" s="15" t="s">
        <v>83</v>
      </c>
      <c r="G25" s="15" t="s">
        <v>13</v>
      </c>
      <c r="H25" s="15" t="s">
        <v>400</v>
      </c>
      <c r="I25" s="15" t="s">
        <v>9</v>
      </c>
      <c r="J25" s="16" t="s">
        <v>15</v>
      </c>
      <c r="K25" s="17">
        <v>81703091816</v>
      </c>
      <c r="L25" s="17">
        <v>81703091816</v>
      </c>
      <c r="M25" s="17">
        <v>0</v>
      </c>
      <c r="N25" s="17">
        <v>5076006477</v>
      </c>
      <c r="O25" s="17">
        <f t="shared" si="0"/>
        <v>86779098293</v>
      </c>
      <c r="P25" s="17">
        <v>0</v>
      </c>
      <c r="Q25" s="17">
        <v>0</v>
      </c>
      <c r="R25" s="17">
        <v>0</v>
      </c>
      <c r="S25" s="17">
        <v>57412799861.449997</v>
      </c>
      <c r="T25" s="17">
        <v>57412799861.449997</v>
      </c>
      <c r="U25" s="17">
        <v>24290291954.549999</v>
      </c>
      <c r="V25" s="17">
        <v>24290291954.549999</v>
      </c>
      <c r="W25" s="17">
        <v>0</v>
      </c>
      <c r="X25" s="17">
        <f t="shared" si="1"/>
        <v>29366298431.550003</v>
      </c>
      <c r="Y25" s="18">
        <f t="shared" si="2"/>
        <v>0.70270045582542806</v>
      </c>
      <c r="Z25" s="18">
        <f t="shared" si="3"/>
        <v>0.66159710103926228</v>
      </c>
      <c r="AA25" s="18">
        <f t="shared" si="4"/>
        <v>0</v>
      </c>
      <c r="AB25" s="18">
        <f t="shared" si="5"/>
        <v>0.66159710103926228</v>
      </c>
    </row>
    <row r="26" spans="1:28" outlineLevel="2" x14ac:dyDescent="0.35">
      <c r="A26" s="23" t="s">
        <v>351</v>
      </c>
      <c r="B26" s="23" t="s">
        <v>288</v>
      </c>
      <c r="C26" s="23" t="s">
        <v>9</v>
      </c>
      <c r="D26" s="23" t="s">
        <v>10</v>
      </c>
      <c r="E26" s="23" t="s">
        <v>11</v>
      </c>
      <c r="F26" s="23" t="s">
        <v>12</v>
      </c>
      <c r="G26" s="23" t="s">
        <v>13</v>
      </c>
      <c r="H26" s="23" t="s">
        <v>400</v>
      </c>
      <c r="I26" s="23" t="s">
        <v>11</v>
      </c>
      <c r="J26" s="24" t="s">
        <v>15</v>
      </c>
      <c r="K26" s="25">
        <v>0</v>
      </c>
      <c r="L26" s="25">
        <v>0</v>
      </c>
      <c r="M26" s="25">
        <v>1638000000</v>
      </c>
      <c r="N26" s="25">
        <v>0</v>
      </c>
      <c r="O26" s="25">
        <f t="shared" si="0"/>
        <v>0</v>
      </c>
      <c r="P26" s="25">
        <v>0</v>
      </c>
      <c r="Q26" s="25">
        <v>0</v>
      </c>
      <c r="R26" s="25">
        <v>0</v>
      </c>
      <c r="S26" s="25">
        <v>0</v>
      </c>
      <c r="T26" s="25">
        <v>0</v>
      </c>
      <c r="U26" s="25">
        <v>0</v>
      </c>
      <c r="V26" s="25">
        <v>0</v>
      </c>
      <c r="W26" s="25">
        <v>0</v>
      </c>
      <c r="X26" s="25">
        <f t="shared" si="1"/>
        <v>0</v>
      </c>
      <c r="Y26" s="26">
        <f t="shared" si="2"/>
        <v>0</v>
      </c>
      <c r="Z26" s="26">
        <f t="shared" si="3"/>
        <v>0</v>
      </c>
      <c r="AA26" s="26">
        <f t="shared" si="4"/>
        <v>0</v>
      </c>
      <c r="AB26" s="26">
        <f t="shared" si="5"/>
        <v>0</v>
      </c>
    </row>
    <row r="27" spans="1:28" outlineLevel="2" x14ac:dyDescent="0.35">
      <c r="A27" s="15" t="s">
        <v>351</v>
      </c>
      <c r="B27" s="15" t="s">
        <v>419</v>
      </c>
      <c r="C27" s="15" t="s">
        <v>9</v>
      </c>
      <c r="D27" s="15" t="s">
        <v>10</v>
      </c>
      <c r="E27" s="15" t="s">
        <v>11</v>
      </c>
      <c r="F27" s="15" t="s">
        <v>83</v>
      </c>
      <c r="G27" s="15" t="s">
        <v>13</v>
      </c>
      <c r="H27" s="15" t="s">
        <v>420</v>
      </c>
      <c r="I27" s="15" t="s">
        <v>9</v>
      </c>
      <c r="J27" s="16" t="s">
        <v>15</v>
      </c>
      <c r="K27" s="17">
        <v>67713946864</v>
      </c>
      <c r="L27" s="17">
        <v>67713946864</v>
      </c>
      <c r="M27" s="17">
        <v>63683724</v>
      </c>
      <c r="N27" s="17">
        <v>3414983507</v>
      </c>
      <c r="O27" s="17">
        <f t="shared" si="0"/>
        <v>71128930371</v>
      </c>
      <c r="P27" s="17">
        <v>0</v>
      </c>
      <c r="Q27" s="17">
        <v>0</v>
      </c>
      <c r="R27" s="17">
        <v>0</v>
      </c>
      <c r="S27" s="17">
        <v>47168972920.870003</v>
      </c>
      <c r="T27" s="17">
        <v>47168972920.870003</v>
      </c>
      <c r="U27" s="17">
        <v>20544973943.130001</v>
      </c>
      <c r="V27" s="17">
        <v>20544973943.130001</v>
      </c>
      <c r="W27" s="17">
        <v>0</v>
      </c>
      <c r="X27" s="17">
        <f t="shared" si="1"/>
        <v>23959957450.129997</v>
      </c>
      <c r="Y27" s="18">
        <f t="shared" si="2"/>
        <v>0.69659169351930517</v>
      </c>
      <c r="Z27" s="18">
        <f t="shared" si="3"/>
        <v>0.66314750798082123</v>
      </c>
      <c r="AA27" s="18">
        <f t="shared" si="4"/>
        <v>0</v>
      </c>
      <c r="AB27" s="18">
        <f t="shared" si="5"/>
        <v>0.66314750798082123</v>
      </c>
    </row>
    <row r="28" spans="1:28" outlineLevel="2" x14ac:dyDescent="0.35">
      <c r="A28" s="23" t="s">
        <v>351</v>
      </c>
      <c r="B28" s="23" t="s">
        <v>419</v>
      </c>
      <c r="C28" s="23" t="s">
        <v>9</v>
      </c>
      <c r="D28" s="23" t="s">
        <v>10</v>
      </c>
      <c r="E28" s="23" t="s">
        <v>11</v>
      </c>
      <c r="F28" s="23" t="s">
        <v>12</v>
      </c>
      <c r="G28" s="23" t="s">
        <v>13</v>
      </c>
      <c r="H28" s="23" t="s">
        <v>420</v>
      </c>
      <c r="I28" s="23" t="s">
        <v>11</v>
      </c>
      <c r="J28" s="24" t="s">
        <v>15</v>
      </c>
      <c r="K28" s="25">
        <v>0</v>
      </c>
      <c r="L28" s="25">
        <v>0</v>
      </c>
      <c r="M28" s="25">
        <v>1280000000</v>
      </c>
      <c r="N28" s="25">
        <v>0</v>
      </c>
      <c r="O28" s="25">
        <f t="shared" si="0"/>
        <v>0</v>
      </c>
      <c r="P28" s="25">
        <v>0</v>
      </c>
      <c r="Q28" s="25">
        <v>0</v>
      </c>
      <c r="R28" s="25">
        <v>0</v>
      </c>
      <c r="S28" s="25">
        <v>0</v>
      </c>
      <c r="T28" s="25">
        <v>0</v>
      </c>
      <c r="U28" s="25">
        <v>0</v>
      </c>
      <c r="V28" s="25">
        <v>0</v>
      </c>
      <c r="W28" s="25">
        <v>0</v>
      </c>
      <c r="X28" s="25">
        <f t="shared" si="1"/>
        <v>0</v>
      </c>
      <c r="Y28" s="26">
        <f t="shared" si="2"/>
        <v>0</v>
      </c>
      <c r="Z28" s="26">
        <f t="shared" si="3"/>
        <v>0</v>
      </c>
      <c r="AA28" s="26">
        <f t="shared" si="4"/>
        <v>0</v>
      </c>
      <c r="AB28" s="26">
        <f t="shared" si="5"/>
        <v>0</v>
      </c>
    </row>
    <row r="29" spans="1:28" outlineLevel="2" x14ac:dyDescent="0.35">
      <c r="A29" s="15" t="s">
        <v>351</v>
      </c>
      <c r="B29" s="15" t="s">
        <v>432</v>
      </c>
      <c r="C29" s="15" t="s">
        <v>9</v>
      </c>
      <c r="D29" s="15" t="s">
        <v>10</v>
      </c>
      <c r="E29" s="15" t="s">
        <v>11</v>
      </c>
      <c r="F29" s="15" t="s">
        <v>83</v>
      </c>
      <c r="G29" s="15" t="s">
        <v>13</v>
      </c>
      <c r="H29" s="15" t="s">
        <v>420</v>
      </c>
      <c r="I29" s="15" t="s">
        <v>9</v>
      </c>
      <c r="J29" s="16" t="s">
        <v>15</v>
      </c>
      <c r="K29" s="17">
        <v>42411600511</v>
      </c>
      <c r="L29" s="17">
        <v>42411600511</v>
      </c>
      <c r="M29" s="17">
        <v>-48686820</v>
      </c>
      <c r="N29" s="17">
        <v>630053366</v>
      </c>
      <c r="O29" s="17">
        <f t="shared" si="0"/>
        <v>43041653877</v>
      </c>
      <c r="P29" s="17">
        <v>0</v>
      </c>
      <c r="Q29" s="17">
        <v>0</v>
      </c>
      <c r="R29" s="17">
        <v>0</v>
      </c>
      <c r="S29" s="17">
        <v>28445488154.029999</v>
      </c>
      <c r="T29" s="17">
        <v>28445488154.029999</v>
      </c>
      <c r="U29" s="17">
        <v>13941768946.969999</v>
      </c>
      <c r="V29" s="17">
        <v>13966112356.969999</v>
      </c>
      <c r="W29" s="17">
        <v>0</v>
      </c>
      <c r="X29" s="17">
        <f t="shared" si="1"/>
        <v>14596165722.970001</v>
      </c>
      <c r="Y29" s="18">
        <f t="shared" si="2"/>
        <v>0.67070065291811587</v>
      </c>
      <c r="Z29" s="18">
        <f t="shared" si="3"/>
        <v>0.66088278659827016</v>
      </c>
      <c r="AA29" s="18">
        <f t="shared" si="4"/>
        <v>0</v>
      </c>
      <c r="AB29" s="18">
        <f t="shared" si="5"/>
        <v>0.66088278659827016</v>
      </c>
    </row>
    <row r="30" spans="1:28" outlineLevel="2" x14ac:dyDescent="0.35">
      <c r="A30" s="23" t="s">
        <v>351</v>
      </c>
      <c r="B30" s="23" t="s">
        <v>432</v>
      </c>
      <c r="C30" s="23" t="s">
        <v>9</v>
      </c>
      <c r="D30" s="23" t="s">
        <v>10</v>
      </c>
      <c r="E30" s="23" t="s">
        <v>11</v>
      </c>
      <c r="F30" s="23" t="s">
        <v>12</v>
      </c>
      <c r="G30" s="23" t="s">
        <v>13</v>
      </c>
      <c r="H30" s="23" t="s">
        <v>420</v>
      </c>
      <c r="I30" s="23" t="s">
        <v>9</v>
      </c>
      <c r="J30" s="24" t="s">
        <v>15</v>
      </c>
      <c r="K30" s="25">
        <v>0</v>
      </c>
      <c r="L30" s="25">
        <v>0</v>
      </c>
      <c r="M30" s="25">
        <v>554000000</v>
      </c>
      <c r="N30" s="25">
        <v>0</v>
      </c>
      <c r="O30" s="25">
        <f t="shared" si="0"/>
        <v>0</v>
      </c>
      <c r="P30" s="25">
        <v>0</v>
      </c>
      <c r="Q30" s="25">
        <v>0</v>
      </c>
      <c r="R30" s="25">
        <v>0</v>
      </c>
      <c r="S30" s="25">
        <v>0</v>
      </c>
      <c r="T30" s="25">
        <v>0</v>
      </c>
      <c r="U30" s="25">
        <v>0</v>
      </c>
      <c r="V30" s="25">
        <v>0</v>
      </c>
      <c r="W30" s="25">
        <v>0</v>
      </c>
      <c r="X30" s="25">
        <f t="shared" si="1"/>
        <v>0</v>
      </c>
      <c r="Y30" s="18">
        <f t="shared" si="2"/>
        <v>0</v>
      </c>
      <c r="Z30" s="18">
        <f t="shared" si="3"/>
        <v>0</v>
      </c>
      <c r="AA30" s="18">
        <f t="shared" si="4"/>
        <v>0</v>
      </c>
      <c r="AB30" s="18">
        <f t="shared" si="5"/>
        <v>0</v>
      </c>
    </row>
    <row r="31" spans="1:28" outlineLevel="1" x14ac:dyDescent="0.35">
      <c r="A31" s="35"/>
      <c r="B31" s="35"/>
      <c r="C31" s="35"/>
      <c r="D31" s="35" t="s">
        <v>486</v>
      </c>
      <c r="E31" s="35"/>
      <c r="F31" s="35"/>
      <c r="G31" s="35"/>
      <c r="H31" s="35"/>
      <c r="I31" s="35"/>
      <c r="J31" s="36"/>
      <c r="K31" s="37">
        <f t="shared" ref="K31:X31" si="6">SUBTOTAL(9,K11:K30)</f>
        <v>625439610783</v>
      </c>
      <c r="L31" s="37">
        <f t="shared" si="6"/>
        <v>625417627307</v>
      </c>
      <c r="M31" s="37">
        <f t="shared" si="6"/>
        <v>13137957805</v>
      </c>
      <c r="N31" s="37">
        <f t="shared" si="6"/>
        <v>26324287507</v>
      </c>
      <c r="O31" s="37">
        <f t="shared" si="6"/>
        <v>651741914814</v>
      </c>
      <c r="P31" s="37">
        <f t="shared" si="6"/>
        <v>0</v>
      </c>
      <c r="Q31" s="37">
        <f t="shared" si="6"/>
        <v>0</v>
      </c>
      <c r="R31" s="37">
        <f t="shared" si="6"/>
        <v>0</v>
      </c>
      <c r="S31" s="37">
        <f t="shared" si="6"/>
        <v>431423571807.09998</v>
      </c>
      <c r="T31" s="37">
        <f t="shared" si="6"/>
        <v>431423571807.09998</v>
      </c>
      <c r="U31" s="37">
        <f t="shared" si="6"/>
        <v>193619999601.89999</v>
      </c>
      <c r="V31" s="37">
        <f t="shared" si="6"/>
        <v>193994055499.89999</v>
      </c>
      <c r="W31" s="37">
        <f t="shared" si="6"/>
        <v>0</v>
      </c>
      <c r="X31" s="37">
        <f t="shared" si="6"/>
        <v>220318343006.89999</v>
      </c>
      <c r="Y31" s="38">
        <f t="shared" si="2"/>
        <v>0.6898167767748673</v>
      </c>
      <c r="Z31" s="38">
        <f t="shared" si="3"/>
        <v>0.66195462038101927</v>
      </c>
      <c r="AA31" s="38">
        <f t="shared" si="4"/>
        <v>0</v>
      </c>
      <c r="AB31" s="38">
        <f t="shared" si="5"/>
        <v>0.66195462038101927</v>
      </c>
    </row>
    <row r="32" spans="1:28" outlineLevel="2" x14ac:dyDescent="0.35">
      <c r="A32" s="15" t="s">
        <v>7</v>
      </c>
      <c r="B32" s="15" t="s">
        <v>8</v>
      </c>
      <c r="C32" s="15" t="s">
        <v>9</v>
      </c>
      <c r="D32" s="15" t="s">
        <v>16</v>
      </c>
      <c r="E32" s="15" t="s">
        <v>11</v>
      </c>
      <c r="F32" s="15" t="s">
        <v>12</v>
      </c>
      <c r="G32" s="15" t="s">
        <v>13</v>
      </c>
      <c r="H32" s="15" t="s">
        <v>14</v>
      </c>
      <c r="I32" s="15" t="s">
        <v>9</v>
      </c>
      <c r="J32" s="16" t="s">
        <v>17</v>
      </c>
      <c r="K32" s="17">
        <v>15187806</v>
      </c>
      <c r="L32" s="17">
        <v>19687806</v>
      </c>
      <c r="M32" s="17">
        <v>0</v>
      </c>
      <c r="N32" s="17">
        <v>10000000</v>
      </c>
      <c r="O32" s="17">
        <f t="shared" ref="O32:O44" si="7">+L32+N32</f>
        <v>29687806</v>
      </c>
      <c r="P32" s="17">
        <v>0</v>
      </c>
      <c r="Q32" s="17">
        <v>0</v>
      </c>
      <c r="R32" s="17">
        <v>0</v>
      </c>
      <c r="S32" s="17">
        <v>14621859.6</v>
      </c>
      <c r="T32" s="17">
        <v>14621859.6</v>
      </c>
      <c r="U32" s="17">
        <v>5065946.4000000004</v>
      </c>
      <c r="V32" s="17">
        <v>5065946.4000000004</v>
      </c>
      <c r="W32" s="17">
        <v>0</v>
      </c>
      <c r="X32" s="17">
        <f t="shared" ref="X32:X44" si="8">+O32-P32-Q32-R32-S32-W32</f>
        <v>15065946.4</v>
      </c>
      <c r="Y32" s="18">
        <f t="shared" si="2"/>
        <v>0.74268608701243799</v>
      </c>
      <c r="Z32" s="18">
        <f t="shared" si="3"/>
        <v>0.49252072046011081</v>
      </c>
      <c r="AA32" s="18">
        <f t="shared" si="4"/>
        <v>0</v>
      </c>
      <c r="AB32" s="18">
        <f t="shared" si="5"/>
        <v>0.49252072046011081</v>
      </c>
    </row>
    <row r="33" spans="1:28" outlineLevel="2" x14ac:dyDescent="0.35">
      <c r="A33" s="15" t="s">
        <v>164</v>
      </c>
      <c r="B33" s="15" t="s">
        <v>8</v>
      </c>
      <c r="C33" s="15" t="s">
        <v>9</v>
      </c>
      <c r="D33" s="15" t="s">
        <v>16</v>
      </c>
      <c r="E33" s="15" t="s">
        <v>11</v>
      </c>
      <c r="F33" s="15" t="s">
        <v>12</v>
      </c>
      <c r="G33" s="15" t="s">
        <v>13</v>
      </c>
      <c r="H33" s="15" t="s">
        <v>14</v>
      </c>
      <c r="I33" s="15" t="s">
        <v>9</v>
      </c>
      <c r="J33" s="16" t="s">
        <v>17</v>
      </c>
      <c r="K33" s="17">
        <v>15289433</v>
      </c>
      <c r="L33" s="17">
        <v>19289433</v>
      </c>
      <c r="M33" s="17">
        <v>0</v>
      </c>
      <c r="N33" s="17">
        <v>9500000</v>
      </c>
      <c r="O33" s="17">
        <f t="shared" si="7"/>
        <v>28789433</v>
      </c>
      <c r="P33" s="17">
        <v>0</v>
      </c>
      <c r="Q33" s="17">
        <v>0</v>
      </c>
      <c r="R33" s="17">
        <v>0</v>
      </c>
      <c r="S33" s="17">
        <v>17972667.469999999</v>
      </c>
      <c r="T33" s="17">
        <v>17972667.469999999</v>
      </c>
      <c r="U33" s="17">
        <v>1316765.53</v>
      </c>
      <c r="V33" s="17">
        <v>1316765.53</v>
      </c>
      <c r="W33" s="17">
        <v>0</v>
      </c>
      <c r="X33" s="17">
        <f t="shared" si="8"/>
        <v>10816765.530000001</v>
      </c>
      <c r="Y33" s="18">
        <f t="shared" si="2"/>
        <v>0.93173643154778052</v>
      </c>
      <c r="Z33" s="18">
        <f t="shared" si="3"/>
        <v>0.62428000822385066</v>
      </c>
      <c r="AA33" s="18">
        <f t="shared" si="4"/>
        <v>0</v>
      </c>
      <c r="AB33" s="18">
        <f t="shared" si="5"/>
        <v>0.62428000822385066</v>
      </c>
    </row>
    <row r="34" spans="1:28" outlineLevel="2" x14ac:dyDescent="0.35">
      <c r="A34" s="15" t="s">
        <v>251</v>
      </c>
      <c r="B34" s="15" t="s">
        <v>254</v>
      </c>
      <c r="C34" s="15" t="s">
        <v>9</v>
      </c>
      <c r="D34" s="15" t="s">
        <v>16</v>
      </c>
      <c r="E34" s="15" t="s">
        <v>11</v>
      </c>
      <c r="F34" s="15" t="s">
        <v>12</v>
      </c>
      <c r="G34" s="15" t="s">
        <v>13</v>
      </c>
      <c r="H34" s="15" t="s">
        <v>14</v>
      </c>
      <c r="I34" s="15" t="s">
        <v>9</v>
      </c>
      <c r="J34" s="16" t="s">
        <v>17</v>
      </c>
      <c r="K34" s="17">
        <v>649825</v>
      </c>
      <c r="L34" s="17">
        <v>649825</v>
      </c>
      <c r="M34" s="17">
        <v>0</v>
      </c>
      <c r="N34" s="17">
        <v>5000000</v>
      </c>
      <c r="O34" s="17">
        <f t="shared" si="7"/>
        <v>5649825</v>
      </c>
      <c r="P34" s="17">
        <v>0</v>
      </c>
      <c r="Q34" s="17">
        <v>0</v>
      </c>
      <c r="R34" s="17">
        <v>0</v>
      </c>
      <c r="S34" s="17">
        <v>0</v>
      </c>
      <c r="T34" s="17">
        <v>0</v>
      </c>
      <c r="U34" s="17">
        <v>649825</v>
      </c>
      <c r="V34" s="17">
        <v>649825</v>
      </c>
      <c r="W34" s="17">
        <v>0</v>
      </c>
      <c r="X34" s="17">
        <f t="shared" si="8"/>
        <v>5649825</v>
      </c>
      <c r="Y34" s="18">
        <f t="shared" si="2"/>
        <v>0</v>
      </c>
      <c r="Z34" s="18">
        <f t="shared" si="3"/>
        <v>0</v>
      </c>
      <c r="AA34" s="18">
        <f t="shared" si="4"/>
        <v>0</v>
      </c>
      <c r="AB34" s="18">
        <f t="shared" si="5"/>
        <v>0</v>
      </c>
    </row>
    <row r="35" spans="1:28" outlineLevel="2" x14ac:dyDescent="0.35">
      <c r="A35" s="15" t="s">
        <v>251</v>
      </c>
      <c r="B35" s="15" t="s">
        <v>288</v>
      </c>
      <c r="C35" s="15" t="s">
        <v>9</v>
      </c>
      <c r="D35" s="15" t="s">
        <v>16</v>
      </c>
      <c r="E35" s="15" t="s">
        <v>11</v>
      </c>
      <c r="F35" s="15" t="s">
        <v>12</v>
      </c>
      <c r="G35" s="15" t="s">
        <v>13</v>
      </c>
      <c r="H35" s="15" t="s">
        <v>14</v>
      </c>
      <c r="I35" s="15" t="s">
        <v>9</v>
      </c>
      <c r="J35" s="16" t="s">
        <v>17</v>
      </c>
      <c r="K35" s="17">
        <v>191100</v>
      </c>
      <c r="L35" s="17">
        <v>191100</v>
      </c>
      <c r="M35" s="17">
        <v>0</v>
      </c>
      <c r="N35" s="17">
        <v>0</v>
      </c>
      <c r="O35" s="17">
        <f t="shared" si="7"/>
        <v>191100</v>
      </c>
      <c r="P35" s="17">
        <v>0</v>
      </c>
      <c r="Q35" s="17">
        <v>0</v>
      </c>
      <c r="R35" s="17">
        <v>0</v>
      </c>
      <c r="S35" s="17">
        <v>0</v>
      </c>
      <c r="T35" s="17">
        <v>0</v>
      </c>
      <c r="U35" s="17">
        <v>191100</v>
      </c>
      <c r="V35" s="17">
        <v>191100</v>
      </c>
      <c r="W35" s="17">
        <v>0</v>
      </c>
      <c r="X35" s="17">
        <f t="shared" si="8"/>
        <v>191100</v>
      </c>
      <c r="Y35" s="18">
        <f t="shared" si="2"/>
        <v>0</v>
      </c>
      <c r="Z35" s="18">
        <f t="shared" si="3"/>
        <v>0</v>
      </c>
      <c r="AA35" s="18">
        <f t="shared" si="4"/>
        <v>0</v>
      </c>
      <c r="AB35" s="18">
        <f t="shared" si="5"/>
        <v>0</v>
      </c>
    </row>
    <row r="36" spans="1:28" outlineLevel="2" x14ac:dyDescent="0.35">
      <c r="A36" s="15" t="s">
        <v>296</v>
      </c>
      <c r="B36" s="15" t="s">
        <v>8</v>
      </c>
      <c r="C36" s="15" t="s">
        <v>9</v>
      </c>
      <c r="D36" s="15" t="s">
        <v>16</v>
      </c>
      <c r="E36" s="15" t="s">
        <v>11</v>
      </c>
      <c r="F36" s="15" t="s">
        <v>12</v>
      </c>
      <c r="G36" s="15" t="s">
        <v>13</v>
      </c>
      <c r="H36" s="15" t="s">
        <v>14</v>
      </c>
      <c r="I36" s="15" t="s">
        <v>9</v>
      </c>
      <c r="J36" s="16" t="s">
        <v>17</v>
      </c>
      <c r="K36" s="17">
        <v>2511277</v>
      </c>
      <c r="L36" s="17">
        <v>2511277</v>
      </c>
      <c r="M36" s="17">
        <v>0</v>
      </c>
      <c r="N36" s="17">
        <v>0</v>
      </c>
      <c r="O36" s="17">
        <f t="shared" si="7"/>
        <v>2511277</v>
      </c>
      <c r="P36" s="17">
        <v>0</v>
      </c>
      <c r="Q36" s="17">
        <v>0</v>
      </c>
      <c r="R36" s="17">
        <v>0</v>
      </c>
      <c r="S36" s="17">
        <v>0</v>
      </c>
      <c r="T36" s="17">
        <v>0</v>
      </c>
      <c r="U36" s="17">
        <v>2511277</v>
      </c>
      <c r="V36" s="17">
        <v>2511277</v>
      </c>
      <c r="W36" s="17">
        <v>0</v>
      </c>
      <c r="X36" s="17">
        <f t="shared" si="8"/>
        <v>2511277</v>
      </c>
      <c r="Y36" s="18">
        <f t="shared" si="2"/>
        <v>0</v>
      </c>
      <c r="Z36" s="18">
        <f t="shared" si="3"/>
        <v>0</v>
      </c>
      <c r="AA36" s="18">
        <f t="shared" si="4"/>
        <v>0</v>
      </c>
      <c r="AB36" s="18">
        <f t="shared" si="5"/>
        <v>0</v>
      </c>
    </row>
    <row r="37" spans="1:28" outlineLevel="2" x14ac:dyDescent="0.35">
      <c r="A37" s="15" t="s">
        <v>301</v>
      </c>
      <c r="B37" s="15" t="s">
        <v>8</v>
      </c>
      <c r="C37" s="15" t="s">
        <v>9</v>
      </c>
      <c r="D37" s="15" t="s">
        <v>16</v>
      </c>
      <c r="E37" s="15" t="s">
        <v>11</v>
      </c>
      <c r="F37" s="15" t="s">
        <v>12</v>
      </c>
      <c r="G37" s="15" t="s">
        <v>13</v>
      </c>
      <c r="H37" s="15" t="s">
        <v>14</v>
      </c>
      <c r="I37" s="15" t="s">
        <v>9</v>
      </c>
      <c r="J37" s="16" t="s">
        <v>17</v>
      </c>
      <c r="K37" s="17">
        <v>572625</v>
      </c>
      <c r="L37" s="17">
        <v>1572625</v>
      </c>
      <c r="M37" s="17">
        <v>0</v>
      </c>
      <c r="N37" s="17">
        <v>0</v>
      </c>
      <c r="O37" s="17">
        <f t="shared" si="7"/>
        <v>1572625</v>
      </c>
      <c r="P37" s="17">
        <v>0</v>
      </c>
      <c r="Q37" s="17">
        <v>0</v>
      </c>
      <c r="R37" s="17">
        <v>0</v>
      </c>
      <c r="S37" s="17">
        <v>353625</v>
      </c>
      <c r="T37" s="17">
        <v>353625</v>
      </c>
      <c r="U37" s="17">
        <v>1219000</v>
      </c>
      <c r="V37" s="17">
        <v>1219000</v>
      </c>
      <c r="W37" s="17">
        <v>0</v>
      </c>
      <c r="X37" s="17">
        <f t="shared" si="8"/>
        <v>1219000</v>
      </c>
      <c r="Y37" s="18">
        <f t="shared" si="2"/>
        <v>0.22486288848263253</v>
      </c>
      <c r="Z37" s="18">
        <f t="shared" si="3"/>
        <v>0.22486288848263253</v>
      </c>
      <c r="AA37" s="18">
        <f t="shared" si="4"/>
        <v>0</v>
      </c>
      <c r="AB37" s="18">
        <f t="shared" si="5"/>
        <v>0.22486288848263253</v>
      </c>
    </row>
    <row r="38" spans="1:28" outlineLevel="2" x14ac:dyDescent="0.35">
      <c r="A38" s="15" t="s">
        <v>311</v>
      </c>
      <c r="B38" s="15" t="s">
        <v>8</v>
      </c>
      <c r="C38" s="15" t="s">
        <v>9</v>
      </c>
      <c r="D38" s="15" t="s">
        <v>16</v>
      </c>
      <c r="E38" s="15" t="s">
        <v>11</v>
      </c>
      <c r="F38" s="15" t="s">
        <v>12</v>
      </c>
      <c r="G38" s="15" t="s">
        <v>13</v>
      </c>
      <c r="H38" s="15" t="s">
        <v>14</v>
      </c>
      <c r="I38" s="15" t="s">
        <v>9</v>
      </c>
      <c r="J38" s="16" t="s">
        <v>17</v>
      </c>
      <c r="K38" s="17">
        <v>206741322</v>
      </c>
      <c r="L38" s="17">
        <v>331366338</v>
      </c>
      <c r="M38" s="17">
        <v>10929084</v>
      </c>
      <c r="N38" s="17">
        <v>130000000</v>
      </c>
      <c r="O38" s="17">
        <f t="shared" si="7"/>
        <v>461366338</v>
      </c>
      <c r="P38" s="17">
        <v>0</v>
      </c>
      <c r="Q38" s="17">
        <v>0</v>
      </c>
      <c r="R38" s="17">
        <v>0</v>
      </c>
      <c r="S38" s="17">
        <v>237645790.94999999</v>
      </c>
      <c r="T38" s="17">
        <v>237645790.94999999</v>
      </c>
      <c r="U38" s="17">
        <v>93720547.049999997</v>
      </c>
      <c r="V38" s="17">
        <v>93720547.049999997</v>
      </c>
      <c r="W38" s="17">
        <v>0</v>
      </c>
      <c r="X38" s="17">
        <f t="shared" si="8"/>
        <v>223720547.05000001</v>
      </c>
      <c r="Y38" s="18">
        <f t="shared" si="2"/>
        <v>0.71716937931697811</v>
      </c>
      <c r="Z38" s="18">
        <f t="shared" si="3"/>
        <v>0.51509130895891231</v>
      </c>
      <c r="AA38" s="18">
        <f t="shared" si="4"/>
        <v>0</v>
      </c>
      <c r="AB38" s="18">
        <f t="shared" si="5"/>
        <v>0.51509130895891231</v>
      </c>
    </row>
    <row r="39" spans="1:28" outlineLevel="2" x14ac:dyDescent="0.35">
      <c r="A39" s="15" t="s">
        <v>322</v>
      </c>
      <c r="B39" s="15" t="s">
        <v>8</v>
      </c>
      <c r="C39" s="15" t="s">
        <v>9</v>
      </c>
      <c r="D39" s="15" t="s">
        <v>16</v>
      </c>
      <c r="E39" s="15" t="s">
        <v>11</v>
      </c>
      <c r="F39" s="15" t="s">
        <v>12</v>
      </c>
      <c r="G39" s="15" t="s">
        <v>13</v>
      </c>
      <c r="H39" s="15" t="s">
        <v>323</v>
      </c>
      <c r="I39" s="15" t="s">
        <v>9</v>
      </c>
      <c r="J39" s="16" t="s">
        <v>17</v>
      </c>
      <c r="K39" s="17">
        <v>3960000</v>
      </c>
      <c r="L39" s="17">
        <v>4070000</v>
      </c>
      <c r="M39" s="17">
        <v>0</v>
      </c>
      <c r="N39" s="17">
        <v>0</v>
      </c>
      <c r="O39" s="17">
        <f t="shared" si="7"/>
        <v>4070000</v>
      </c>
      <c r="P39" s="17">
        <v>0</v>
      </c>
      <c r="Q39" s="17">
        <v>0</v>
      </c>
      <c r="R39" s="17">
        <v>0</v>
      </c>
      <c r="S39" s="17">
        <v>2708000</v>
      </c>
      <c r="T39" s="17">
        <v>2708000</v>
      </c>
      <c r="U39" s="17">
        <v>1362000</v>
      </c>
      <c r="V39" s="17">
        <v>1362000</v>
      </c>
      <c r="W39" s="17">
        <v>0</v>
      </c>
      <c r="X39" s="17">
        <f t="shared" si="8"/>
        <v>1362000</v>
      </c>
      <c r="Y39" s="18">
        <f t="shared" si="2"/>
        <v>0.66535626535626535</v>
      </c>
      <c r="Z39" s="18">
        <f t="shared" si="3"/>
        <v>0.66535626535626535</v>
      </c>
      <c r="AA39" s="18">
        <f t="shared" si="4"/>
        <v>0</v>
      </c>
      <c r="AB39" s="18">
        <f t="shared" si="5"/>
        <v>0.66535626535626535</v>
      </c>
    </row>
    <row r="40" spans="1:28" outlineLevel="2" x14ac:dyDescent="0.35">
      <c r="A40" s="15" t="s">
        <v>351</v>
      </c>
      <c r="B40" s="15" t="s">
        <v>252</v>
      </c>
      <c r="C40" s="15" t="s">
        <v>9</v>
      </c>
      <c r="D40" s="15" t="s">
        <v>16</v>
      </c>
      <c r="E40" s="15" t="s">
        <v>11</v>
      </c>
      <c r="F40" s="15" t="s">
        <v>83</v>
      </c>
      <c r="G40" s="15" t="s">
        <v>13</v>
      </c>
      <c r="H40" s="15" t="s">
        <v>352</v>
      </c>
      <c r="I40" s="15" t="s">
        <v>9</v>
      </c>
      <c r="J40" s="16" t="s">
        <v>17</v>
      </c>
      <c r="K40" s="17">
        <v>22005592908</v>
      </c>
      <c r="L40" s="17">
        <v>24887802787</v>
      </c>
      <c r="M40" s="17">
        <v>0</v>
      </c>
      <c r="N40" s="17">
        <v>8315997959</v>
      </c>
      <c r="O40" s="17">
        <f t="shared" si="7"/>
        <v>33203800746</v>
      </c>
      <c r="P40" s="17">
        <v>0</v>
      </c>
      <c r="Q40" s="17">
        <v>0</v>
      </c>
      <c r="R40" s="17">
        <v>0</v>
      </c>
      <c r="S40" s="17">
        <v>20237777842.66</v>
      </c>
      <c r="T40" s="17">
        <v>20237777842.66</v>
      </c>
      <c r="U40" s="17">
        <v>4650024944.3400002</v>
      </c>
      <c r="V40" s="17">
        <v>4650024944.3400002</v>
      </c>
      <c r="W40" s="17">
        <v>0</v>
      </c>
      <c r="X40" s="17">
        <f t="shared" si="8"/>
        <v>12966022903.34</v>
      </c>
      <c r="Y40" s="18">
        <f t="shared" si="2"/>
        <v>0.81316048732237167</v>
      </c>
      <c r="Z40" s="18">
        <f t="shared" si="3"/>
        <v>0.60950184581197397</v>
      </c>
      <c r="AA40" s="18">
        <f t="shared" si="4"/>
        <v>0</v>
      </c>
      <c r="AB40" s="18">
        <f t="shared" si="5"/>
        <v>0.60950184581197397</v>
      </c>
    </row>
    <row r="41" spans="1:28" outlineLevel="2" x14ac:dyDescent="0.35">
      <c r="A41" s="15" t="s">
        <v>351</v>
      </c>
      <c r="B41" s="15" t="s">
        <v>254</v>
      </c>
      <c r="C41" s="15" t="s">
        <v>9</v>
      </c>
      <c r="D41" s="15" t="s">
        <v>16</v>
      </c>
      <c r="E41" s="15" t="s">
        <v>11</v>
      </c>
      <c r="F41" s="15" t="s">
        <v>83</v>
      </c>
      <c r="G41" s="15" t="s">
        <v>13</v>
      </c>
      <c r="H41" s="15" t="s">
        <v>363</v>
      </c>
      <c r="I41" s="15" t="s">
        <v>9</v>
      </c>
      <c r="J41" s="16" t="s">
        <v>17</v>
      </c>
      <c r="K41" s="17">
        <v>9256144195</v>
      </c>
      <c r="L41" s="17">
        <v>9256144195</v>
      </c>
      <c r="M41" s="17">
        <v>0</v>
      </c>
      <c r="N41" s="17">
        <v>4403476735</v>
      </c>
      <c r="O41" s="17">
        <f t="shared" si="7"/>
        <v>13659620930</v>
      </c>
      <c r="P41" s="17">
        <v>0</v>
      </c>
      <c r="Q41" s="17">
        <v>0</v>
      </c>
      <c r="R41" s="17">
        <v>0</v>
      </c>
      <c r="S41" s="17">
        <v>7854193525.0100002</v>
      </c>
      <c r="T41" s="17">
        <v>7854193525.0100002</v>
      </c>
      <c r="U41" s="17">
        <v>1401950669.99</v>
      </c>
      <c r="V41" s="17">
        <v>1401950669.99</v>
      </c>
      <c r="W41" s="17">
        <v>0</v>
      </c>
      <c r="X41" s="17">
        <f t="shared" si="8"/>
        <v>5805427404.9899998</v>
      </c>
      <c r="Y41" s="18">
        <f t="shared" si="2"/>
        <v>0.8485383718690005</v>
      </c>
      <c r="Z41" s="18">
        <f t="shared" si="3"/>
        <v>0.57499352033702444</v>
      </c>
      <c r="AA41" s="18">
        <f t="shared" si="4"/>
        <v>0</v>
      </c>
      <c r="AB41" s="18">
        <f t="shared" si="5"/>
        <v>0.57499352033702444</v>
      </c>
    </row>
    <row r="42" spans="1:28" outlineLevel="2" x14ac:dyDescent="0.35">
      <c r="A42" s="15" t="s">
        <v>351</v>
      </c>
      <c r="B42" s="15" t="s">
        <v>288</v>
      </c>
      <c r="C42" s="15" t="s">
        <v>9</v>
      </c>
      <c r="D42" s="15" t="s">
        <v>16</v>
      </c>
      <c r="E42" s="15" t="s">
        <v>11</v>
      </c>
      <c r="F42" s="15" t="s">
        <v>83</v>
      </c>
      <c r="G42" s="15" t="s">
        <v>13</v>
      </c>
      <c r="H42" s="15" t="s">
        <v>400</v>
      </c>
      <c r="I42" s="15" t="s">
        <v>9</v>
      </c>
      <c r="J42" s="16" t="s">
        <v>17</v>
      </c>
      <c r="K42" s="17">
        <v>4614033662</v>
      </c>
      <c r="L42" s="17">
        <v>4614033662</v>
      </c>
      <c r="M42" s="17">
        <v>0</v>
      </c>
      <c r="N42" s="17">
        <v>2022946935</v>
      </c>
      <c r="O42" s="17">
        <f t="shared" si="7"/>
        <v>6636980597</v>
      </c>
      <c r="P42" s="17">
        <v>0</v>
      </c>
      <c r="Q42" s="17">
        <v>0</v>
      </c>
      <c r="R42" s="17">
        <v>0</v>
      </c>
      <c r="S42" s="17">
        <v>3847426618.23</v>
      </c>
      <c r="T42" s="17">
        <v>3847426618.23</v>
      </c>
      <c r="U42" s="17">
        <v>766607043.76999998</v>
      </c>
      <c r="V42" s="17">
        <v>766607043.76999998</v>
      </c>
      <c r="W42" s="17">
        <v>0</v>
      </c>
      <c r="X42" s="17">
        <f t="shared" si="8"/>
        <v>2789553978.77</v>
      </c>
      <c r="Y42" s="18">
        <f t="shared" si="2"/>
        <v>0.83385317491643385</v>
      </c>
      <c r="Z42" s="18">
        <f t="shared" si="3"/>
        <v>0.57969532410100555</v>
      </c>
      <c r="AA42" s="18">
        <f t="shared" si="4"/>
        <v>0</v>
      </c>
      <c r="AB42" s="18">
        <f t="shared" si="5"/>
        <v>0.57969532410100555</v>
      </c>
    </row>
    <row r="43" spans="1:28" outlineLevel="2" x14ac:dyDescent="0.35">
      <c r="A43" s="15" t="s">
        <v>351</v>
      </c>
      <c r="B43" s="15" t="s">
        <v>419</v>
      </c>
      <c r="C43" s="15" t="s">
        <v>9</v>
      </c>
      <c r="D43" s="15" t="s">
        <v>16</v>
      </c>
      <c r="E43" s="15" t="s">
        <v>11</v>
      </c>
      <c r="F43" s="15" t="s">
        <v>83</v>
      </c>
      <c r="G43" s="15" t="s">
        <v>13</v>
      </c>
      <c r="H43" s="15" t="s">
        <v>420</v>
      </c>
      <c r="I43" s="15" t="s">
        <v>9</v>
      </c>
      <c r="J43" s="16" t="s">
        <v>17</v>
      </c>
      <c r="K43" s="17">
        <v>3501844710</v>
      </c>
      <c r="L43" s="17">
        <v>4588844710</v>
      </c>
      <c r="M43" s="17">
        <v>0</v>
      </c>
      <c r="N43" s="17">
        <v>2520314639</v>
      </c>
      <c r="O43" s="17">
        <f t="shared" si="7"/>
        <v>7109159349</v>
      </c>
      <c r="P43" s="17">
        <v>0</v>
      </c>
      <c r="Q43" s="17">
        <v>0</v>
      </c>
      <c r="R43" s="17">
        <v>0</v>
      </c>
      <c r="S43" s="17">
        <v>3912995793.5500002</v>
      </c>
      <c r="T43" s="17">
        <v>3912995793.5500002</v>
      </c>
      <c r="U43" s="17">
        <v>675848916.45000005</v>
      </c>
      <c r="V43" s="17">
        <v>675848916.45000005</v>
      </c>
      <c r="W43" s="17">
        <v>0</v>
      </c>
      <c r="X43" s="17">
        <f t="shared" si="8"/>
        <v>3196163555.4499998</v>
      </c>
      <c r="Y43" s="18">
        <f t="shared" si="2"/>
        <v>0.85271915718193925</v>
      </c>
      <c r="Z43" s="18">
        <f t="shared" si="3"/>
        <v>0.55041610427545362</v>
      </c>
      <c r="AA43" s="18">
        <f t="shared" si="4"/>
        <v>0</v>
      </c>
      <c r="AB43" s="18">
        <f t="shared" si="5"/>
        <v>0.55041610427545362</v>
      </c>
    </row>
    <row r="44" spans="1:28" outlineLevel="2" x14ac:dyDescent="0.35">
      <c r="A44" s="15" t="s">
        <v>351</v>
      </c>
      <c r="B44" s="15" t="s">
        <v>432</v>
      </c>
      <c r="C44" s="15" t="s">
        <v>9</v>
      </c>
      <c r="D44" s="15" t="s">
        <v>16</v>
      </c>
      <c r="E44" s="15" t="s">
        <v>11</v>
      </c>
      <c r="F44" s="15" t="s">
        <v>83</v>
      </c>
      <c r="G44" s="15" t="s">
        <v>13</v>
      </c>
      <c r="H44" s="15" t="s">
        <v>420</v>
      </c>
      <c r="I44" s="15" t="s">
        <v>9</v>
      </c>
      <c r="J44" s="16" t="s">
        <v>17</v>
      </c>
      <c r="K44" s="17">
        <v>2187131194</v>
      </c>
      <c r="L44" s="17">
        <v>2187131194</v>
      </c>
      <c r="M44" s="17">
        <v>0</v>
      </c>
      <c r="N44" s="17">
        <v>735485248</v>
      </c>
      <c r="O44" s="17">
        <f t="shared" si="7"/>
        <v>2922616442</v>
      </c>
      <c r="P44" s="17">
        <v>0</v>
      </c>
      <c r="Q44" s="17">
        <v>0</v>
      </c>
      <c r="R44" s="17">
        <v>0</v>
      </c>
      <c r="S44" s="17">
        <v>1680426669.46</v>
      </c>
      <c r="T44" s="17">
        <v>1680426669.46</v>
      </c>
      <c r="U44" s="17">
        <v>506704524.54000002</v>
      </c>
      <c r="V44" s="17">
        <v>506704524.54000002</v>
      </c>
      <c r="W44" s="17">
        <v>0</v>
      </c>
      <c r="X44" s="17">
        <f t="shared" si="8"/>
        <v>1242189772.54</v>
      </c>
      <c r="Y44" s="18">
        <f t="shared" si="2"/>
        <v>0.76832458613820132</v>
      </c>
      <c r="Z44" s="18">
        <f t="shared" si="3"/>
        <v>0.57497338525545738</v>
      </c>
      <c r="AA44" s="18">
        <f t="shared" si="4"/>
        <v>0</v>
      </c>
      <c r="AB44" s="18">
        <f t="shared" si="5"/>
        <v>0.57497338525545738</v>
      </c>
    </row>
    <row r="45" spans="1:28" outlineLevel="1" x14ac:dyDescent="0.35">
      <c r="A45" s="35"/>
      <c r="B45" s="35"/>
      <c r="C45" s="35"/>
      <c r="D45" s="35" t="s">
        <v>487</v>
      </c>
      <c r="E45" s="35"/>
      <c r="F45" s="35"/>
      <c r="G45" s="35"/>
      <c r="H45" s="35"/>
      <c r="I45" s="35"/>
      <c r="J45" s="36"/>
      <c r="K45" s="37">
        <f t="shared" ref="K45:X45" si="9">SUBTOTAL(9,K32:K44)</f>
        <v>41809850057</v>
      </c>
      <c r="L45" s="37">
        <f t="shared" si="9"/>
        <v>45913294952</v>
      </c>
      <c r="M45" s="37">
        <f t="shared" si="9"/>
        <v>10929084</v>
      </c>
      <c r="N45" s="37">
        <f t="shared" si="9"/>
        <v>18152721516</v>
      </c>
      <c r="O45" s="37">
        <f t="shared" si="9"/>
        <v>64066016468</v>
      </c>
      <c r="P45" s="37">
        <f t="shared" si="9"/>
        <v>0</v>
      </c>
      <c r="Q45" s="37">
        <f t="shared" si="9"/>
        <v>0</v>
      </c>
      <c r="R45" s="37">
        <f t="shared" si="9"/>
        <v>0</v>
      </c>
      <c r="S45" s="37">
        <f t="shared" si="9"/>
        <v>37806122391.93</v>
      </c>
      <c r="T45" s="37">
        <f t="shared" si="9"/>
        <v>37806122391.93</v>
      </c>
      <c r="U45" s="37">
        <f t="shared" si="9"/>
        <v>8107172560.0699997</v>
      </c>
      <c r="V45" s="37">
        <f t="shared" si="9"/>
        <v>8107172560.0699997</v>
      </c>
      <c r="W45" s="37">
        <f t="shared" si="9"/>
        <v>0</v>
      </c>
      <c r="X45" s="37">
        <f t="shared" si="9"/>
        <v>26259894076.07</v>
      </c>
      <c r="Y45" s="38">
        <f t="shared" si="2"/>
        <v>0.82342429205863721</v>
      </c>
      <c r="Z45" s="38">
        <f t="shared" si="3"/>
        <v>0.59011195757447454</v>
      </c>
      <c r="AA45" s="38">
        <f t="shared" si="4"/>
        <v>0</v>
      </c>
      <c r="AB45" s="38">
        <f t="shared" si="5"/>
        <v>0.59011195757447454</v>
      </c>
    </row>
    <row r="46" spans="1:28" outlineLevel="2" x14ac:dyDescent="0.35">
      <c r="A46" s="15" t="s">
        <v>7</v>
      </c>
      <c r="B46" s="15" t="s">
        <v>8</v>
      </c>
      <c r="C46" s="15" t="s">
        <v>9</v>
      </c>
      <c r="D46" s="15" t="s">
        <v>18</v>
      </c>
      <c r="E46" s="15" t="s">
        <v>11</v>
      </c>
      <c r="F46" s="15" t="s">
        <v>12</v>
      </c>
      <c r="G46" s="15" t="s">
        <v>13</v>
      </c>
      <c r="H46" s="15" t="s">
        <v>14</v>
      </c>
      <c r="I46" s="15" t="s">
        <v>9</v>
      </c>
      <c r="J46" s="16" t="s">
        <v>19</v>
      </c>
      <c r="K46" s="17">
        <v>49533768</v>
      </c>
      <c r="L46" s="17">
        <v>58974768</v>
      </c>
      <c r="M46" s="17">
        <v>0</v>
      </c>
      <c r="N46" s="17">
        <v>122776</v>
      </c>
      <c r="O46" s="17">
        <f t="shared" ref="O46:O55" si="10">+L46+N46</f>
        <v>59097544</v>
      </c>
      <c r="P46" s="17">
        <v>0</v>
      </c>
      <c r="Q46" s="17">
        <v>0</v>
      </c>
      <c r="R46" s="17">
        <v>0</v>
      </c>
      <c r="S46" s="17">
        <v>30673213.239999998</v>
      </c>
      <c r="T46" s="17">
        <v>30673213.239999998</v>
      </c>
      <c r="U46" s="17">
        <v>28301554.760000002</v>
      </c>
      <c r="V46" s="17">
        <v>28301554.760000002</v>
      </c>
      <c r="W46" s="17">
        <v>0</v>
      </c>
      <c r="X46" s="17">
        <f t="shared" ref="X46:X55" si="11">+O46-P46-Q46-R46-S46-W46</f>
        <v>28424330.760000002</v>
      </c>
      <c r="Y46" s="18">
        <f t="shared" si="2"/>
        <v>0.52010739982902521</v>
      </c>
      <c r="Z46" s="18">
        <f t="shared" si="3"/>
        <v>0.51902686920458152</v>
      </c>
      <c r="AA46" s="18">
        <f t="shared" si="4"/>
        <v>0</v>
      </c>
      <c r="AB46" s="18">
        <f t="shared" si="5"/>
        <v>0.51902686920458152</v>
      </c>
    </row>
    <row r="47" spans="1:28" outlineLevel="2" x14ac:dyDescent="0.35">
      <c r="A47" s="15" t="s">
        <v>164</v>
      </c>
      <c r="B47" s="15" t="s">
        <v>8</v>
      </c>
      <c r="C47" s="15" t="s">
        <v>9</v>
      </c>
      <c r="D47" s="15" t="s">
        <v>18</v>
      </c>
      <c r="E47" s="15" t="s">
        <v>11</v>
      </c>
      <c r="F47" s="15" t="s">
        <v>12</v>
      </c>
      <c r="G47" s="15" t="s">
        <v>13</v>
      </c>
      <c r="H47" s="15" t="s">
        <v>14</v>
      </c>
      <c r="I47" s="15" t="s">
        <v>9</v>
      </c>
      <c r="J47" s="16" t="s">
        <v>19</v>
      </c>
      <c r="K47" s="17">
        <v>221931681</v>
      </c>
      <c r="L47" s="17">
        <v>234964166</v>
      </c>
      <c r="M47" s="17">
        <v>1500000</v>
      </c>
      <c r="N47" s="17">
        <v>5621295</v>
      </c>
      <c r="O47" s="17">
        <f t="shared" si="10"/>
        <v>240585461</v>
      </c>
      <c r="P47" s="17">
        <v>0</v>
      </c>
      <c r="Q47" s="17">
        <v>0</v>
      </c>
      <c r="R47" s="17">
        <v>0</v>
      </c>
      <c r="S47" s="17">
        <v>135790926.99000001</v>
      </c>
      <c r="T47" s="17">
        <v>135790926.99000001</v>
      </c>
      <c r="U47" s="17">
        <v>99173239.010000005</v>
      </c>
      <c r="V47" s="17">
        <v>99173239.010000005</v>
      </c>
      <c r="W47" s="17">
        <v>0</v>
      </c>
      <c r="X47" s="17">
        <f t="shared" si="11"/>
        <v>104794534.00999999</v>
      </c>
      <c r="Y47" s="18">
        <f t="shared" si="2"/>
        <v>0.57792185634808679</v>
      </c>
      <c r="Z47" s="18">
        <f t="shared" si="3"/>
        <v>0.56441867445181992</v>
      </c>
      <c r="AA47" s="18">
        <f t="shared" si="4"/>
        <v>0</v>
      </c>
      <c r="AB47" s="18">
        <f t="shared" si="5"/>
        <v>0.56441867445181992</v>
      </c>
    </row>
    <row r="48" spans="1:28" outlineLevel="2" x14ac:dyDescent="0.35">
      <c r="A48" s="15" t="s">
        <v>251</v>
      </c>
      <c r="B48" s="15" t="s">
        <v>252</v>
      </c>
      <c r="C48" s="15" t="s">
        <v>9</v>
      </c>
      <c r="D48" s="15" t="s">
        <v>18</v>
      </c>
      <c r="E48" s="15" t="s">
        <v>11</v>
      </c>
      <c r="F48" s="15" t="s">
        <v>12</v>
      </c>
      <c r="G48" s="15" t="s">
        <v>13</v>
      </c>
      <c r="H48" s="15" t="s">
        <v>14</v>
      </c>
      <c r="I48" s="15" t="s">
        <v>9</v>
      </c>
      <c r="J48" s="16" t="s">
        <v>19</v>
      </c>
      <c r="K48" s="17">
        <v>1748950</v>
      </c>
      <c r="L48" s="17">
        <v>1748950</v>
      </c>
      <c r="M48" s="17">
        <v>0</v>
      </c>
      <c r="N48" s="17">
        <v>0</v>
      </c>
      <c r="O48" s="17">
        <f t="shared" si="10"/>
        <v>1748950</v>
      </c>
      <c r="P48" s="17">
        <v>0</v>
      </c>
      <c r="Q48" s="17">
        <v>0</v>
      </c>
      <c r="R48" s="17">
        <v>0</v>
      </c>
      <c r="S48" s="17">
        <v>1630551.89</v>
      </c>
      <c r="T48" s="17">
        <v>1630551.89</v>
      </c>
      <c r="U48" s="17">
        <v>118398.11</v>
      </c>
      <c r="V48" s="17">
        <v>118398.11</v>
      </c>
      <c r="W48" s="17">
        <v>0</v>
      </c>
      <c r="X48" s="17">
        <f t="shared" si="11"/>
        <v>118398.1100000001</v>
      </c>
      <c r="Y48" s="18">
        <f t="shared" si="2"/>
        <v>0.93230331913433773</v>
      </c>
      <c r="Z48" s="18">
        <f t="shared" si="3"/>
        <v>0.93230331913433773</v>
      </c>
      <c r="AA48" s="18">
        <f t="shared" si="4"/>
        <v>0</v>
      </c>
      <c r="AB48" s="18">
        <f t="shared" si="5"/>
        <v>0.93230331913433773</v>
      </c>
    </row>
    <row r="49" spans="1:28" outlineLevel="2" x14ac:dyDescent="0.35">
      <c r="A49" s="15" t="s">
        <v>251</v>
      </c>
      <c r="B49" s="15" t="s">
        <v>254</v>
      </c>
      <c r="C49" s="15" t="s">
        <v>9</v>
      </c>
      <c r="D49" s="15" t="s">
        <v>18</v>
      </c>
      <c r="E49" s="15" t="s">
        <v>11</v>
      </c>
      <c r="F49" s="15" t="s">
        <v>12</v>
      </c>
      <c r="G49" s="15" t="s">
        <v>13</v>
      </c>
      <c r="H49" s="15" t="s">
        <v>14</v>
      </c>
      <c r="I49" s="15" t="s">
        <v>9</v>
      </c>
      <c r="J49" s="16" t="s">
        <v>19</v>
      </c>
      <c r="K49" s="17">
        <v>11537729</v>
      </c>
      <c r="L49" s="17">
        <v>11537729</v>
      </c>
      <c r="M49" s="17">
        <v>0</v>
      </c>
      <c r="N49" s="17">
        <v>2328213</v>
      </c>
      <c r="O49" s="17">
        <f t="shared" si="10"/>
        <v>13865942</v>
      </c>
      <c r="P49" s="17">
        <v>0</v>
      </c>
      <c r="Q49" s="17">
        <v>0</v>
      </c>
      <c r="R49" s="17">
        <v>0</v>
      </c>
      <c r="S49" s="17">
        <v>3372091.29</v>
      </c>
      <c r="T49" s="17">
        <v>3372091.29</v>
      </c>
      <c r="U49" s="17">
        <v>8165637.71</v>
      </c>
      <c r="V49" s="17">
        <v>8165637.71</v>
      </c>
      <c r="W49" s="17">
        <v>0</v>
      </c>
      <c r="X49" s="17">
        <f t="shared" si="11"/>
        <v>10493850.710000001</v>
      </c>
      <c r="Y49" s="18">
        <f t="shared" si="2"/>
        <v>0.29226646682375707</v>
      </c>
      <c r="Z49" s="18">
        <f t="shared" si="3"/>
        <v>0.24319236947623177</v>
      </c>
      <c r="AA49" s="18">
        <f t="shared" si="4"/>
        <v>0</v>
      </c>
      <c r="AB49" s="18">
        <f t="shared" si="5"/>
        <v>0.24319236947623177</v>
      </c>
    </row>
    <row r="50" spans="1:28" outlineLevel="2" x14ac:dyDescent="0.35">
      <c r="A50" s="15" t="s">
        <v>251</v>
      </c>
      <c r="B50" s="15" t="s">
        <v>288</v>
      </c>
      <c r="C50" s="15" t="s">
        <v>9</v>
      </c>
      <c r="D50" s="15" t="s">
        <v>18</v>
      </c>
      <c r="E50" s="15" t="s">
        <v>11</v>
      </c>
      <c r="F50" s="15" t="s">
        <v>12</v>
      </c>
      <c r="G50" s="15" t="s">
        <v>13</v>
      </c>
      <c r="H50" s="15" t="s">
        <v>14</v>
      </c>
      <c r="I50" s="15" t="s">
        <v>9</v>
      </c>
      <c r="J50" s="16" t="s">
        <v>19</v>
      </c>
      <c r="K50" s="17">
        <v>2498260</v>
      </c>
      <c r="L50" s="17">
        <v>2498260</v>
      </c>
      <c r="M50" s="17">
        <v>0</v>
      </c>
      <c r="N50" s="17">
        <v>0</v>
      </c>
      <c r="O50" s="17">
        <f t="shared" si="10"/>
        <v>2498260</v>
      </c>
      <c r="P50" s="17">
        <v>0</v>
      </c>
      <c r="Q50" s="17">
        <v>0</v>
      </c>
      <c r="R50" s="17">
        <v>0</v>
      </c>
      <c r="S50" s="17">
        <v>1988299.16</v>
      </c>
      <c r="T50" s="17">
        <v>1988299.16</v>
      </c>
      <c r="U50" s="17">
        <v>509960.84</v>
      </c>
      <c r="V50" s="17">
        <v>509960.84</v>
      </c>
      <c r="W50" s="17">
        <v>0</v>
      </c>
      <c r="X50" s="17">
        <f t="shared" si="11"/>
        <v>509960.84000000008</v>
      </c>
      <c r="Y50" s="18">
        <f t="shared" si="2"/>
        <v>0.79587359202004593</v>
      </c>
      <c r="Z50" s="18">
        <f t="shared" si="3"/>
        <v>0.79587359202004593</v>
      </c>
      <c r="AA50" s="18">
        <f t="shared" si="4"/>
        <v>0</v>
      </c>
      <c r="AB50" s="18">
        <f t="shared" si="5"/>
        <v>0.79587359202004593</v>
      </c>
    </row>
    <row r="51" spans="1:28" outlineLevel="2" x14ac:dyDescent="0.35">
      <c r="A51" s="15" t="s">
        <v>296</v>
      </c>
      <c r="B51" s="15" t="s">
        <v>8</v>
      </c>
      <c r="C51" s="15" t="s">
        <v>9</v>
      </c>
      <c r="D51" s="15" t="s">
        <v>18</v>
      </c>
      <c r="E51" s="15" t="s">
        <v>11</v>
      </c>
      <c r="F51" s="15" t="s">
        <v>12</v>
      </c>
      <c r="G51" s="15" t="s">
        <v>13</v>
      </c>
      <c r="H51" s="15" t="s">
        <v>14</v>
      </c>
      <c r="I51" s="15" t="s">
        <v>9</v>
      </c>
      <c r="J51" s="16" t="s">
        <v>19</v>
      </c>
      <c r="K51" s="17">
        <v>17083456</v>
      </c>
      <c r="L51" s="17">
        <v>17083456</v>
      </c>
      <c r="M51" s="17">
        <v>0</v>
      </c>
      <c r="N51" s="17">
        <v>4540</v>
      </c>
      <c r="O51" s="17">
        <f t="shared" si="10"/>
        <v>17087996</v>
      </c>
      <c r="P51" s="17">
        <v>0</v>
      </c>
      <c r="Q51" s="17">
        <v>0</v>
      </c>
      <c r="R51" s="17">
        <v>0</v>
      </c>
      <c r="S51" s="17">
        <v>8268222.0899999999</v>
      </c>
      <c r="T51" s="17">
        <v>8268222.0899999999</v>
      </c>
      <c r="U51" s="17">
        <v>8815233.9100000001</v>
      </c>
      <c r="V51" s="17">
        <v>8815233.9100000001</v>
      </c>
      <c r="W51" s="17">
        <v>0</v>
      </c>
      <c r="X51" s="17">
        <f t="shared" si="11"/>
        <v>8819773.9100000001</v>
      </c>
      <c r="Y51" s="18">
        <f t="shared" si="2"/>
        <v>0.48399001291073657</v>
      </c>
      <c r="Z51" s="18">
        <f t="shared" si="3"/>
        <v>0.48386142471007132</v>
      </c>
      <c r="AA51" s="18">
        <f t="shared" si="4"/>
        <v>0</v>
      </c>
      <c r="AB51" s="18">
        <f t="shared" si="5"/>
        <v>0.48386142471007132</v>
      </c>
    </row>
    <row r="52" spans="1:28" outlineLevel="2" x14ac:dyDescent="0.35">
      <c r="A52" s="15" t="s">
        <v>301</v>
      </c>
      <c r="B52" s="15" t="s">
        <v>8</v>
      </c>
      <c r="C52" s="15" t="s">
        <v>9</v>
      </c>
      <c r="D52" s="15" t="s">
        <v>18</v>
      </c>
      <c r="E52" s="15" t="s">
        <v>11</v>
      </c>
      <c r="F52" s="15" t="s">
        <v>12</v>
      </c>
      <c r="G52" s="15" t="s">
        <v>13</v>
      </c>
      <c r="H52" s="15" t="s">
        <v>14</v>
      </c>
      <c r="I52" s="15" t="s">
        <v>9</v>
      </c>
      <c r="J52" s="16" t="s">
        <v>19</v>
      </c>
      <c r="K52" s="17">
        <v>5136112</v>
      </c>
      <c r="L52" s="17">
        <v>5136112</v>
      </c>
      <c r="M52" s="17">
        <v>0</v>
      </c>
      <c r="N52" s="17">
        <v>10271</v>
      </c>
      <c r="O52" s="17">
        <f t="shared" si="10"/>
        <v>5146383</v>
      </c>
      <c r="P52" s="17">
        <v>0</v>
      </c>
      <c r="Q52" s="17">
        <v>0</v>
      </c>
      <c r="R52" s="17">
        <v>0</v>
      </c>
      <c r="S52" s="17">
        <v>2967208.82</v>
      </c>
      <c r="T52" s="17">
        <v>2967208.82</v>
      </c>
      <c r="U52" s="17">
        <v>2168903.1800000002</v>
      </c>
      <c r="V52" s="17">
        <v>2168903.1800000002</v>
      </c>
      <c r="W52" s="17">
        <v>0</v>
      </c>
      <c r="X52" s="17">
        <f t="shared" si="11"/>
        <v>2179174.1800000002</v>
      </c>
      <c r="Y52" s="18">
        <f t="shared" si="2"/>
        <v>0.57771497584164833</v>
      </c>
      <c r="Z52" s="18">
        <f t="shared" si="3"/>
        <v>0.57656198926508184</v>
      </c>
      <c r="AA52" s="18">
        <f t="shared" si="4"/>
        <v>0</v>
      </c>
      <c r="AB52" s="18">
        <f t="shared" si="5"/>
        <v>0.57656198926508184</v>
      </c>
    </row>
    <row r="53" spans="1:28" outlineLevel="2" x14ac:dyDescent="0.35">
      <c r="A53" s="15" t="s">
        <v>309</v>
      </c>
      <c r="B53" s="15" t="s">
        <v>8</v>
      </c>
      <c r="C53" s="15" t="s">
        <v>9</v>
      </c>
      <c r="D53" s="15" t="s">
        <v>18</v>
      </c>
      <c r="E53" s="15" t="s">
        <v>11</v>
      </c>
      <c r="F53" s="15" t="s">
        <v>12</v>
      </c>
      <c r="G53" s="15" t="s">
        <v>13</v>
      </c>
      <c r="H53" s="15" t="s">
        <v>14</v>
      </c>
      <c r="I53" s="15" t="s">
        <v>9</v>
      </c>
      <c r="J53" s="16" t="s">
        <v>19</v>
      </c>
      <c r="K53" s="17">
        <v>1474136</v>
      </c>
      <c r="L53" s="17">
        <v>1474136</v>
      </c>
      <c r="M53" s="17">
        <v>0</v>
      </c>
      <c r="N53" s="17">
        <v>0</v>
      </c>
      <c r="O53" s="17">
        <f t="shared" si="10"/>
        <v>1474136</v>
      </c>
      <c r="P53" s="17">
        <v>0</v>
      </c>
      <c r="Q53" s="17">
        <v>0</v>
      </c>
      <c r="R53" s="17">
        <v>0</v>
      </c>
      <c r="S53" s="17">
        <v>292912.03999999998</v>
      </c>
      <c r="T53" s="17">
        <v>292912.03999999998</v>
      </c>
      <c r="U53" s="17">
        <v>1181223.96</v>
      </c>
      <c r="V53" s="17">
        <v>1181223.96</v>
      </c>
      <c r="W53" s="17">
        <v>0</v>
      </c>
      <c r="X53" s="17">
        <f t="shared" si="11"/>
        <v>1181223.96</v>
      </c>
      <c r="Y53" s="18">
        <f t="shared" si="2"/>
        <v>0.19870082543266021</v>
      </c>
      <c r="Z53" s="18">
        <f t="shared" si="3"/>
        <v>0.19870082543266021</v>
      </c>
      <c r="AA53" s="18">
        <f t="shared" si="4"/>
        <v>0</v>
      </c>
      <c r="AB53" s="18">
        <f t="shared" si="5"/>
        <v>0.19870082543266021</v>
      </c>
    </row>
    <row r="54" spans="1:28" outlineLevel="2" x14ac:dyDescent="0.35">
      <c r="A54" s="15" t="s">
        <v>311</v>
      </c>
      <c r="B54" s="15" t="s">
        <v>8</v>
      </c>
      <c r="C54" s="15" t="s">
        <v>9</v>
      </c>
      <c r="D54" s="15" t="s">
        <v>18</v>
      </c>
      <c r="E54" s="15" t="s">
        <v>11</v>
      </c>
      <c r="F54" s="15" t="s">
        <v>12</v>
      </c>
      <c r="G54" s="15" t="s">
        <v>13</v>
      </c>
      <c r="H54" s="15" t="s">
        <v>14</v>
      </c>
      <c r="I54" s="15" t="s">
        <v>9</v>
      </c>
      <c r="J54" s="16" t="s">
        <v>19</v>
      </c>
      <c r="K54" s="17">
        <v>44141418</v>
      </c>
      <c r="L54" s="17">
        <v>44141418</v>
      </c>
      <c r="M54" s="17">
        <v>0</v>
      </c>
      <c r="N54" s="17">
        <v>216266</v>
      </c>
      <c r="O54" s="17">
        <f t="shared" si="10"/>
        <v>44357684</v>
      </c>
      <c r="P54" s="17">
        <v>0</v>
      </c>
      <c r="Q54" s="17">
        <v>0</v>
      </c>
      <c r="R54" s="17">
        <v>0</v>
      </c>
      <c r="S54" s="17">
        <v>20615045.280000001</v>
      </c>
      <c r="T54" s="17">
        <v>20615045.280000001</v>
      </c>
      <c r="U54" s="17">
        <v>23526372.719999999</v>
      </c>
      <c r="V54" s="17">
        <v>23526372.719999999</v>
      </c>
      <c r="W54" s="17">
        <v>0</v>
      </c>
      <c r="X54" s="17">
        <f t="shared" si="11"/>
        <v>23742638.719999999</v>
      </c>
      <c r="Y54" s="18">
        <f t="shared" si="2"/>
        <v>0.46702272410007312</v>
      </c>
      <c r="Z54" s="18">
        <f t="shared" si="3"/>
        <v>0.46474575363312476</v>
      </c>
      <c r="AA54" s="18">
        <f t="shared" si="4"/>
        <v>0</v>
      </c>
      <c r="AB54" s="18">
        <f t="shared" si="5"/>
        <v>0.46474575363312476</v>
      </c>
    </row>
    <row r="55" spans="1:28" outlineLevel="2" x14ac:dyDescent="0.35">
      <c r="A55" s="15" t="s">
        <v>322</v>
      </c>
      <c r="B55" s="15" t="s">
        <v>8</v>
      </c>
      <c r="C55" s="15" t="s">
        <v>9</v>
      </c>
      <c r="D55" s="15" t="s">
        <v>18</v>
      </c>
      <c r="E55" s="15" t="s">
        <v>11</v>
      </c>
      <c r="F55" s="15" t="s">
        <v>12</v>
      </c>
      <c r="G55" s="15" t="s">
        <v>13</v>
      </c>
      <c r="H55" s="15" t="s">
        <v>323</v>
      </c>
      <c r="I55" s="15" t="s">
        <v>9</v>
      </c>
      <c r="J55" s="16" t="s">
        <v>19</v>
      </c>
      <c r="K55" s="17">
        <v>14524337</v>
      </c>
      <c r="L55" s="17">
        <v>14524337</v>
      </c>
      <c r="M55" s="17">
        <v>0</v>
      </c>
      <c r="N55" s="17">
        <v>5490</v>
      </c>
      <c r="O55" s="17">
        <f t="shared" si="10"/>
        <v>14529827</v>
      </c>
      <c r="P55" s="17">
        <v>0</v>
      </c>
      <c r="Q55" s="17">
        <v>0</v>
      </c>
      <c r="R55" s="17">
        <v>0</v>
      </c>
      <c r="S55" s="17">
        <v>6311499.5499999998</v>
      </c>
      <c r="T55" s="17">
        <v>6311499.5499999998</v>
      </c>
      <c r="U55" s="17">
        <v>8212837.4500000002</v>
      </c>
      <c r="V55" s="17">
        <v>8212837.4500000002</v>
      </c>
      <c r="W55" s="17">
        <v>0</v>
      </c>
      <c r="X55" s="17">
        <f t="shared" si="11"/>
        <v>8218327.4500000002</v>
      </c>
      <c r="Y55" s="18">
        <f t="shared" si="2"/>
        <v>0.43454648222497178</v>
      </c>
      <c r="Z55" s="18">
        <f t="shared" si="3"/>
        <v>0.4343822916817936</v>
      </c>
      <c r="AA55" s="18">
        <f t="shared" si="4"/>
        <v>0</v>
      </c>
      <c r="AB55" s="18">
        <f t="shared" si="5"/>
        <v>0.4343822916817936</v>
      </c>
    </row>
    <row r="56" spans="1:28" outlineLevel="1" x14ac:dyDescent="0.35">
      <c r="A56" s="35"/>
      <c r="B56" s="35"/>
      <c r="C56" s="35"/>
      <c r="D56" s="35" t="s">
        <v>488</v>
      </c>
      <c r="E56" s="35"/>
      <c r="F56" s="35"/>
      <c r="G56" s="35"/>
      <c r="H56" s="35"/>
      <c r="I56" s="35"/>
      <c r="J56" s="36"/>
      <c r="K56" s="37">
        <f t="shared" ref="K56:X56" si="12">SUBTOTAL(9,K46:K55)</f>
        <v>369609847</v>
      </c>
      <c r="L56" s="37">
        <f t="shared" si="12"/>
        <v>392083332</v>
      </c>
      <c r="M56" s="37">
        <f t="shared" si="12"/>
        <v>1500000</v>
      </c>
      <c r="N56" s="37">
        <f t="shared" si="12"/>
        <v>8308851</v>
      </c>
      <c r="O56" s="37">
        <f t="shared" si="12"/>
        <v>400392183</v>
      </c>
      <c r="P56" s="37">
        <f t="shared" si="12"/>
        <v>0</v>
      </c>
      <c r="Q56" s="37">
        <f t="shared" si="12"/>
        <v>0</v>
      </c>
      <c r="R56" s="37">
        <f t="shared" si="12"/>
        <v>0</v>
      </c>
      <c r="S56" s="37">
        <f t="shared" si="12"/>
        <v>211909970.34999999</v>
      </c>
      <c r="T56" s="37">
        <f t="shared" si="12"/>
        <v>211909970.34999999</v>
      </c>
      <c r="U56" s="37">
        <f t="shared" si="12"/>
        <v>180173361.65000001</v>
      </c>
      <c r="V56" s="37">
        <f t="shared" si="12"/>
        <v>180173361.65000001</v>
      </c>
      <c r="W56" s="37">
        <f t="shared" si="12"/>
        <v>0</v>
      </c>
      <c r="X56" s="37">
        <f t="shared" si="12"/>
        <v>188482212.65000001</v>
      </c>
      <c r="Y56" s="38">
        <f t="shared" si="2"/>
        <v>0.54047176468598257</v>
      </c>
      <c r="Z56" s="38">
        <f t="shared" si="3"/>
        <v>0.52925601284778323</v>
      </c>
      <c r="AA56" s="38">
        <f t="shared" si="4"/>
        <v>0</v>
      </c>
      <c r="AB56" s="38">
        <f t="shared" si="5"/>
        <v>0.52925601284778323</v>
      </c>
    </row>
    <row r="57" spans="1:28" outlineLevel="2" x14ac:dyDescent="0.35">
      <c r="A57" s="15" t="s">
        <v>351</v>
      </c>
      <c r="B57" s="15" t="s">
        <v>252</v>
      </c>
      <c r="C57" s="15" t="s">
        <v>9</v>
      </c>
      <c r="D57" s="15" t="s">
        <v>353</v>
      </c>
      <c r="E57" s="15" t="s">
        <v>11</v>
      </c>
      <c r="F57" s="15" t="s">
        <v>83</v>
      </c>
      <c r="G57" s="15" t="s">
        <v>13</v>
      </c>
      <c r="H57" s="15" t="s">
        <v>352</v>
      </c>
      <c r="I57" s="15" t="s">
        <v>9</v>
      </c>
      <c r="J57" s="16" t="s">
        <v>354</v>
      </c>
      <c r="K57" s="17">
        <v>380779143</v>
      </c>
      <c r="L57" s="17">
        <v>337779143</v>
      </c>
      <c r="M57" s="17">
        <v>0</v>
      </c>
      <c r="N57" s="17">
        <v>-6033328</v>
      </c>
      <c r="O57" s="17">
        <f>+L57+N57</f>
        <v>331745815</v>
      </c>
      <c r="P57" s="17">
        <v>0</v>
      </c>
      <c r="Q57" s="17">
        <v>0</v>
      </c>
      <c r="R57" s="17">
        <v>0</v>
      </c>
      <c r="S57" s="17">
        <v>212347889.88</v>
      </c>
      <c r="T57" s="17">
        <v>212347889.88</v>
      </c>
      <c r="U57" s="17">
        <v>119397925.12</v>
      </c>
      <c r="V57" s="17">
        <v>125431253.12</v>
      </c>
      <c r="W57" s="17">
        <v>0</v>
      </c>
      <c r="X57" s="17">
        <f>+O57-P57-Q57-R57-S57-W57</f>
        <v>119397925.12</v>
      </c>
      <c r="Y57" s="18">
        <f t="shared" si="2"/>
        <v>0.62865897519314862</v>
      </c>
      <c r="Z57" s="18">
        <f t="shared" si="3"/>
        <v>0.64009214367934075</v>
      </c>
      <c r="AA57" s="18">
        <f t="shared" si="4"/>
        <v>0</v>
      </c>
      <c r="AB57" s="18">
        <f t="shared" si="5"/>
        <v>0.64009214367934075</v>
      </c>
    </row>
    <row r="58" spans="1:28" outlineLevel="2" x14ac:dyDescent="0.35">
      <c r="A58" s="15" t="s">
        <v>351</v>
      </c>
      <c r="B58" s="15" t="s">
        <v>254</v>
      </c>
      <c r="C58" s="15" t="s">
        <v>9</v>
      </c>
      <c r="D58" s="15" t="s">
        <v>353</v>
      </c>
      <c r="E58" s="15" t="s">
        <v>11</v>
      </c>
      <c r="F58" s="15" t="s">
        <v>83</v>
      </c>
      <c r="G58" s="15" t="s">
        <v>13</v>
      </c>
      <c r="H58" s="15" t="s">
        <v>363</v>
      </c>
      <c r="I58" s="15" t="s">
        <v>9</v>
      </c>
      <c r="J58" s="16" t="s">
        <v>354</v>
      </c>
      <c r="K58" s="17">
        <v>126669420</v>
      </c>
      <c r="L58" s="17">
        <v>116169420</v>
      </c>
      <c r="M58" s="17">
        <v>0</v>
      </c>
      <c r="N58" s="17">
        <v>-2000000</v>
      </c>
      <c r="O58" s="17">
        <f>+L58+N58</f>
        <v>114169420</v>
      </c>
      <c r="P58" s="17">
        <v>0</v>
      </c>
      <c r="Q58" s="17">
        <v>0</v>
      </c>
      <c r="R58" s="17">
        <v>0</v>
      </c>
      <c r="S58" s="17">
        <v>71062535.170000002</v>
      </c>
      <c r="T58" s="17">
        <v>71062535.170000002</v>
      </c>
      <c r="U58" s="17">
        <v>43106884.829999998</v>
      </c>
      <c r="V58" s="17">
        <v>45106884.829999998</v>
      </c>
      <c r="W58" s="17">
        <v>0</v>
      </c>
      <c r="X58" s="17">
        <f>+O58-P58-Q58-R58-S58-W58</f>
        <v>43106884.829999998</v>
      </c>
      <c r="Y58" s="18">
        <f t="shared" si="2"/>
        <v>0.6117146420288575</v>
      </c>
      <c r="Z58" s="18">
        <f t="shared" si="3"/>
        <v>0.62243055250696733</v>
      </c>
      <c r="AA58" s="18">
        <f t="shared" si="4"/>
        <v>0</v>
      </c>
      <c r="AB58" s="18">
        <f t="shared" si="5"/>
        <v>0.62243055250696733</v>
      </c>
    </row>
    <row r="59" spans="1:28" outlineLevel="2" x14ac:dyDescent="0.35">
      <c r="A59" s="15" t="s">
        <v>351</v>
      </c>
      <c r="B59" s="15" t="s">
        <v>288</v>
      </c>
      <c r="C59" s="15" t="s">
        <v>9</v>
      </c>
      <c r="D59" s="15" t="s">
        <v>353</v>
      </c>
      <c r="E59" s="15" t="s">
        <v>11</v>
      </c>
      <c r="F59" s="15" t="s">
        <v>83</v>
      </c>
      <c r="G59" s="15" t="s">
        <v>13</v>
      </c>
      <c r="H59" s="15" t="s">
        <v>400</v>
      </c>
      <c r="I59" s="15" t="s">
        <v>9</v>
      </c>
      <c r="J59" s="16" t="s">
        <v>354</v>
      </c>
      <c r="K59" s="17">
        <v>56159342</v>
      </c>
      <c r="L59" s="17">
        <v>53259342</v>
      </c>
      <c r="M59" s="17">
        <v>0</v>
      </c>
      <c r="N59" s="17">
        <v>0</v>
      </c>
      <c r="O59" s="17">
        <f>+L59+N59</f>
        <v>53259342</v>
      </c>
      <c r="P59" s="17">
        <v>0</v>
      </c>
      <c r="Q59" s="17">
        <v>0</v>
      </c>
      <c r="R59" s="17">
        <v>0</v>
      </c>
      <c r="S59" s="17">
        <v>32061753.370000001</v>
      </c>
      <c r="T59" s="17">
        <v>32061753.370000001</v>
      </c>
      <c r="U59" s="17">
        <v>21197588.629999999</v>
      </c>
      <c r="V59" s="17">
        <v>21197588.629999999</v>
      </c>
      <c r="W59" s="17">
        <v>0</v>
      </c>
      <c r="X59" s="17">
        <f>+O59-P59-Q59-R59-S59-W59</f>
        <v>21197588.629999999</v>
      </c>
      <c r="Y59" s="18">
        <f t="shared" si="2"/>
        <v>0.60199304321108593</v>
      </c>
      <c r="Z59" s="18">
        <f t="shared" si="3"/>
        <v>0.60199304321108593</v>
      </c>
      <c r="AA59" s="18">
        <f t="shared" si="4"/>
        <v>0</v>
      </c>
      <c r="AB59" s="18">
        <f t="shared" si="5"/>
        <v>0.60199304321108593</v>
      </c>
    </row>
    <row r="60" spans="1:28" outlineLevel="2" x14ac:dyDescent="0.35">
      <c r="A60" s="15" t="s">
        <v>351</v>
      </c>
      <c r="B60" s="15" t="s">
        <v>419</v>
      </c>
      <c r="C60" s="15" t="s">
        <v>9</v>
      </c>
      <c r="D60" s="15" t="s">
        <v>353</v>
      </c>
      <c r="E60" s="15" t="s">
        <v>11</v>
      </c>
      <c r="F60" s="15" t="s">
        <v>83</v>
      </c>
      <c r="G60" s="15" t="s">
        <v>13</v>
      </c>
      <c r="H60" s="15" t="s">
        <v>420</v>
      </c>
      <c r="I60" s="15" t="s">
        <v>9</v>
      </c>
      <c r="J60" s="16" t="s">
        <v>354</v>
      </c>
      <c r="K60" s="17">
        <v>7499041</v>
      </c>
      <c r="L60" s="17">
        <v>7499041</v>
      </c>
      <c r="M60" s="17">
        <v>0</v>
      </c>
      <c r="N60" s="17">
        <v>0</v>
      </c>
      <c r="O60" s="17">
        <f>+L60+N60</f>
        <v>7499041</v>
      </c>
      <c r="P60" s="17">
        <v>0</v>
      </c>
      <c r="Q60" s="17">
        <v>0</v>
      </c>
      <c r="R60" s="17">
        <v>0</v>
      </c>
      <c r="S60" s="17">
        <v>3806958.89</v>
      </c>
      <c r="T60" s="17">
        <v>3806958.89</v>
      </c>
      <c r="U60" s="17">
        <v>3692082.11</v>
      </c>
      <c r="V60" s="17">
        <v>3692082.11</v>
      </c>
      <c r="W60" s="17">
        <v>0</v>
      </c>
      <c r="X60" s="17">
        <f>+O60-P60-Q60-R60-S60-W60</f>
        <v>3692082.11</v>
      </c>
      <c r="Y60" s="18">
        <f t="shared" si="2"/>
        <v>0.50765943138595993</v>
      </c>
      <c r="Z60" s="18">
        <f t="shared" si="3"/>
        <v>0.50765943138595993</v>
      </c>
      <c r="AA60" s="18">
        <f t="shared" si="4"/>
        <v>0</v>
      </c>
      <c r="AB60" s="18">
        <f t="shared" si="5"/>
        <v>0.50765943138595993</v>
      </c>
    </row>
    <row r="61" spans="1:28" outlineLevel="2" x14ac:dyDescent="0.35">
      <c r="A61" s="15" t="s">
        <v>351</v>
      </c>
      <c r="B61" s="15" t="s">
        <v>432</v>
      </c>
      <c r="C61" s="15" t="s">
        <v>9</v>
      </c>
      <c r="D61" s="15" t="s">
        <v>353</v>
      </c>
      <c r="E61" s="15" t="s">
        <v>11</v>
      </c>
      <c r="F61" s="15" t="s">
        <v>83</v>
      </c>
      <c r="G61" s="15" t="s">
        <v>13</v>
      </c>
      <c r="H61" s="15" t="s">
        <v>420</v>
      </c>
      <c r="I61" s="15" t="s">
        <v>9</v>
      </c>
      <c r="J61" s="16" t="s">
        <v>354</v>
      </c>
      <c r="K61" s="17">
        <v>32005788</v>
      </c>
      <c r="L61" s="17">
        <v>30105788</v>
      </c>
      <c r="M61" s="17">
        <v>0</v>
      </c>
      <c r="N61" s="17">
        <v>-342894</v>
      </c>
      <c r="O61" s="17">
        <f>+L61+N61</f>
        <v>29762894</v>
      </c>
      <c r="P61" s="17">
        <v>0</v>
      </c>
      <c r="Q61" s="17">
        <v>0</v>
      </c>
      <c r="R61" s="17">
        <v>0</v>
      </c>
      <c r="S61" s="17">
        <v>17783618.329999998</v>
      </c>
      <c r="T61" s="17">
        <v>17783618.329999998</v>
      </c>
      <c r="U61" s="17">
        <v>11979275.67</v>
      </c>
      <c r="V61" s="17">
        <v>12322169.67</v>
      </c>
      <c r="W61" s="17">
        <v>0</v>
      </c>
      <c r="X61" s="17">
        <f>+O61-P61-Q61-R61-S61-W61</f>
        <v>11979275.670000002</v>
      </c>
      <c r="Y61" s="18">
        <f t="shared" si="2"/>
        <v>0.59070429679502157</v>
      </c>
      <c r="Z61" s="18">
        <f t="shared" si="3"/>
        <v>0.59750971562106825</v>
      </c>
      <c r="AA61" s="18">
        <f t="shared" si="4"/>
        <v>0</v>
      </c>
      <c r="AB61" s="18">
        <f t="shared" si="5"/>
        <v>0.59750971562106825</v>
      </c>
    </row>
    <row r="62" spans="1:28" outlineLevel="1" x14ac:dyDescent="0.35">
      <c r="A62" s="35"/>
      <c r="B62" s="35"/>
      <c r="C62" s="35"/>
      <c r="D62" s="35" t="s">
        <v>489</v>
      </c>
      <c r="E62" s="35"/>
      <c r="F62" s="35"/>
      <c r="G62" s="35"/>
      <c r="H62" s="35"/>
      <c r="I62" s="35"/>
      <c r="J62" s="36"/>
      <c r="K62" s="37">
        <f t="shared" ref="K62:X62" si="13">SUBTOTAL(9,K57:K61)</f>
        <v>603112734</v>
      </c>
      <c r="L62" s="37">
        <f t="shared" si="13"/>
        <v>544812734</v>
      </c>
      <c r="M62" s="37">
        <f t="shared" si="13"/>
        <v>0</v>
      </c>
      <c r="N62" s="37">
        <f t="shared" si="13"/>
        <v>-8376222</v>
      </c>
      <c r="O62" s="37">
        <f t="shared" si="13"/>
        <v>536436512</v>
      </c>
      <c r="P62" s="37">
        <f t="shared" si="13"/>
        <v>0</v>
      </c>
      <c r="Q62" s="37">
        <f t="shared" si="13"/>
        <v>0</v>
      </c>
      <c r="R62" s="37">
        <f t="shared" si="13"/>
        <v>0</v>
      </c>
      <c r="S62" s="37">
        <f t="shared" si="13"/>
        <v>337062755.63999999</v>
      </c>
      <c r="T62" s="37">
        <f t="shared" si="13"/>
        <v>337062755.63999999</v>
      </c>
      <c r="U62" s="37">
        <f t="shared" si="13"/>
        <v>199373756.35999998</v>
      </c>
      <c r="V62" s="37">
        <f t="shared" si="13"/>
        <v>207749978.35999998</v>
      </c>
      <c r="W62" s="37">
        <f t="shared" si="13"/>
        <v>0</v>
      </c>
      <c r="X62" s="37">
        <f t="shared" si="13"/>
        <v>199373756.36000001</v>
      </c>
      <c r="Y62" s="38">
        <f t="shared" si="2"/>
        <v>0.61867635355233819</v>
      </c>
      <c r="Z62" s="38">
        <f t="shared" si="3"/>
        <v>0.62833671478350073</v>
      </c>
      <c r="AA62" s="38">
        <f t="shared" si="4"/>
        <v>0</v>
      </c>
      <c r="AB62" s="38">
        <f t="shared" si="5"/>
        <v>0.62833671478350073</v>
      </c>
    </row>
    <row r="63" spans="1:28" outlineLevel="2" x14ac:dyDescent="0.35">
      <c r="A63" s="15" t="s">
        <v>351</v>
      </c>
      <c r="B63" s="15" t="s">
        <v>252</v>
      </c>
      <c r="C63" s="15" t="s">
        <v>9</v>
      </c>
      <c r="D63" s="15" t="s">
        <v>355</v>
      </c>
      <c r="E63" s="15" t="s">
        <v>11</v>
      </c>
      <c r="F63" s="15" t="s">
        <v>83</v>
      </c>
      <c r="G63" s="15" t="s">
        <v>13</v>
      </c>
      <c r="H63" s="15" t="s">
        <v>352</v>
      </c>
      <c r="I63" s="15" t="s">
        <v>9</v>
      </c>
      <c r="J63" s="16" t="s">
        <v>356</v>
      </c>
      <c r="K63" s="17">
        <v>199091593</v>
      </c>
      <c r="L63" s="17">
        <v>199091593</v>
      </c>
      <c r="M63" s="17">
        <v>0</v>
      </c>
      <c r="N63" s="17">
        <v>67458875</v>
      </c>
      <c r="O63" s="17">
        <f>+L63+N63</f>
        <v>266550468</v>
      </c>
      <c r="P63" s="17">
        <v>0</v>
      </c>
      <c r="Q63" s="17">
        <v>128034368.92</v>
      </c>
      <c r="R63" s="17">
        <v>0</v>
      </c>
      <c r="S63" s="17">
        <v>71057224.079999998</v>
      </c>
      <c r="T63" s="17">
        <v>69568263.959999993</v>
      </c>
      <c r="U63" s="17">
        <v>0</v>
      </c>
      <c r="V63" s="17">
        <v>0</v>
      </c>
      <c r="W63" s="17">
        <v>0</v>
      </c>
      <c r="X63" s="17">
        <f>+O63-P63-Q63-R63-S63-W63</f>
        <v>67458874.999999985</v>
      </c>
      <c r="Y63" s="18">
        <f t="shared" si="2"/>
        <v>0.3569072054187642</v>
      </c>
      <c r="Z63" s="18">
        <f t="shared" si="3"/>
        <v>0.26658075152957522</v>
      </c>
      <c r="AA63" s="18">
        <f t="shared" si="4"/>
        <v>0.48033818841391041</v>
      </c>
      <c r="AB63" s="18">
        <f t="shared" si="5"/>
        <v>0.74691893994348568</v>
      </c>
    </row>
    <row r="64" spans="1:28" outlineLevel="2" x14ac:dyDescent="0.35">
      <c r="A64" s="15" t="s">
        <v>351</v>
      </c>
      <c r="B64" s="15" t="s">
        <v>254</v>
      </c>
      <c r="C64" s="15" t="s">
        <v>9</v>
      </c>
      <c r="D64" s="15" t="s">
        <v>355</v>
      </c>
      <c r="E64" s="15" t="s">
        <v>11</v>
      </c>
      <c r="F64" s="15" t="s">
        <v>83</v>
      </c>
      <c r="G64" s="15" t="s">
        <v>13</v>
      </c>
      <c r="H64" s="15" t="s">
        <v>363</v>
      </c>
      <c r="I64" s="15" t="s">
        <v>9</v>
      </c>
      <c r="J64" s="16" t="s">
        <v>356</v>
      </c>
      <c r="K64" s="17">
        <v>103145405</v>
      </c>
      <c r="L64" s="17">
        <v>103145405</v>
      </c>
      <c r="M64" s="17">
        <v>0</v>
      </c>
      <c r="N64" s="17">
        <v>12257275</v>
      </c>
      <c r="O64" s="17">
        <f>+L64+N64</f>
        <v>115402680</v>
      </c>
      <c r="P64" s="17">
        <v>0</v>
      </c>
      <c r="Q64" s="17">
        <v>63593989.859999999</v>
      </c>
      <c r="R64" s="17">
        <v>0</v>
      </c>
      <c r="S64" s="17">
        <v>39551415.140000001</v>
      </c>
      <c r="T64" s="17">
        <v>39551415.140000001</v>
      </c>
      <c r="U64" s="17">
        <v>0</v>
      </c>
      <c r="V64" s="17">
        <v>0</v>
      </c>
      <c r="W64" s="17">
        <v>0</v>
      </c>
      <c r="X64" s="17">
        <f>+O64-P64-Q64-R64-S64-W64</f>
        <v>12257275</v>
      </c>
      <c r="Y64" s="18">
        <f t="shared" si="2"/>
        <v>0.38345300151761486</v>
      </c>
      <c r="Z64" s="18">
        <f t="shared" si="3"/>
        <v>0.34272527414441328</v>
      </c>
      <c r="AA64" s="18">
        <f t="shared" si="4"/>
        <v>0.55106163790996876</v>
      </c>
      <c r="AB64" s="18">
        <f t="shared" si="5"/>
        <v>0.89378691205438199</v>
      </c>
    </row>
    <row r="65" spans="1:28" outlineLevel="2" x14ac:dyDescent="0.35">
      <c r="A65" s="15" t="s">
        <v>351</v>
      </c>
      <c r="B65" s="15" t="s">
        <v>288</v>
      </c>
      <c r="C65" s="15" t="s">
        <v>9</v>
      </c>
      <c r="D65" s="15" t="s">
        <v>355</v>
      </c>
      <c r="E65" s="15" t="s">
        <v>11</v>
      </c>
      <c r="F65" s="15" t="s">
        <v>83</v>
      </c>
      <c r="G65" s="15" t="s">
        <v>13</v>
      </c>
      <c r="H65" s="15" t="s">
        <v>400</v>
      </c>
      <c r="I65" s="15" t="s">
        <v>9</v>
      </c>
      <c r="J65" s="16" t="s">
        <v>356</v>
      </c>
      <c r="K65" s="17">
        <v>47818760</v>
      </c>
      <c r="L65" s="17">
        <v>47818760</v>
      </c>
      <c r="M65" s="17">
        <v>0</v>
      </c>
      <c r="N65" s="17">
        <v>11229227</v>
      </c>
      <c r="O65" s="17">
        <f>+L65+N65</f>
        <v>59047987</v>
      </c>
      <c r="P65" s="17">
        <v>0</v>
      </c>
      <c r="Q65" s="17">
        <v>19269690.210000001</v>
      </c>
      <c r="R65" s="17">
        <v>0</v>
      </c>
      <c r="S65" s="17">
        <v>28549069.789999999</v>
      </c>
      <c r="T65" s="17">
        <v>28549069.789999999</v>
      </c>
      <c r="U65" s="17">
        <v>0</v>
      </c>
      <c r="V65" s="17">
        <v>0</v>
      </c>
      <c r="W65" s="17">
        <v>0</v>
      </c>
      <c r="X65" s="17">
        <f>+O65-P65-Q65-R65-S65-W65</f>
        <v>11229227</v>
      </c>
      <c r="Y65" s="18">
        <f t="shared" si="2"/>
        <v>0.59702656007809485</v>
      </c>
      <c r="Z65" s="18">
        <f t="shared" si="3"/>
        <v>0.4834892981195108</v>
      </c>
      <c r="AA65" s="18">
        <f t="shared" si="4"/>
        <v>0.32633949418123265</v>
      </c>
      <c r="AB65" s="18">
        <f t="shared" si="5"/>
        <v>0.80982879230074345</v>
      </c>
    </row>
    <row r="66" spans="1:28" outlineLevel="2" x14ac:dyDescent="0.35">
      <c r="A66" s="15" t="s">
        <v>351</v>
      </c>
      <c r="B66" s="15" t="s">
        <v>419</v>
      </c>
      <c r="C66" s="15" t="s">
        <v>9</v>
      </c>
      <c r="D66" s="15" t="s">
        <v>355</v>
      </c>
      <c r="E66" s="15" t="s">
        <v>11</v>
      </c>
      <c r="F66" s="15" t="s">
        <v>83</v>
      </c>
      <c r="G66" s="15" t="s">
        <v>13</v>
      </c>
      <c r="H66" s="15" t="s">
        <v>420</v>
      </c>
      <c r="I66" s="15" t="s">
        <v>9</v>
      </c>
      <c r="J66" s="16" t="s">
        <v>356</v>
      </c>
      <c r="K66" s="17">
        <v>25529457</v>
      </c>
      <c r="L66" s="17">
        <v>25529457</v>
      </c>
      <c r="M66" s="17">
        <v>0</v>
      </c>
      <c r="N66" s="17">
        <v>48211926</v>
      </c>
      <c r="O66" s="17">
        <f>+L66+N66</f>
        <v>73741383</v>
      </c>
      <c r="P66" s="17">
        <v>0</v>
      </c>
      <c r="Q66" s="17">
        <v>13894579.140000001</v>
      </c>
      <c r="R66" s="17">
        <v>0</v>
      </c>
      <c r="S66" s="17">
        <v>11634877.859999999</v>
      </c>
      <c r="T66" s="17">
        <v>11634877.859999999</v>
      </c>
      <c r="U66" s="17">
        <v>0</v>
      </c>
      <c r="V66" s="17">
        <v>0</v>
      </c>
      <c r="W66" s="17">
        <v>0</v>
      </c>
      <c r="X66" s="17">
        <f>+O66-P66-Q66-R66-S66-W66</f>
        <v>48211926</v>
      </c>
      <c r="Y66" s="18">
        <f t="shared" si="2"/>
        <v>0.45574325611390792</v>
      </c>
      <c r="Z66" s="18">
        <f t="shared" si="3"/>
        <v>0.15777949079148679</v>
      </c>
      <c r="AA66" s="18">
        <f t="shared" si="4"/>
        <v>0.1884230885661583</v>
      </c>
      <c r="AB66" s="18">
        <f t="shared" si="5"/>
        <v>0.34620257935764509</v>
      </c>
    </row>
    <row r="67" spans="1:28" outlineLevel="2" x14ac:dyDescent="0.35">
      <c r="A67" s="15" t="s">
        <v>351</v>
      </c>
      <c r="B67" s="15" t="s">
        <v>432</v>
      </c>
      <c r="C67" s="15" t="s">
        <v>9</v>
      </c>
      <c r="D67" s="15" t="s">
        <v>355</v>
      </c>
      <c r="E67" s="15" t="s">
        <v>11</v>
      </c>
      <c r="F67" s="15" t="s">
        <v>83</v>
      </c>
      <c r="G67" s="15" t="s">
        <v>13</v>
      </c>
      <c r="H67" s="15" t="s">
        <v>420</v>
      </c>
      <c r="I67" s="15" t="s">
        <v>9</v>
      </c>
      <c r="J67" s="16" t="s">
        <v>356</v>
      </c>
      <c r="K67" s="17">
        <v>17488452</v>
      </c>
      <c r="L67" s="17">
        <v>17488452</v>
      </c>
      <c r="M67" s="17">
        <v>0</v>
      </c>
      <c r="N67" s="17">
        <v>6419146</v>
      </c>
      <c r="O67" s="17">
        <f>+L67+N67</f>
        <v>23907598</v>
      </c>
      <c r="P67" s="17">
        <v>0</v>
      </c>
      <c r="Q67" s="17">
        <v>8774944.9700000007</v>
      </c>
      <c r="R67" s="17">
        <v>0</v>
      </c>
      <c r="S67" s="17">
        <v>8713507.0299999993</v>
      </c>
      <c r="T67" s="17">
        <v>8713507.0299999993</v>
      </c>
      <c r="U67" s="17">
        <v>0</v>
      </c>
      <c r="V67" s="17">
        <v>0</v>
      </c>
      <c r="W67" s="17">
        <v>0</v>
      </c>
      <c r="X67" s="17">
        <f>+O67-P67-Q67-R67-S67-W67</f>
        <v>6419146</v>
      </c>
      <c r="Y67" s="18">
        <f t="shared" si="2"/>
        <v>0.4982434711774375</v>
      </c>
      <c r="Z67" s="18">
        <f t="shared" si="3"/>
        <v>0.36446601745604051</v>
      </c>
      <c r="AA67" s="18">
        <f t="shared" si="4"/>
        <v>0.36703582559820525</v>
      </c>
      <c r="AB67" s="18">
        <f t="shared" si="5"/>
        <v>0.7315018430542457</v>
      </c>
    </row>
    <row r="68" spans="1:28" outlineLevel="1" x14ac:dyDescent="0.35">
      <c r="A68" s="35"/>
      <c r="B68" s="35"/>
      <c r="C68" s="35"/>
      <c r="D68" s="35" t="s">
        <v>490</v>
      </c>
      <c r="E68" s="35"/>
      <c r="F68" s="35"/>
      <c r="G68" s="35"/>
      <c r="H68" s="35"/>
      <c r="I68" s="35"/>
      <c r="J68" s="36"/>
      <c r="K68" s="37">
        <f t="shared" ref="K68:X68" si="14">SUBTOTAL(9,K63:K67)</f>
        <v>393073667</v>
      </c>
      <c r="L68" s="37">
        <f t="shared" si="14"/>
        <v>393073667</v>
      </c>
      <c r="M68" s="37">
        <f t="shared" si="14"/>
        <v>0</v>
      </c>
      <c r="N68" s="37">
        <f t="shared" si="14"/>
        <v>145576449</v>
      </c>
      <c r="O68" s="37">
        <f t="shared" si="14"/>
        <v>538650116</v>
      </c>
      <c r="P68" s="37">
        <f t="shared" si="14"/>
        <v>0</v>
      </c>
      <c r="Q68" s="37">
        <f t="shared" si="14"/>
        <v>233567573.09999999</v>
      </c>
      <c r="R68" s="37">
        <f t="shared" si="14"/>
        <v>0</v>
      </c>
      <c r="S68" s="37">
        <f t="shared" si="14"/>
        <v>159506093.90000001</v>
      </c>
      <c r="T68" s="37">
        <f t="shared" si="14"/>
        <v>158017133.78</v>
      </c>
      <c r="U68" s="37">
        <f t="shared" si="14"/>
        <v>0</v>
      </c>
      <c r="V68" s="37">
        <f t="shared" si="14"/>
        <v>0</v>
      </c>
      <c r="W68" s="37">
        <f t="shared" si="14"/>
        <v>0</v>
      </c>
      <c r="X68" s="37">
        <f t="shared" si="14"/>
        <v>145576449</v>
      </c>
      <c r="Y68" s="38">
        <f t="shared" si="2"/>
        <v>0.40579185860344086</v>
      </c>
      <c r="Z68" s="38">
        <f t="shared" si="3"/>
        <v>0.29612189650025067</v>
      </c>
      <c r="AA68" s="38">
        <f t="shared" si="4"/>
        <v>0.43361649085767578</v>
      </c>
      <c r="AB68" s="38">
        <f t="shared" si="5"/>
        <v>0.7297383873579264</v>
      </c>
    </row>
    <row r="69" spans="1:28" outlineLevel="2" x14ac:dyDescent="0.35">
      <c r="A69" s="15" t="s">
        <v>7</v>
      </c>
      <c r="B69" s="15" t="s">
        <v>8</v>
      </c>
      <c r="C69" s="15" t="s">
        <v>9</v>
      </c>
      <c r="D69" s="15" t="s">
        <v>20</v>
      </c>
      <c r="E69" s="15" t="s">
        <v>11</v>
      </c>
      <c r="F69" s="15" t="s">
        <v>12</v>
      </c>
      <c r="G69" s="15" t="s">
        <v>13</v>
      </c>
      <c r="H69" s="15" t="s">
        <v>14</v>
      </c>
      <c r="I69" s="15" t="s">
        <v>9</v>
      </c>
      <c r="J69" s="16" t="s">
        <v>21</v>
      </c>
      <c r="K69" s="17">
        <v>38446011</v>
      </c>
      <c r="L69" s="17">
        <v>38446011</v>
      </c>
      <c r="M69" s="17">
        <v>0</v>
      </c>
      <c r="N69" s="17">
        <v>0</v>
      </c>
      <c r="O69" s="17">
        <f>+L69+N69</f>
        <v>38446011</v>
      </c>
      <c r="P69" s="17">
        <v>0</v>
      </c>
      <c r="Q69" s="17">
        <v>21467402.359999999</v>
      </c>
      <c r="R69" s="17">
        <v>0</v>
      </c>
      <c r="S69" s="17">
        <v>16978608.640000001</v>
      </c>
      <c r="T69" s="17">
        <v>16978608.640000001</v>
      </c>
      <c r="U69" s="17">
        <v>0</v>
      </c>
      <c r="V69" s="17">
        <v>0</v>
      </c>
      <c r="W69" s="17">
        <v>0</v>
      </c>
      <c r="X69" s="17">
        <f>+O69-P69-Q69-R69-S69-W69</f>
        <v>0</v>
      </c>
      <c r="Y69" s="18">
        <f t="shared" si="2"/>
        <v>0.44162211366999821</v>
      </c>
      <c r="Z69" s="18">
        <f t="shared" si="3"/>
        <v>0.44162211366999821</v>
      </c>
      <c r="AA69" s="18">
        <f t="shared" si="4"/>
        <v>0.55837788633000185</v>
      </c>
      <c r="AB69" s="18">
        <f t="shared" si="5"/>
        <v>1</v>
      </c>
    </row>
    <row r="70" spans="1:28" outlineLevel="2" x14ac:dyDescent="0.35">
      <c r="A70" s="15" t="s">
        <v>251</v>
      </c>
      <c r="B70" s="15" t="s">
        <v>252</v>
      </c>
      <c r="C70" s="15" t="s">
        <v>9</v>
      </c>
      <c r="D70" s="15" t="s">
        <v>20</v>
      </c>
      <c r="E70" s="15" t="s">
        <v>11</v>
      </c>
      <c r="F70" s="15" t="s">
        <v>12</v>
      </c>
      <c r="G70" s="15" t="s">
        <v>13</v>
      </c>
      <c r="H70" s="15" t="s">
        <v>14</v>
      </c>
      <c r="I70" s="15" t="s">
        <v>9</v>
      </c>
      <c r="J70" s="16" t="s">
        <v>21</v>
      </c>
      <c r="K70" s="17">
        <v>105645960</v>
      </c>
      <c r="L70" s="17">
        <v>105645960</v>
      </c>
      <c r="M70" s="17">
        <v>0</v>
      </c>
      <c r="N70" s="17">
        <v>0</v>
      </c>
      <c r="O70" s="17">
        <f>+L70+N70</f>
        <v>105645960</v>
      </c>
      <c r="P70" s="17">
        <v>0</v>
      </c>
      <c r="Q70" s="17">
        <v>0</v>
      </c>
      <c r="R70" s="17">
        <v>0</v>
      </c>
      <c r="S70" s="17">
        <v>47582605.25</v>
      </c>
      <c r="T70" s="17">
        <v>47582605.25</v>
      </c>
      <c r="U70" s="17">
        <v>58063354.75</v>
      </c>
      <c r="V70" s="17">
        <v>58063354.75</v>
      </c>
      <c r="W70" s="17">
        <v>0</v>
      </c>
      <c r="X70" s="17">
        <f>+O70-P70-Q70-R70-S70-W70</f>
        <v>58063354.75</v>
      </c>
      <c r="Y70" s="18">
        <f t="shared" si="2"/>
        <v>0.45039682776321971</v>
      </c>
      <c r="Z70" s="18">
        <f t="shared" si="3"/>
        <v>0.45039682776321971</v>
      </c>
      <c r="AA70" s="18">
        <f t="shared" si="4"/>
        <v>0</v>
      </c>
      <c r="AB70" s="18">
        <f t="shared" si="5"/>
        <v>0.45039682776321971</v>
      </c>
    </row>
    <row r="71" spans="1:28" outlineLevel="1" x14ac:dyDescent="0.35">
      <c r="A71" s="35"/>
      <c r="B71" s="35"/>
      <c r="C71" s="35"/>
      <c r="D71" s="35" t="s">
        <v>491</v>
      </c>
      <c r="E71" s="35"/>
      <c r="F71" s="35"/>
      <c r="G71" s="35"/>
      <c r="H71" s="35"/>
      <c r="I71" s="35"/>
      <c r="J71" s="36"/>
      <c r="K71" s="37">
        <f t="shared" ref="K71:X71" si="15">SUBTOTAL(9,K69:K70)</f>
        <v>144091971</v>
      </c>
      <c r="L71" s="37">
        <f t="shared" si="15"/>
        <v>144091971</v>
      </c>
      <c r="M71" s="37">
        <f t="shared" si="15"/>
        <v>0</v>
      </c>
      <c r="N71" s="37">
        <f t="shared" si="15"/>
        <v>0</v>
      </c>
      <c r="O71" s="37">
        <f t="shared" si="15"/>
        <v>144091971</v>
      </c>
      <c r="P71" s="37">
        <f t="shared" si="15"/>
        <v>0</v>
      </c>
      <c r="Q71" s="37">
        <f t="shared" si="15"/>
        <v>21467402.359999999</v>
      </c>
      <c r="R71" s="37">
        <f t="shared" si="15"/>
        <v>0</v>
      </c>
      <c r="S71" s="37">
        <f t="shared" si="15"/>
        <v>64561213.890000001</v>
      </c>
      <c r="T71" s="37">
        <f t="shared" si="15"/>
        <v>64561213.890000001</v>
      </c>
      <c r="U71" s="37">
        <f t="shared" si="15"/>
        <v>58063354.75</v>
      </c>
      <c r="V71" s="37">
        <f t="shared" si="15"/>
        <v>58063354.75</v>
      </c>
      <c r="W71" s="37">
        <f t="shared" si="15"/>
        <v>0</v>
      </c>
      <c r="X71" s="37">
        <f t="shared" si="15"/>
        <v>58063354.75</v>
      </c>
      <c r="Y71" s="38">
        <f t="shared" si="2"/>
        <v>0.44805559561677449</v>
      </c>
      <c r="Z71" s="38">
        <f t="shared" si="3"/>
        <v>0.44805559561677449</v>
      </c>
      <c r="AA71" s="38">
        <f t="shared" si="4"/>
        <v>0.14898402881864944</v>
      </c>
      <c r="AB71" s="38">
        <f t="shared" si="5"/>
        <v>0.59703962443542391</v>
      </c>
    </row>
    <row r="72" spans="1:28" outlineLevel="2" x14ac:dyDescent="0.35">
      <c r="A72" s="15" t="s">
        <v>7</v>
      </c>
      <c r="B72" s="15" t="s">
        <v>8</v>
      </c>
      <c r="C72" s="15" t="s">
        <v>9</v>
      </c>
      <c r="D72" s="15" t="s">
        <v>22</v>
      </c>
      <c r="E72" s="15" t="s">
        <v>11</v>
      </c>
      <c r="F72" s="15" t="s">
        <v>12</v>
      </c>
      <c r="G72" s="15" t="s">
        <v>13</v>
      </c>
      <c r="H72" s="15" t="s">
        <v>14</v>
      </c>
      <c r="I72" s="15" t="s">
        <v>9</v>
      </c>
      <c r="J72" s="16" t="s">
        <v>23</v>
      </c>
      <c r="K72" s="17">
        <v>925870925</v>
      </c>
      <c r="L72" s="17">
        <v>928820925</v>
      </c>
      <c r="M72" s="17">
        <v>0</v>
      </c>
      <c r="N72" s="17">
        <v>-4101714</v>
      </c>
      <c r="O72" s="17">
        <f t="shared" ref="O72:O87" si="16">+L72+N72</f>
        <v>924719211</v>
      </c>
      <c r="P72" s="17">
        <v>0</v>
      </c>
      <c r="Q72" s="17">
        <v>0</v>
      </c>
      <c r="R72" s="17">
        <v>0</v>
      </c>
      <c r="S72" s="17">
        <v>611053241.20000005</v>
      </c>
      <c r="T72" s="17">
        <v>611053241.20000005</v>
      </c>
      <c r="U72" s="17">
        <v>313665969.80000001</v>
      </c>
      <c r="V72" s="17">
        <v>317767683.80000001</v>
      </c>
      <c r="W72" s="17">
        <v>0</v>
      </c>
      <c r="X72" s="17">
        <f t="shared" ref="X72:X87" si="17">+O72-P72-Q72-R72-S72-W72</f>
        <v>313665969.79999995</v>
      </c>
      <c r="Y72" s="18">
        <f t="shared" si="2"/>
        <v>0.65788057175822134</v>
      </c>
      <c r="Z72" s="18">
        <f t="shared" si="3"/>
        <v>0.66079868778675133</v>
      </c>
      <c r="AA72" s="18">
        <f t="shared" si="4"/>
        <v>0</v>
      </c>
      <c r="AB72" s="18">
        <f t="shared" si="5"/>
        <v>0.66079868778675133</v>
      </c>
    </row>
    <row r="73" spans="1:28" outlineLevel="2" x14ac:dyDescent="0.35">
      <c r="A73" s="15" t="s">
        <v>164</v>
      </c>
      <c r="B73" s="15" t="s">
        <v>8</v>
      </c>
      <c r="C73" s="15" t="s">
        <v>9</v>
      </c>
      <c r="D73" s="15" t="s">
        <v>22</v>
      </c>
      <c r="E73" s="15" t="s">
        <v>11</v>
      </c>
      <c r="F73" s="15" t="s">
        <v>12</v>
      </c>
      <c r="G73" s="15" t="s">
        <v>13</v>
      </c>
      <c r="H73" s="15" t="s">
        <v>14</v>
      </c>
      <c r="I73" s="15" t="s">
        <v>9</v>
      </c>
      <c r="J73" s="16" t="s">
        <v>23</v>
      </c>
      <c r="K73" s="17">
        <v>1336733871</v>
      </c>
      <c r="L73" s="17">
        <v>1338989207</v>
      </c>
      <c r="M73" s="17">
        <v>3400000</v>
      </c>
      <c r="N73" s="17">
        <v>19400000</v>
      </c>
      <c r="O73" s="17">
        <f t="shared" si="16"/>
        <v>1358389207</v>
      </c>
      <c r="P73" s="17">
        <v>0</v>
      </c>
      <c r="Q73" s="17">
        <v>0</v>
      </c>
      <c r="R73" s="17">
        <v>0</v>
      </c>
      <c r="S73" s="17">
        <v>900043879.47000003</v>
      </c>
      <c r="T73" s="17">
        <v>900043879.47000003</v>
      </c>
      <c r="U73" s="17">
        <v>438945327.52999997</v>
      </c>
      <c r="V73" s="17">
        <v>438945327.52999997</v>
      </c>
      <c r="W73" s="17">
        <v>0</v>
      </c>
      <c r="X73" s="17">
        <f t="shared" si="17"/>
        <v>458345327.52999997</v>
      </c>
      <c r="Y73" s="18">
        <f t="shared" si="2"/>
        <v>0.67218157903344478</v>
      </c>
      <c r="Z73" s="18">
        <f t="shared" si="3"/>
        <v>0.66258173639184403</v>
      </c>
      <c r="AA73" s="18">
        <f t="shared" si="4"/>
        <v>0</v>
      </c>
      <c r="AB73" s="18">
        <f t="shared" si="5"/>
        <v>0.66258173639184403</v>
      </c>
    </row>
    <row r="74" spans="1:28" outlineLevel="2" x14ac:dyDescent="0.35">
      <c r="A74" s="15" t="s">
        <v>251</v>
      </c>
      <c r="B74" s="15" t="s">
        <v>252</v>
      </c>
      <c r="C74" s="15" t="s">
        <v>9</v>
      </c>
      <c r="D74" s="15" t="s">
        <v>22</v>
      </c>
      <c r="E74" s="15" t="s">
        <v>11</v>
      </c>
      <c r="F74" s="15" t="s">
        <v>12</v>
      </c>
      <c r="G74" s="15" t="s">
        <v>13</v>
      </c>
      <c r="H74" s="15" t="s">
        <v>14</v>
      </c>
      <c r="I74" s="15" t="s">
        <v>9</v>
      </c>
      <c r="J74" s="16" t="s">
        <v>23</v>
      </c>
      <c r="K74" s="17">
        <v>47840028</v>
      </c>
      <c r="L74" s="17">
        <v>47840028</v>
      </c>
      <c r="M74" s="17">
        <v>10000000</v>
      </c>
      <c r="N74" s="17">
        <v>0</v>
      </c>
      <c r="O74" s="17">
        <f t="shared" si="16"/>
        <v>47840028</v>
      </c>
      <c r="P74" s="17">
        <v>0</v>
      </c>
      <c r="Q74" s="17">
        <v>0</v>
      </c>
      <c r="R74" s="17">
        <v>0</v>
      </c>
      <c r="S74" s="17">
        <v>34158827.969999999</v>
      </c>
      <c r="T74" s="17">
        <v>34158827.969999999</v>
      </c>
      <c r="U74" s="17">
        <v>13681200.029999999</v>
      </c>
      <c r="V74" s="17">
        <v>13681200.029999999</v>
      </c>
      <c r="W74" s="17">
        <v>0</v>
      </c>
      <c r="X74" s="17">
        <f t="shared" si="17"/>
        <v>13681200.030000001</v>
      </c>
      <c r="Y74" s="18">
        <f t="shared" si="2"/>
        <v>0.71402190588182768</v>
      </c>
      <c r="Z74" s="18">
        <f t="shared" si="3"/>
        <v>0.71402190588182768</v>
      </c>
      <c r="AA74" s="18">
        <f t="shared" si="4"/>
        <v>0</v>
      </c>
      <c r="AB74" s="18">
        <f t="shared" si="5"/>
        <v>0.71402190588182768</v>
      </c>
    </row>
    <row r="75" spans="1:28" outlineLevel="2" x14ac:dyDescent="0.35">
      <c r="A75" s="15" t="s">
        <v>251</v>
      </c>
      <c r="B75" s="15" t="s">
        <v>254</v>
      </c>
      <c r="C75" s="15" t="s">
        <v>9</v>
      </c>
      <c r="D75" s="15" t="s">
        <v>22</v>
      </c>
      <c r="E75" s="15" t="s">
        <v>11</v>
      </c>
      <c r="F75" s="15" t="s">
        <v>12</v>
      </c>
      <c r="G75" s="15" t="s">
        <v>13</v>
      </c>
      <c r="H75" s="15" t="s">
        <v>14</v>
      </c>
      <c r="I75" s="15" t="s">
        <v>9</v>
      </c>
      <c r="J75" s="16" t="s">
        <v>23</v>
      </c>
      <c r="K75" s="17">
        <v>951793874</v>
      </c>
      <c r="L75" s="17">
        <v>952793874</v>
      </c>
      <c r="M75" s="17">
        <v>15000000</v>
      </c>
      <c r="N75" s="17">
        <v>-19456922</v>
      </c>
      <c r="O75" s="17">
        <f t="shared" si="16"/>
        <v>933336952</v>
      </c>
      <c r="P75" s="17">
        <v>0</v>
      </c>
      <c r="Q75" s="17">
        <v>0</v>
      </c>
      <c r="R75" s="17">
        <v>0</v>
      </c>
      <c r="S75" s="17">
        <v>617891487.57000005</v>
      </c>
      <c r="T75" s="17">
        <v>617891487.57000005</v>
      </c>
      <c r="U75" s="17">
        <v>315445464.43000001</v>
      </c>
      <c r="V75" s="17">
        <v>334902386.43000001</v>
      </c>
      <c r="W75" s="17">
        <v>0</v>
      </c>
      <c r="X75" s="17">
        <f t="shared" si="17"/>
        <v>315445464.42999995</v>
      </c>
      <c r="Y75" s="18">
        <f t="shared" ref="Y75:Y138" si="18">+IF(L75=0,0,S75/L75)</f>
        <v>0.6485048911743948</v>
      </c>
      <c r="Z75" s="18">
        <f t="shared" ref="Z75:Z138" si="19">+IF(O75=0,0,S75/O75)</f>
        <v>0.66202402706327224</v>
      </c>
      <c r="AA75" s="18">
        <f t="shared" ref="AA75:AA138" si="20">+IF(O75=0,0,(P75+Q75+R75)/O75)</f>
        <v>0</v>
      </c>
      <c r="AB75" s="18">
        <f t="shared" ref="AB75:AB138" si="21">+Z75+AA75</f>
        <v>0.66202402706327224</v>
      </c>
    </row>
    <row r="76" spans="1:28" outlineLevel="2" x14ac:dyDescent="0.35">
      <c r="A76" s="15" t="s">
        <v>251</v>
      </c>
      <c r="B76" s="15" t="s">
        <v>288</v>
      </c>
      <c r="C76" s="15" t="s">
        <v>9</v>
      </c>
      <c r="D76" s="15" t="s">
        <v>22</v>
      </c>
      <c r="E76" s="15" t="s">
        <v>11</v>
      </c>
      <c r="F76" s="15" t="s">
        <v>12</v>
      </c>
      <c r="G76" s="15" t="s">
        <v>13</v>
      </c>
      <c r="H76" s="15" t="s">
        <v>14</v>
      </c>
      <c r="I76" s="15" t="s">
        <v>9</v>
      </c>
      <c r="J76" s="16" t="s">
        <v>23</v>
      </c>
      <c r="K76" s="17">
        <v>176151368</v>
      </c>
      <c r="L76" s="17">
        <v>176151368</v>
      </c>
      <c r="M76" s="17">
        <v>5600000</v>
      </c>
      <c r="N76" s="17">
        <v>0</v>
      </c>
      <c r="O76" s="17">
        <f t="shared" si="16"/>
        <v>176151368</v>
      </c>
      <c r="P76" s="17">
        <v>0</v>
      </c>
      <c r="Q76" s="17">
        <v>0</v>
      </c>
      <c r="R76" s="17">
        <v>0</v>
      </c>
      <c r="S76" s="17">
        <v>113633469.23999999</v>
      </c>
      <c r="T76" s="17">
        <v>113633469.23999999</v>
      </c>
      <c r="U76" s="17">
        <v>62517898.759999998</v>
      </c>
      <c r="V76" s="17">
        <v>62517898.759999998</v>
      </c>
      <c r="W76" s="17">
        <v>0</v>
      </c>
      <c r="X76" s="17">
        <f t="shared" si="17"/>
        <v>62517898.760000005</v>
      </c>
      <c r="Y76" s="18">
        <f t="shared" si="18"/>
        <v>0.64508990495038332</v>
      </c>
      <c r="Z76" s="18">
        <f t="shared" si="19"/>
        <v>0.64508990495038332</v>
      </c>
      <c r="AA76" s="18">
        <f t="shared" si="20"/>
        <v>0</v>
      </c>
      <c r="AB76" s="18">
        <f t="shared" si="21"/>
        <v>0.64508990495038332</v>
      </c>
    </row>
    <row r="77" spans="1:28" outlineLevel="2" x14ac:dyDescent="0.35">
      <c r="A77" s="15" t="s">
        <v>296</v>
      </c>
      <c r="B77" s="15" t="s">
        <v>8</v>
      </c>
      <c r="C77" s="15" t="s">
        <v>9</v>
      </c>
      <c r="D77" s="15" t="s">
        <v>22</v>
      </c>
      <c r="E77" s="15" t="s">
        <v>11</v>
      </c>
      <c r="F77" s="15" t="s">
        <v>12</v>
      </c>
      <c r="G77" s="15" t="s">
        <v>13</v>
      </c>
      <c r="H77" s="15" t="s">
        <v>14</v>
      </c>
      <c r="I77" s="15" t="s">
        <v>9</v>
      </c>
      <c r="J77" s="16" t="s">
        <v>23</v>
      </c>
      <c r="K77" s="17">
        <v>195983469</v>
      </c>
      <c r="L77" s="17">
        <v>192983469</v>
      </c>
      <c r="M77" s="17">
        <v>0</v>
      </c>
      <c r="N77" s="17">
        <v>-10711200</v>
      </c>
      <c r="O77" s="17">
        <f t="shared" si="16"/>
        <v>182272269</v>
      </c>
      <c r="P77" s="17">
        <v>0</v>
      </c>
      <c r="Q77" s="17">
        <v>0</v>
      </c>
      <c r="R77" s="17">
        <v>0</v>
      </c>
      <c r="S77" s="17">
        <v>112979297.83</v>
      </c>
      <c r="T77" s="17">
        <v>112979297.83</v>
      </c>
      <c r="U77" s="17">
        <v>69292971.170000002</v>
      </c>
      <c r="V77" s="17">
        <v>80004171.170000002</v>
      </c>
      <c r="W77" s="17">
        <v>0</v>
      </c>
      <c r="X77" s="17">
        <f t="shared" si="17"/>
        <v>69292971.170000002</v>
      </c>
      <c r="Y77" s="18">
        <f t="shared" si="18"/>
        <v>0.5854351070349969</v>
      </c>
      <c r="Z77" s="18">
        <f t="shared" si="19"/>
        <v>0.61983810510418347</v>
      </c>
      <c r="AA77" s="18">
        <f t="shared" si="20"/>
        <v>0</v>
      </c>
      <c r="AB77" s="18">
        <f t="shared" si="21"/>
        <v>0.61983810510418347</v>
      </c>
    </row>
    <row r="78" spans="1:28" outlineLevel="2" x14ac:dyDescent="0.35">
      <c r="A78" s="15" t="s">
        <v>301</v>
      </c>
      <c r="B78" s="15" t="s">
        <v>8</v>
      </c>
      <c r="C78" s="15" t="s">
        <v>9</v>
      </c>
      <c r="D78" s="15" t="s">
        <v>22</v>
      </c>
      <c r="E78" s="15" t="s">
        <v>11</v>
      </c>
      <c r="F78" s="15" t="s">
        <v>12</v>
      </c>
      <c r="G78" s="15" t="s">
        <v>13</v>
      </c>
      <c r="H78" s="15" t="s">
        <v>14</v>
      </c>
      <c r="I78" s="15" t="s">
        <v>9</v>
      </c>
      <c r="J78" s="16" t="s">
        <v>23</v>
      </c>
      <c r="K78" s="17">
        <v>812274913</v>
      </c>
      <c r="L78" s="17">
        <v>812274913</v>
      </c>
      <c r="M78" s="17">
        <v>-10000000</v>
      </c>
      <c r="N78" s="17">
        <v>-14628787</v>
      </c>
      <c r="O78" s="17">
        <f t="shared" si="16"/>
        <v>797646126</v>
      </c>
      <c r="P78" s="17">
        <v>0</v>
      </c>
      <c r="Q78" s="17">
        <v>0</v>
      </c>
      <c r="R78" s="17">
        <v>0</v>
      </c>
      <c r="S78" s="17">
        <v>516300532.44999999</v>
      </c>
      <c r="T78" s="17">
        <v>516300532.44999999</v>
      </c>
      <c r="U78" s="17">
        <v>271345593.55000001</v>
      </c>
      <c r="V78" s="17">
        <v>295974380.55000001</v>
      </c>
      <c r="W78" s="17">
        <v>0</v>
      </c>
      <c r="X78" s="17">
        <f t="shared" si="17"/>
        <v>281345593.55000001</v>
      </c>
      <c r="Y78" s="18">
        <f t="shared" si="18"/>
        <v>0.63562289587786391</v>
      </c>
      <c r="Z78" s="18">
        <f t="shared" si="19"/>
        <v>0.6472801855618866</v>
      </c>
      <c r="AA78" s="18">
        <f t="shared" si="20"/>
        <v>0</v>
      </c>
      <c r="AB78" s="18">
        <f t="shared" si="21"/>
        <v>0.6472801855618866</v>
      </c>
    </row>
    <row r="79" spans="1:28" outlineLevel="2" x14ac:dyDescent="0.35">
      <c r="A79" s="15" t="s">
        <v>309</v>
      </c>
      <c r="B79" s="15" t="s">
        <v>8</v>
      </c>
      <c r="C79" s="15" t="s">
        <v>9</v>
      </c>
      <c r="D79" s="15" t="s">
        <v>22</v>
      </c>
      <c r="E79" s="15" t="s">
        <v>11</v>
      </c>
      <c r="F79" s="15" t="s">
        <v>12</v>
      </c>
      <c r="G79" s="15" t="s">
        <v>13</v>
      </c>
      <c r="H79" s="15" t="s">
        <v>14</v>
      </c>
      <c r="I79" s="15" t="s">
        <v>9</v>
      </c>
      <c r="J79" s="16" t="s">
        <v>23</v>
      </c>
      <c r="K79" s="17">
        <v>226972944</v>
      </c>
      <c r="L79" s="17">
        <v>226972944</v>
      </c>
      <c r="M79" s="17">
        <v>-2856760</v>
      </c>
      <c r="N79" s="17">
        <v>-9398230</v>
      </c>
      <c r="O79" s="17">
        <f t="shared" si="16"/>
        <v>217574714</v>
      </c>
      <c r="P79" s="17">
        <v>0</v>
      </c>
      <c r="Q79" s="17">
        <v>0</v>
      </c>
      <c r="R79" s="17">
        <v>0</v>
      </c>
      <c r="S79" s="17">
        <v>138174402.56</v>
      </c>
      <c r="T79" s="17">
        <v>138174402.56</v>
      </c>
      <c r="U79" s="17">
        <v>76543551.439999998</v>
      </c>
      <c r="V79" s="17">
        <v>88798541.439999998</v>
      </c>
      <c r="W79" s="17">
        <v>0</v>
      </c>
      <c r="X79" s="17">
        <f t="shared" si="17"/>
        <v>79400311.439999998</v>
      </c>
      <c r="Y79" s="18">
        <f t="shared" si="18"/>
        <v>0.60877036762584358</v>
      </c>
      <c r="Z79" s="18">
        <f t="shared" si="19"/>
        <v>0.63506645611401336</v>
      </c>
      <c r="AA79" s="18">
        <f t="shared" si="20"/>
        <v>0</v>
      </c>
      <c r="AB79" s="18">
        <f t="shared" si="21"/>
        <v>0.63506645611401336</v>
      </c>
    </row>
    <row r="80" spans="1:28" outlineLevel="2" x14ac:dyDescent="0.35">
      <c r="A80" s="15" t="s">
        <v>311</v>
      </c>
      <c r="B80" s="15" t="s">
        <v>8</v>
      </c>
      <c r="C80" s="15" t="s">
        <v>9</v>
      </c>
      <c r="D80" s="15" t="s">
        <v>22</v>
      </c>
      <c r="E80" s="15" t="s">
        <v>11</v>
      </c>
      <c r="F80" s="15" t="s">
        <v>12</v>
      </c>
      <c r="G80" s="15" t="s">
        <v>13</v>
      </c>
      <c r="H80" s="15" t="s">
        <v>14</v>
      </c>
      <c r="I80" s="15" t="s">
        <v>9</v>
      </c>
      <c r="J80" s="16" t="s">
        <v>23</v>
      </c>
      <c r="K80" s="17">
        <v>3685918851</v>
      </c>
      <c r="L80" s="17">
        <v>3691918851</v>
      </c>
      <c r="M80" s="17">
        <v>0</v>
      </c>
      <c r="N80" s="17">
        <v>-19498873</v>
      </c>
      <c r="O80" s="17">
        <f t="shared" si="16"/>
        <v>3672419978</v>
      </c>
      <c r="P80" s="17">
        <v>0</v>
      </c>
      <c r="Q80" s="17">
        <v>0</v>
      </c>
      <c r="R80" s="17">
        <v>0</v>
      </c>
      <c r="S80" s="17">
        <v>2451315489.0100002</v>
      </c>
      <c r="T80" s="17">
        <v>2451315489.0100002</v>
      </c>
      <c r="U80" s="17">
        <v>1221104488.99</v>
      </c>
      <c r="V80" s="17">
        <v>1240603361.99</v>
      </c>
      <c r="W80" s="17">
        <v>0</v>
      </c>
      <c r="X80" s="17">
        <f t="shared" si="17"/>
        <v>1221104488.9899998</v>
      </c>
      <c r="Y80" s="18">
        <f t="shared" si="18"/>
        <v>0.66396786818486875</v>
      </c>
      <c r="Z80" s="18">
        <f t="shared" si="19"/>
        <v>0.66749323435087804</v>
      </c>
      <c r="AA80" s="18">
        <f t="shared" si="20"/>
        <v>0</v>
      </c>
      <c r="AB80" s="18">
        <f t="shared" si="21"/>
        <v>0.66749323435087804</v>
      </c>
    </row>
    <row r="81" spans="1:28" outlineLevel="2" x14ac:dyDescent="0.35">
      <c r="A81" s="15" t="s">
        <v>322</v>
      </c>
      <c r="B81" s="15" t="s">
        <v>8</v>
      </c>
      <c r="C81" s="15" t="s">
        <v>9</v>
      </c>
      <c r="D81" s="15" t="s">
        <v>22</v>
      </c>
      <c r="E81" s="15" t="s">
        <v>11</v>
      </c>
      <c r="F81" s="15" t="s">
        <v>12</v>
      </c>
      <c r="G81" s="15" t="s">
        <v>13</v>
      </c>
      <c r="H81" s="15" t="s">
        <v>323</v>
      </c>
      <c r="I81" s="15" t="s">
        <v>9</v>
      </c>
      <c r="J81" s="16" t="s">
        <v>23</v>
      </c>
      <c r="K81" s="17">
        <v>137628918</v>
      </c>
      <c r="L81" s="17">
        <v>137628918</v>
      </c>
      <c r="M81" s="17">
        <v>22000000</v>
      </c>
      <c r="N81" s="17">
        <v>4851610</v>
      </c>
      <c r="O81" s="17">
        <f t="shared" si="16"/>
        <v>142480528</v>
      </c>
      <c r="P81" s="17">
        <v>0</v>
      </c>
      <c r="Q81" s="17">
        <v>0</v>
      </c>
      <c r="R81" s="17">
        <v>0</v>
      </c>
      <c r="S81" s="17">
        <v>103992432.31</v>
      </c>
      <c r="T81" s="17">
        <v>103992432.31</v>
      </c>
      <c r="U81" s="17">
        <v>33636485.689999998</v>
      </c>
      <c r="V81" s="17">
        <v>33636485.689999998</v>
      </c>
      <c r="W81" s="17">
        <v>0</v>
      </c>
      <c r="X81" s="17">
        <f t="shared" si="17"/>
        <v>38488095.689999998</v>
      </c>
      <c r="Y81" s="18">
        <f t="shared" si="18"/>
        <v>0.75560015889974519</v>
      </c>
      <c r="Z81" s="18">
        <f t="shared" si="19"/>
        <v>0.72987118850373722</v>
      </c>
      <c r="AA81" s="18">
        <f t="shared" si="20"/>
        <v>0</v>
      </c>
      <c r="AB81" s="18">
        <f t="shared" si="21"/>
        <v>0.72987118850373722</v>
      </c>
    </row>
    <row r="82" spans="1:28" outlineLevel="2" x14ac:dyDescent="0.35">
      <c r="A82" s="15" t="s">
        <v>351</v>
      </c>
      <c r="B82" s="15" t="s">
        <v>252</v>
      </c>
      <c r="C82" s="15" t="s">
        <v>9</v>
      </c>
      <c r="D82" s="15" t="s">
        <v>22</v>
      </c>
      <c r="E82" s="15" t="s">
        <v>11</v>
      </c>
      <c r="F82" s="15" t="s">
        <v>83</v>
      </c>
      <c r="G82" s="15" t="s">
        <v>13</v>
      </c>
      <c r="H82" s="15" t="s">
        <v>352</v>
      </c>
      <c r="I82" s="15" t="s">
        <v>9</v>
      </c>
      <c r="J82" s="16" t="s">
        <v>23</v>
      </c>
      <c r="K82" s="17">
        <v>76569357725</v>
      </c>
      <c r="L82" s="17">
        <v>72869357725</v>
      </c>
      <c r="M82" s="17">
        <v>0</v>
      </c>
      <c r="N82" s="17">
        <v>-2013110988</v>
      </c>
      <c r="O82" s="17">
        <f t="shared" si="16"/>
        <v>70856246737</v>
      </c>
      <c r="P82" s="17">
        <v>0</v>
      </c>
      <c r="Q82" s="17">
        <v>0</v>
      </c>
      <c r="R82" s="17">
        <v>0</v>
      </c>
      <c r="S82" s="17">
        <v>46500982164.669998</v>
      </c>
      <c r="T82" s="17">
        <v>46500982164.669998</v>
      </c>
      <c r="U82" s="17">
        <v>24355264572.330002</v>
      </c>
      <c r="V82" s="17">
        <v>26368375560.330002</v>
      </c>
      <c r="W82" s="17">
        <v>0</v>
      </c>
      <c r="X82" s="17">
        <f t="shared" si="17"/>
        <v>24355264572.330002</v>
      </c>
      <c r="Y82" s="18">
        <f t="shared" si="18"/>
        <v>0.63814178711659553</v>
      </c>
      <c r="Z82" s="18">
        <f t="shared" si="19"/>
        <v>0.65627216097501717</v>
      </c>
      <c r="AA82" s="18">
        <f t="shared" si="20"/>
        <v>0</v>
      </c>
      <c r="AB82" s="18">
        <f t="shared" si="21"/>
        <v>0.65627216097501717</v>
      </c>
    </row>
    <row r="83" spans="1:28" outlineLevel="2" x14ac:dyDescent="0.35">
      <c r="A83" s="15" t="s">
        <v>351</v>
      </c>
      <c r="B83" s="15" t="s">
        <v>254</v>
      </c>
      <c r="C83" s="15" t="s">
        <v>9</v>
      </c>
      <c r="D83" s="15" t="s">
        <v>22</v>
      </c>
      <c r="E83" s="15" t="s">
        <v>11</v>
      </c>
      <c r="F83" s="15" t="s">
        <v>83</v>
      </c>
      <c r="G83" s="15" t="s">
        <v>13</v>
      </c>
      <c r="H83" s="15" t="s">
        <v>363</v>
      </c>
      <c r="I83" s="15" t="s">
        <v>9</v>
      </c>
      <c r="J83" s="16" t="s">
        <v>23</v>
      </c>
      <c r="K83" s="17">
        <v>41571674734</v>
      </c>
      <c r="L83" s="17">
        <v>41571674734</v>
      </c>
      <c r="M83" s="17">
        <v>0</v>
      </c>
      <c r="N83" s="17">
        <v>-497375069</v>
      </c>
      <c r="O83" s="17">
        <f t="shared" si="16"/>
        <v>41074299665</v>
      </c>
      <c r="P83" s="17">
        <v>0</v>
      </c>
      <c r="Q83" s="17">
        <v>0</v>
      </c>
      <c r="R83" s="17">
        <v>0</v>
      </c>
      <c r="S83" s="17">
        <v>27212776110.610001</v>
      </c>
      <c r="T83" s="17">
        <v>27212776110.610001</v>
      </c>
      <c r="U83" s="17">
        <v>13861523554.389999</v>
      </c>
      <c r="V83" s="17">
        <v>14358898623.389999</v>
      </c>
      <c r="W83" s="17">
        <v>0</v>
      </c>
      <c r="X83" s="17">
        <f t="shared" si="17"/>
        <v>13861523554.389999</v>
      </c>
      <c r="Y83" s="18">
        <f t="shared" si="18"/>
        <v>0.65459898560097307</v>
      </c>
      <c r="Z83" s="18">
        <f t="shared" si="19"/>
        <v>0.66252562630540468</v>
      </c>
      <c r="AA83" s="18">
        <f t="shared" si="20"/>
        <v>0</v>
      </c>
      <c r="AB83" s="18">
        <f t="shared" si="21"/>
        <v>0.66252562630540468</v>
      </c>
    </row>
    <row r="84" spans="1:28" outlineLevel="2" x14ac:dyDescent="0.35">
      <c r="A84" s="23" t="s">
        <v>351</v>
      </c>
      <c r="B84" s="23" t="s">
        <v>254</v>
      </c>
      <c r="C84" s="23" t="s">
        <v>9</v>
      </c>
      <c r="D84" s="23" t="s">
        <v>22</v>
      </c>
      <c r="E84" s="23" t="s">
        <v>11</v>
      </c>
      <c r="F84" s="23" t="s">
        <v>12</v>
      </c>
      <c r="G84" s="23" t="s">
        <v>13</v>
      </c>
      <c r="H84" s="23" t="s">
        <v>363</v>
      </c>
      <c r="I84" s="23" t="s">
        <v>9</v>
      </c>
      <c r="J84" s="24" t="s">
        <v>23</v>
      </c>
      <c r="K84" s="25">
        <v>0</v>
      </c>
      <c r="L84" s="25">
        <v>0</v>
      </c>
      <c r="M84" s="25">
        <v>80000000</v>
      </c>
      <c r="N84" s="25">
        <v>0</v>
      </c>
      <c r="O84" s="25">
        <f t="shared" si="16"/>
        <v>0</v>
      </c>
      <c r="P84" s="25">
        <v>0</v>
      </c>
      <c r="Q84" s="25">
        <v>0</v>
      </c>
      <c r="R84" s="25">
        <v>0</v>
      </c>
      <c r="S84" s="25">
        <v>0</v>
      </c>
      <c r="T84" s="25">
        <v>0</v>
      </c>
      <c r="U84" s="25">
        <v>0</v>
      </c>
      <c r="V84" s="25">
        <v>0</v>
      </c>
      <c r="W84" s="25">
        <v>0</v>
      </c>
      <c r="X84" s="25">
        <f t="shared" si="17"/>
        <v>0</v>
      </c>
      <c r="Y84" s="26">
        <f t="shared" si="18"/>
        <v>0</v>
      </c>
      <c r="Z84" s="26">
        <f t="shared" si="19"/>
        <v>0</v>
      </c>
      <c r="AA84" s="26">
        <f t="shared" si="20"/>
        <v>0</v>
      </c>
      <c r="AB84" s="26">
        <f t="shared" si="21"/>
        <v>0</v>
      </c>
    </row>
    <row r="85" spans="1:28" outlineLevel="2" x14ac:dyDescent="0.35">
      <c r="A85" s="15" t="s">
        <v>351</v>
      </c>
      <c r="B85" s="15" t="s">
        <v>288</v>
      </c>
      <c r="C85" s="15" t="s">
        <v>9</v>
      </c>
      <c r="D85" s="15" t="s">
        <v>22</v>
      </c>
      <c r="E85" s="15" t="s">
        <v>11</v>
      </c>
      <c r="F85" s="15" t="s">
        <v>83</v>
      </c>
      <c r="G85" s="15" t="s">
        <v>13</v>
      </c>
      <c r="H85" s="15" t="s">
        <v>400</v>
      </c>
      <c r="I85" s="15" t="s">
        <v>9</v>
      </c>
      <c r="J85" s="16" t="s">
        <v>23</v>
      </c>
      <c r="K85" s="17">
        <v>22391617363</v>
      </c>
      <c r="L85" s="17">
        <v>22391617363</v>
      </c>
      <c r="M85" s="17">
        <v>0</v>
      </c>
      <c r="N85" s="17">
        <v>163227061</v>
      </c>
      <c r="O85" s="17">
        <f t="shared" si="16"/>
        <v>22554844424</v>
      </c>
      <c r="P85" s="17">
        <v>0</v>
      </c>
      <c r="Q85" s="17">
        <v>0</v>
      </c>
      <c r="R85" s="17">
        <v>0</v>
      </c>
      <c r="S85" s="17">
        <v>14826686619.030001</v>
      </c>
      <c r="T85" s="17">
        <v>14826686619.030001</v>
      </c>
      <c r="U85" s="17">
        <v>7564930743.9700003</v>
      </c>
      <c r="V85" s="17">
        <v>7564930743.9700003</v>
      </c>
      <c r="W85" s="17">
        <v>0</v>
      </c>
      <c r="X85" s="17">
        <f t="shared" si="17"/>
        <v>7728157804.9699993</v>
      </c>
      <c r="Y85" s="18">
        <f t="shared" si="18"/>
        <v>0.66215344692026035</v>
      </c>
      <c r="Z85" s="18">
        <f t="shared" si="19"/>
        <v>0.65736151135909959</v>
      </c>
      <c r="AA85" s="18">
        <f t="shared" si="20"/>
        <v>0</v>
      </c>
      <c r="AB85" s="18">
        <f t="shared" si="21"/>
        <v>0.65736151135909959</v>
      </c>
    </row>
    <row r="86" spans="1:28" outlineLevel="2" x14ac:dyDescent="0.35">
      <c r="A86" s="15" t="s">
        <v>351</v>
      </c>
      <c r="B86" s="15" t="s">
        <v>419</v>
      </c>
      <c r="C86" s="15" t="s">
        <v>9</v>
      </c>
      <c r="D86" s="15" t="s">
        <v>22</v>
      </c>
      <c r="E86" s="15" t="s">
        <v>11</v>
      </c>
      <c r="F86" s="15" t="s">
        <v>83</v>
      </c>
      <c r="G86" s="15" t="s">
        <v>13</v>
      </c>
      <c r="H86" s="15" t="s">
        <v>420</v>
      </c>
      <c r="I86" s="15" t="s">
        <v>9</v>
      </c>
      <c r="J86" s="16" t="s">
        <v>23</v>
      </c>
      <c r="K86" s="17">
        <v>17601202734</v>
      </c>
      <c r="L86" s="17">
        <v>17681202734</v>
      </c>
      <c r="M86" s="17">
        <v>0</v>
      </c>
      <c r="N86" s="17">
        <v>619662624</v>
      </c>
      <c r="O86" s="17">
        <f t="shared" si="16"/>
        <v>18300865358</v>
      </c>
      <c r="P86" s="17">
        <v>0</v>
      </c>
      <c r="Q86" s="17">
        <v>0</v>
      </c>
      <c r="R86" s="17">
        <v>0</v>
      </c>
      <c r="S86" s="17">
        <v>12072261756.16</v>
      </c>
      <c r="T86" s="17">
        <v>12072261756.16</v>
      </c>
      <c r="U86" s="17">
        <v>5608940977.8400002</v>
      </c>
      <c r="V86" s="17">
        <v>5608940977.8400002</v>
      </c>
      <c r="W86" s="17">
        <v>0</v>
      </c>
      <c r="X86" s="17">
        <f t="shared" si="17"/>
        <v>6228603601.8400002</v>
      </c>
      <c r="Y86" s="18">
        <f t="shared" si="18"/>
        <v>0.68277378738187822</v>
      </c>
      <c r="Z86" s="18">
        <f t="shared" si="19"/>
        <v>0.65965524143276411</v>
      </c>
      <c r="AA86" s="18">
        <f t="shared" si="20"/>
        <v>0</v>
      </c>
      <c r="AB86" s="18">
        <f t="shared" si="21"/>
        <v>0.65965524143276411</v>
      </c>
    </row>
    <row r="87" spans="1:28" outlineLevel="2" x14ac:dyDescent="0.35">
      <c r="A87" s="15" t="s">
        <v>351</v>
      </c>
      <c r="B87" s="15" t="s">
        <v>432</v>
      </c>
      <c r="C87" s="15" t="s">
        <v>9</v>
      </c>
      <c r="D87" s="15" t="s">
        <v>22</v>
      </c>
      <c r="E87" s="15" t="s">
        <v>11</v>
      </c>
      <c r="F87" s="15" t="s">
        <v>83</v>
      </c>
      <c r="G87" s="15" t="s">
        <v>13</v>
      </c>
      <c r="H87" s="15" t="s">
        <v>420</v>
      </c>
      <c r="I87" s="15" t="s">
        <v>9</v>
      </c>
      <c r="J87" s="16" t="s">
        <v>23</v>
      </c>
      <c r="K87" s="17">
        <v>8821527929</v>
      </c>
      <c r="L87" s="17">
        <v>8831527929</v>
      </c>
      <c r="M87" s="17">
        <v>0</v>
      </c>
      <c r="N87" s="17">
        <v>66305348</v>
      </c>
      <c r="O87" s="17">
        <f t="shared" si="16"/>
        <v>8897833277</v>
      </c>
      <c r="P87" s="17">
        <v>0</v>
      </c>
      <c r="Q87" s="17">
        <v>0</v>
      </c>
      <c r="R87" s="17">
        <v>0</v>
      </c>
      <c r="S87" s="17">
        <v>5895953801.3999996</v>
      </c>
      <c r="T87" s="17">
        <v>5895953801.3999996</v>
      </c>
      <c r="U87" s="17">
        <v>2935574127.5999999</v>
      </c>
      <c r="V87" s="17">
        <v>2935574127.5999999</v>
      </c>
      <c r="W87" s="17">
        <v>0</v>
      </c>
      <c r="X87" s="17">
        <f t="shared" si="17"/>
        <v>3001879475.6000004</v>
      </c>
      <c r="Y87" s="18">
        <f t="shared" si="18"/>
        <v>0.66760291636960289</v>
      </c>
      <c r="Z87" s="18">
        <f t="shared" si="19"/>
        <v>0.66262803739427711</v>
      </c>
      <c r="AA87" s="18">
        <f t="shared" si="20"/>
        <v>0</v>
      </c>
      <c r="AB87" s="18">
        <f t="shared" si="21"/>
        <v>0.66262803739427711</v>
      </c>
    </row>
    <row r="88" spans="1:28" outlineLevel="1" x14ac:dyDescent="0.35">
      <c r="A88" s="35"/>
      <c r="B88" s="35"/>
      <c r="C88" s="35"/>
      <c r="D88" s="35" t="s">
        <v>492</v>
      </c>
      <c r="E88" s="35"/>
      <c r="F88" s="35"/>
      <c r="G88" s="35"/>
      <c r="H88" s="35"/>
      <c r="I88" s="35"/>
      <c r="J88" s="36"/>
      <c r="K88" s="37">
        <f t="shared" ref="K88:X88" si="22">SUBTOTAL(9,K72:K87)</f>
        <v>175452549646</v>
      </c>
      <c r="L88" s="37">
        <f t="shared" si="22"/>
        <v>171851754982</v>
      </c>
      <c r="M88" s="37">
        <f t="shared" si="22"/>
        <v>123143240</v>
      </c>
      <c r="N88" s="37">
        <f t="shared" si="22"/>
        <v>-1714835140</v>
      </c>
      <c r="O88" s="37">
        <f t="shared" si="22"/>
        <v>170136919842</v>
      </c>
      <c r="P88" s="37">
        <f t="shared" si="22"/>
        <v>0</v>
      </c>
      <c r="Q88" s="37">
        <f t="shared" si="22"/>
        <v>0</v>
      </c>
      <c r="R88" s="37">
        <f t="shared" si="22"/>
        <v>0</v>
      </c>
      <c r="S88" s="37">
        <f t="shared" si="22"/>
        <v>112108203511.48</v>
      </c>
      <c r="T88" s="37">
        <f t="shared" si="22"/>
        <v>112108203511.48</v>
      </c>
      <c r="U88" s="37">
        <f t="shared" si="22"/>
        <v>57142412927.519997</v>
      </c>
      <c r="V88" s="37">
        <f t="shared" si="22"/>
        <v>59743551470.519997</v>
      </c>
      <c r="W88" s="37">
        <f t="shared" si="22"/>
        <v>0</v>
      </c>
      <c r="X88" s="37">
        <f t="shared" si="22"/>
        <v>58028716330.519997</v>
      </c>
      <c r="Y88" s="38">
        <f t="shared" si="18"/>
        <v>0.65235413815368004</v>
      </c>
      <c r="Z88" s="38">
        <f t="shared" si="19"/>
        <v>0.65892931184830916</v>
      </c>
      <c r="AA88" s="38">
        <f t="shared" si="20"/>
        <v>0</v>
      </c>
      <c r="AB88" s="38">
        <f t="shared" si="21"/>
        <v>0.65892931184830916</v>
      </c>
    </row>
    <row r="89" spans="1:28" outlineLevel="2" x14ac:dyDescent="0.35">
      <c r="A89" s="15" t="s">
        <v>7</v>
      </c>
      <c r="B89" s="15" t="s">
        <v>8</v>
      </c>
      <c r="C89" s="15" t="s">
        <v>9</v>
      </c>
      <c r="D89" s="15" t="s">
        <v>24</v>
      </c>
      <c r="E89" s="15" t="s">
        <v>11</v>
      </c>
      <c r="F89" s="15" t="s">
        <v>12</v>
      </c>
      <c r="G89" s="15" t="s">
        <v>13</v>
      </c>
      <c r="H89" s="15" t="s">
        <v>14</v>
      </c>
      <c r="I89" s="15" t="s">
        <v>9</v>
      </c>
      <c r="J89" s="16" t="s">
        <v>25</v>
      </c>
      <c r="K89" s="17">
        <v>1542599389</v>
      </c>
      <c r="L89" s="17">
        <v>1528658389</v>
      </c>
      <c r="M89" s="17">
        <v>-56114565</v>
      </c>
      <c r="N89" s="17">
        <v>-87943528</v>
      </c>
      <c r="O89" s="17">
        <f t="shared" ref="O89:O103" si="23">+L89+N89</f>
        <v>1440714861</v>
      </c>
      <c r="P89" s="17">
        <v>0</v>
      </c>
      <c r="Q89" s="17">
        <v>0</v>
      </c>
      <c r="R89" s="17">
        <v>0</v>
      </c>
      <c r="S89" s="17">
        <v>924868524.30999994</v>
      </c>
      <c r="T89" s="17">
        <v>924868524.30999994</v>
      </c>
      <c r="U89" s="17">
        <v>459731771.69</v>
      </c>
      <c r="V89" s="17">
        <v>603789864.69000006</v>
      </c>
      <c r="W89" s="17">
        <v>0</v>
      </c>
      <c r="X89" s="17">
        <f t="shared" ref="X89:X103" si="24">+O89-P89-Q89-R89-S89-W89</f>
        <v>515846336.69000006</v>
      </c>
      <c r="Y89" s="18">
        <f t="shared" si="18"/>
        <v>0.60501975520836915</v>
      </c>
      <c r="Z89" s="18">
        <f t="shared" si="19"/>
        <v>0.64195112394970977</v>
      </c>
      <c r="AA89" s="18">
        <f t="shared" si="20"/>
        <v>0</v>
      </c>
      <c r="AB89" s="18">
        <f t="shared" si="21"/>
        <v>0.64195112394970977</v>
      </c>
    </row>
    <row r="90" spans="1:28" outlineLevel="2" x14ac:dyDescent="0.35">
      <c r="A90" s="15" t="s">
        <v>164</v>
      </c>
      <c r="B90" s="15" t="s">
        <v>8</v>
      </c>
      <c r="C90" s="15" t="s">
        <v>9</v>
      </c>
      <c r="D90" s="15" t="s">
        <v>24</v>
      </c>
      <c r="E90" s="15" t="s">
        <v>11</v>
      </c>
      <c r="F90" s="15" t="s">
        <v>12</v>
      </c>
      <c r="G90" s="15" t="s">
        <v>13</v>
      </c>
      <c r="H90" s="15" t="s">
        <v>14</v>
      </c>
      <c r="I90" s="15" t="s">
        <v>9</v>
      </c>
      <c r="J90" s="16" t="s">
        <v>25</v>
      </c>
      <c r="K90" s="17">
        <v>1989442045</v>
      </c>
      <c r="L90" s="17">
        <v>1866301831</v>
      </c>
      <c r="M90" s="17">
        <v>-20256276</v>
      </c>
      <c r="N90" s="17">
        <v>-30429341</v>
      </c>
      <c r="O90" s="17">
        <f t="shared" si="23"/>
        <v>1835872490</v>
      </c>
      <c r="P90" s="17">
        <v>0</v>
      </c>
      <c r="Q90" s="17">
        <v>0</v>
      </c>
      <c r="R90" s="17">
        <v>0</v>
      </c>
      <c r="S90" s="17">
        <v>1212132912.21</v>
      </c>
      <c r="T90" s="17">
        <v>1212132912.21</v>
      </c>
      <c r="U90" s="17">
        <v>603483301.78999996</v>
      </c>
      <c r="V90" s="17">
        <v>654168918.78999996</v>
      </c>
      <c r="W90" s="17">
        <v>0</v>
      </c>
      <c r="X90" s="17">
        <f t="shared" si="24"/>
        <v>623739577.78999996</v>
      </c>
      <c r="Y90" s="18">
        <f t="shared" si="18"/>
        <v>0.64948385736754932</v>
      </c>
      <c r="Z90" s="18">
        <f t="shared" si="19"/>
        <v>0.66024896544421774</v>
      </c>
      <c r="AA90" s="18">
        <f t="shared" si="20"/>
        <v>0</v>
      </c>
      <c r="AB90" s="18">
        <f t="shared" si="21"/>
        <v>0.66024896544421774</v>
      </c>
    </row>
    <row r="91" spans="1:28" outlineLevel="2" x14ac:dyDescent="0.35">
      <c r="A91" s="15" t="s">
        <v>251</v>
      </c>
      <c r="B91" s="15" t="s">
        <v>252</v>
      </c>
      <c r="C91" s="15" t="s">
        <v>9</v>
      </c>
      <c r="D91" s="15" t="s">
        <v>24</v>
      </c>
      <c r="E91" s="15" t="s">
        <v>11</v>
      </c>
      <c r="F91" s="15" t="s">
        <v>12</v>
      </c>
      <c r="G91" s="15" t="s">
        <v>13</v>
      </c>
      <c r="H91" s="15" t="s">
        <v>14</v>
      </c>
      <c r="I91" s="15" t="s">
        <v>9</v>
      </c>
      <c r="J91" s="16" t="s">
        <v>25</v>
      </c>
      <c r="K91" s="17">
        <v>74033861</v>
      </c>
      <c r="L91" s="17">
        <v>74033861</v>
      </c>
      <c r="M91" s="17">
        <v>0</v>
      </c>
      <c r="N91" s="17">
        <v>-3000000</v>
      </c>
      <c r="O91" s="17">
        <f t="shared" si="23"/>
        <v>71033861</v>
      </c>
      <c r="P91" s="17">
        <v>0</v>
      </c>
      <c r="Q91" s="17">
        <v>0</v>
      </c>
      <c r="R91" s="17">
        <v>0</v>
      </c>
      <c r="S91" s="17">
        <v>43195443.420000002</v>
      </c>
      <c r="T91" s="17">
        <v>43195443.420000002</v>
      </c>
      <c r="U91" s="17">
        <v>27838417.579999998</v>
      </c>
      <c r="V91" s="17">
        <v>30838417.579999998</v>
      </c>
      <c r="W91" s="17">
        <v>0</v>
      </c>
      <c r="X91" s="17">
        <f t="shared" si="24"/>
        <v>27838417.579999998</v>
      </c>
      <c r="Y91" s="18">
        <f t="shared" si="18"/>
        <v>0.58345523030333379</v>
      </c>
      <c r="Z91" s="18">
        <f t="shared" si="19"/>
        <v>0.60809651639237239</v>
      </c>
      <c r="AA91" s="18">
        <f t="shared" si="20"/>
        <v>0</v>
      </c>
      <c r="AB91" s="18">
        <f t="shared" si="21"/>
        <v>0.60809651639237239</v>
      </c>
    </row>
    <row r="92" spans="1:28" outlineLevel="2" x14ac:dyDescent="0.35">
      <c r="A92" s="15" t="s">
        <v>251</v>
      </c>
      <c r="B92" s="15" t="s">
        <v>254</v>
      </c>
      <c r="C92" s="15" t="s">
        <v>9</v>
      </c>
      <c r="D92" s="15" t="s">
        <v>24</v>
      </c>
      <c r="E92" s="15" t="s">
        <v>11</v>
      </c>
      <c r="F92" s="15" t="s">
        <v>12</v>
      </c>
      <c r="G92" s="15" t="s">
        <v>13</v>
      </c>
      <c r="H92" s="15" t="s">
        <v>14</v>
      </c>
      <c r="I92" s="15" t="s">
        <v>9</v>
      </c>
      <c r="J92" s="16" t="s">
        <v>25</v>
      </c>
      <c r="K92" s="17">
        <v>1109518359</v>
      </c>
      <c r="L92" s="17">
        <v>1109518359</v>
      </c>
      <c r="M92" s="17">
        <v>22000000</v>
      </c>
      <c r="N92" s="17">
        <v>-9482019</v>
      </c>
      <c r="O92" s="17">
        <f t="shared" si="23"/>
        <v>1100036340</v>
      </c>
      <c r="P92" s="17">
        <v>0</v>
      </c>
      <c r="Q92" s="17">
        <v>0</v>
      </c>
      <c r="R92" s="17">
        <v>0</v>
      </c>
      <c r="S92" s="17">
        <v>734354918</v>
      </c>
      <c r="T92" s="17">
        <v>734354918</v>
      </c>
      <c r="U92" s="17">
        <v>365681422</v>
      </c>
      <c r="V92" s="17">
        <v>375163441</v>
      </c>
      <c r="W92" s="17">
        <v>0</v>
      </c>
      <c r="X92" s="17">
        <f t="shared" si="24"/>
        <v>365681422</v>
      </c>
      <c r="Y92" s="18">
        <f t="shared" si="18"/>
        <v>0.6618681989740739</v>
      </c>
      <c r="Z92" s="18">
        <f t="shared" si="19"/>
        <v>0.66757332580485473</v>
      </c>
      <c r="AA92" s="18">
        <f t="shared" si="20"/>
        <v>0</v>
      </c>
      <c r="AB92" s="18">
        <f t="shared" si="21"/>
        <v>0.66757332580485473</v>
      </c>
    </row>
    <row r="93" spans="1:28" outlineLevel="2" x14ac:dyDescent="0.35">
      <c r="A93" s="15" t="s">
        <v>251</v>
      </c>
      <c r="B93" s="15" t="s">
        <v>288</v>
      </c>
      <c r="C93" s="15" t="s">
        <v>9</v>
      </c>
      <c r="D93" s="15" t="s">
        <v>24</v>
      </c>
      <c r="E93" s="15" t="s">
        <v>11</v>
      </c>
      <c r="F93" s="15" t="s">
        <v>12</v>
      </c>
      <c r="G93" s="15" t="s">
        <v>13</v>
      </c>
      <c r="H93" s="15" t="s">
        <v>14</v>
      </c>
      <c r="I93" s="15" t="s">
        <v>9</v>
      </c>
      <c r="J93" s="16" t="s">
        <v>25</v>
      </c>
      <c r="K93" s="17">
        <v>195211148</v>
      </c>
      <c r="L93" s="17">
        <v>195211148</v>
      </c>
      <c r="M93" s="17">
        <v>11400000</v>
      </c>
      <c r="N93" s="17">
        <v>0</v>
      </c>
      <c r="O93" s="17">
        <f t="shared" si="23"/>
        <v>195211148</v>
      </c>
      <c r="P93" s="17">
        <v>0</v>
      </c>
      <c r="Q93" s="17">
        <v>0</v>
      </c>
      <c r="R93" s="17">
        <v>0</v>
      </c>
      <c r="S93" s="17">
        <v>132742656.59</v>
      </c>
      <c r="T93" s="17">
        <v>132742656.59</v>
      </c>
      <c r="U93" s="17">
        <v>62468491.409999996</v>
      </c>
      <c r="V93" s="17">
        <v>62468491.409999996</v>
      </c>
      <c r="W93" s="17">
        <v>0</v>
      </c>
      <c r="X93" s="17">
        <f t="shared" si="24"/>
        <v>62468491.409999996</v>
      </c>
      <c r="Y93" s="18">
        <f t="shared" si="18"/>
        <v>0.67999526640763364</v>
      </c>
      <c r="Z93" s="18">
        <f t="shared" si="19"/>
        <v>0.67999526640763364</v>
      </c>
      <c r="AA93" s="18">
        <f t="shared" si="20"/>
        <v>0</v>
      </c>
      <c r="AB93" s="18">
        <f t="shared" si="21"/>
        <v>0.67999526640763364</v>
      </c>
    </row>
    <row r="94" spans="1:28" outlineLevel="2" x14ac:dyDescent="0.35">
      <c r="A94" s="15" t="s">
        <v>296</v>
      </c>
      <c r="B94" s="15" t="s">
        <v>8</v>
      </c>
      <c r="C94" s="15" t="s">
        <v>9</v>
      </c>
      <c r="D94" s="15" t="s">
        <v>24</v>
      </c>
      <c r="E94" s="15" t="s">
        <v>11</v>
      </c>
      <c r="F94" s="15" t="s">
        <v>12</v>
      </c>
      <c r="G94" s="15" t="s">
        <v>13</v>
      </c>
      <c r="H94" s="15" t="s">
        <v>14</v>
      </c>
      <c r="I94" s="15" t="s">
        <v>9</v>
      </c>
      <c r="J94" s="16" t="s">
        <v>25</v>
      </c>
      <c r="K94" s="17">
        <v>347642176</v>
      </c>
      <c r="L94" s="17">
        <v>347642176</v>
      </c>
      <c r="M94" s="17">
        <v>-51256527</v>
      </c>
      <c r="N94" s="17">
        <v>-8966536</v>
      </c>
      <c r="O94" s="17">
        <f t="shared" si="23"/>
        <v>338675640</v>
      </c>
      <c r="P94" s="17">
        <v>0</v>
      </c>
      <c r="Q94" s="17">
        <v>0</v>
      </c>
      <c r="R94" s="17">
        <v>0</v>
      </c>
      <c r="S94" s="17">
        <v>187647137.66999999</v>
      </c>
      <c r="T94" s="17">
        <v>187647137.66999999</v>
      </c>
      <c r="U94" s="17">
        <v>99771975.329999998</v>
      </c>
      <c r="V94" s="17">
        <v>159995038.33000001</v>
      </c>
      <c r="W94" s="17">
        <v>0</v>
      </c>
      <c r="X94" s="17">
        <f t="shared" si="24"/>
        <v>151028502.33000001</v>
      </c>
      <c r="Y94" s="18">
        <f t="shared" si="18"/>
        <v>0.53977092143733441</v>
      </c>
      <c r="Z94" s="18">
        <f t="shared" si="19"/>
        <v>0.55406151345871812</v>
      </c>
      <c r="AA94" s="18">
        <f t="shared" si="20"/>
        <v>0</v>
      </c>
      <c r="AB94" s="18">
        <f t="shared" si="21"/>
        <v>0.55406151345871812</v>
      </c>
    </row>
    <row r="95" spans="1:28" outlineLevel="2" x14ac:dyDescent="0.35">
      <c r="A95" s="15" t="s">
        <v>301</v>
      </c>
      <c r="B95" s="15" t="s">
        <v>8</v>
      </c>
      <c r="C95" s="15" t="s">
        <v>9</v>
      </c>
      <c r="D95" s="15" t="s">
        <v>24</v>
      </c>
      <c r="E95" s="15" t="s">
        <v>11</v>
      </c>
      <c r="F95" s="15" t="s">
        <v>12</v>
      </c>
      <c r="G95" s="15" t="s">
        <v>13</v>
      </c>
      <c r="H95" s="15" t="s">
        <v>14</v>
      </c>
      <c r="I95" s="15" t="s">
        <v>9</v>
      </c>
      <c r="J95" s="16" t="s">
        <v>25</v>
      </c>
      <c r="K95" s="17">
        <v>1125334379</v>
      </c>
      <c r="L95" s="17">
        <v>1125334379</v>
      </c>
      <c r="M95" s="17">
        <v>-4959162</v>
      </c>
      <c r="N95" s="17">
        <v>-9591039</v>
      </c>
      <c r="O95" s="17">
        <f t="shared" si="23"/>
        <v>1115743340</v>
      </c>
      <c r="P95" s="17">
        <v>0</v>
      </c>
      <c r="Q95" s="17">
        <v>0</v>
      </c>
      <c r="R95" s="17">
        <v>0</v>
      </c>
      <c r="S95" s="17">
        <v>732535940.44000006</v>
      </c>
      <c r="T95" s="17">
        <v>732535940.44000006</v>
      </c>
      <c r="U95" s="17">
        <v>378248237.56</v>
      </c>
      <c r="V95" s="17">
        <v>392798438.56</v>
      </c>
      <c r="W95" s="17">
        <v>0</v>
      </c>
      <c r="X95" s="17">
        <f t="shared" si="24"/>
        <v>383207399.55999994</v>
      </c>
      <c r="Y95" s="18">
        <f t="shared" si="18"/>
        <v>0.65094957917392482</v>
      </c>
      <c r="Z95" s="18">
        <f t="shared" si="19"/>
        <v>0.65654520549502005</v>
      </c>
      <c r="AA95" s="18">
        <f t="shared" si="20"/>
        <v>0</v>
      </c>
      <c r="AB95" s="18">
        <f t="shared" si="21"/>
        <v>0.65654520549502005</v>
      </c>
    </row>
    <row r="96" spans="1:28" outlineLevel="2" x14ac:dyDescent="0.35">
      <c r="A96" s="15" t="s">
        <v>309</v>
      </c>
      <c r="B96" s="15" t="s">
        <v>8</v>
      </c>
      <c r="C96" s="15" t="s">
        <v>9</v>
      </c>
      <c r="D96" s="15" t="s">
        <v>24</v>
      </c>
      <c r="E96" s="15" t="s">
        <v>11</v>
      </c>
      <c r="F96" s="15" t="s">
        <v>12</v>
      </c>
      <c r="G96" s="15" t="s">
        <v>13</v>
      </c>
      <c r="H96" s="15" t="s">
        <v>14</v>
      </c>
      <c r="I96" s="15" t="s">
        <v>9</v>
      </c>
      <c r="J96" s="16" t="s">
        <v>25</v>
      </c>
      <c r="K96" s="17">
        <v>264344407</v>
      </c>
      <c r="L96" s="17">
        <v>264344407</v>
      </c>
      <c r="M96" s="17">
        <v>-12475370</v>
      </c>
      <c r="N96" s="17">
        <v>1469292</v>
      </c>
      <c r="O96" s="17">
        <f t="shared" si="23"/>
        <v>265813699</v>
      </c>
      <c r="P96" s="17">
        <v>0</v>
      </c>
      <c r="Q96" s="17">
        <v>0</v>
      </c>
      <c r="R96" s="17">
        <v>0</v>
      </c>
      <c r="S96" s="17">
        <v>165960675.43000001</v>
      </c>
      <c r="T96" s="17">
        <v>165960675.43000001</v>
      </c>
      <c r="U96" s="17">
        <v>85908361.569999993</v>
      </c>
      <c r="V96" s="17">
        <v>98383731.569999993</v>
      </c>
      <c r="W96" s="17">
        <v>0</v>
      </c>
      <c r="X96" s="17">
        <f t="shared" si="24"/>
        <v>99853023.569999993</v>
      </c>
      <c r="Y96" s="18">
        <f t="shared" si="18"/>
        <v>0.62781988585822435</v>
      </c>
      <c r="Z96" s="18">
        <f t="shared" si="19"/>
        <v>0.62434959542848845</v>
      </c>
      <c r="AA96" s="18">
        <f t="shared" si="20"/>
        <v>0</v>
      </c>
      <c r="AB96" s="18">
        <f t="shared" si="21"/>
        <v>0.62434959542848845</v>
      </c>
    </row>
    <row r="97" spans="1:28" outlineLevel="2" x14ac:dyDescent="0.35">
      <c r="A97" s="15" t="s">
        <v>311</v>
      </c>
      <c r="B97" s="15" t="s">
        <v>8</v>
      </c>
      <c r="C97" s="15" t="s">
        <v>9</v>
      </c>
      <c r="D97" s="15" t="s">
        <v>24</v>
      </c>
      <c r="E97" s="15" t="s">
        <v>11</v>
      </c>
      <c r="F97" s="15" t="s">
        <v>12</v>
      </c>
      <c r="G97" s="15" t="s">
        <v>13</v>
      </c>
      <c r="H97" s="15" t="s">
        <v>14</v>
      </c>
      <c r="I97" s="15" t="s">
        <v>9</v>
      </c>
      <c r="J97" s="16" t="s">
        <v>25</v>
      </c>
      <c r="K97" s="17">
        <v>4437686544</v>
      </c>
      <c r="L97" s="17">
        <v>4386186544</v>
      </c>
      <c r="M97" s="17">
        <v>-16703526</v>
      </c>
      <c r="N97" s="17">
        <v>-158620443</v>
      </c>
      <c r="O97" s="17">
        <f t="shared" si="23"/>
        <v>4227566101</v>
      </c>
      <c r="P97" s="17">
        <v>0</v>
      </c>
      <c r="Q97" s="17">
        <v>0</v>
      </c>
      <c r="R97" s="17">
        <v>0</v>
      </c>
      <c r="S97" s="17">
        <v>2778682301.4699998</v>
      </c>
      <c r="T97" s="17">
        <v>2778682301.4699998</v>
      </c>
      <c r="U97" s="17">
        <v>1432180273.53</v>
      </c>
      <c r="V97" s="17">
        <v>1607504242.53</v>
      </c>
      <c r="W97" s="17">
        <v>0</v>
      </c>
      <c r="X97" s="17">
        <f t="shared" si="24"/>
        <v>1448883799.5300002</v>
      </c>
      <c r="Y97" s="18">
        <f t="shared" si="18"/>
        <v>0.63350755231125433</v>
      </c>
      <c r="Z97" s="18">
        <f t="shared" si="19"/>
        <v>0.65727707978657568</v>
      </c>
      <c r="AA97" s="18">
        <f t="shared" si="20"/>
        <v>0</v>
      </c>
      <c r="AB97" s="18">
        <f t="shared" si="21"/>
        <v>0.65727707978657568</v>
      </c>
    </row>
    <row r="98" spans="1:28" outlineLevel="2" x14ac:dyDescent="0.35">
      <c r="A98" s="15" t="s">
        <v>322</v>
      </c>
      <c r="B98" s="15" t="s">
        <v>8</v>
      </c>
      <c r="C98" s="15" t="s">
        <v>9</v>
      </c>
      <c r="D98" s="15" t="s">
        <v>24</v>
      </c>
      <c r="E98" s="15" t="s">
        <v>11</v>
      </c>
      <c r="F98" s="15" t="s">
        <v>12</v>
      </c>
      <c r="G98" s="15" t="s">
        <v>13</v>
      </c>
      <c r="H98" s="15" t="s">
        <v>323</v>
      </c>
      <c r="I98" s="15" t="s">
        <v>9</v>
      </c>
      <c r="J98" s="16" t="s">
        <v>25</v>
      </c>
      <c r="K98" s="17">
        <v>228150589</v>
      </c>
      <c r="L98" s="17">
        <v>223431213</v>
      </c>
      <c r="M98" s="17">
        <v>-2500000</v>
      </c>
      <c r="N98" s="17">
        <v>-1751282</v>
      </c>
      <c r="O98" s="17">
        <f t="shared" si="23"/>
        <v>221679931</v>
      </c>
      <c r="P98" s="17">
        <v>0</v>
      </c>
      <c r="Q98" s="17">
        <v>0</v>
      </c>
      <c r="R98" s="17">
        <v>0</v>
      </c>
      <c r="S98" s="17">
        <v>136793239.08000001</v>
      </c>
      <c r="T98" s="17">
        <v>136793239.08000001</v>
      </c>
      <c r="U98" s="17">
        <v>82386691.920000002</v>
      </c>
      <c r="V98" s="17">
        <v>86637973.920000002</v>
      </c>
      <c r="W98" s="17">
        <v>0</v>
      </c>
      <c r="X98" s="17">
        <f t="shared" si="24"/>
        <v>84886691.919999987</v>
      </c>
      <c r="Y98" s="18">
        <f t="shared" si="18"/>
        <v>0.6122387165306219</v>
      </c>
      <c r="Z98" s="18">
        <f t="shared" si="19"/>
        <v>0.6170754315148177</v>
      </c>
      <c r="AA98" s="18">
        <f t="shared" si="20"/>
        <v>0</v>
      </c>
      <c r="AB98" s="18">
        <f t="shared" si="21"/>
        <v>0.6170754315148177</v>
      </c>
    </row>
    <row r="99" spans="1:28" outlineLevel="2" x14ac:dyDescent="0.35">
      <c r="A99" s="15" t="s">
        <v>351</v>
      </c>
      <c r="B99" s="15" t="s">
        <v>252</v>
      </c>
      <c r="C99" s="15" t="s">
        <v>9</v>
      </c>
      <c r="D99" s="15" t="s">
        <v>24</v>
      </c>
      <c r="E99" s="15" t="s">
        <v>11</v>
      </c>
      <c r="F99" s="15" t="s">
        <v>83</v>
      </c>
      <c r="G99" s="15" t="s">
        <v>13</v>
      </c>
      <c r="H99" s="15" t="s">
        <v>352</v>
      </c>
      <c r="I99" s="15" t="s">
        <v>9</v>
      </c>
      <c r="J99" s="16" t="s">
        <v>25</v>
      </c>
      <c r="K99" s="17">
        <v>9522381673</v>
      </c>
      <c r="L99" s="17">
        <v>9192381673</v>
      </c>
      <c r="M99" s="17">
        <v>0</v>
      </c>
      <c r="N99" s="17">
        <v>-273697405</v>
      </c>
      <c r="O99" s="17">
        <f t="shared" si="23"/>
        <v>8918684268</v>
      </c>
      <c r="P99" s="17">
        <v>0</v>
      </c>
      <c r="Q99" s="17">
        <v>0</v>
      </c>
      <c r="R99" s="17">
        <v>0</v>
      </c>
      <c r="S99" s="17">
        <v>5872495081.6300001</v>
      </c>
      <c r="T99" s="17">
        <v>5872495081.6300001</v>
      </c>
      <c r="U99" s="17">
        <v>3046189186.3699999</v>
      </c>
      <c r="V99" s="17">
        <v>3319886591.3699999</v>
      </c>
      <c r="W99" s="17">
        <v>0</v>
      </c>
      <c r="X99" s="17">
        <f t="shared" si="24"/>
        <v>3046189186.3699999</v>
      </c>
      <c r="Y99" s="18">
        <f t="shared" si="18"/>
        <v>0.63884369584857204</v>
      </c>
      <c r="Z99" s="18">
        <f t="shared" si="19"/>
        <v>0.65844859007963263</v>
      </c>
      <c r="AA99" s="18">
        <f t="shared" si="20"/>
        <v>0</v>
      </c>
      <c r="AB99" s="18">
        <f t="shared" si="21"/>
        <v>0.65844859007963263</v>
      </c>
    </row>
    <row r="100" spans="1:28" outlineLevel="2" x14ac:dyDescent="0.35">
      <c r="A100" s="15" t="s">
        <v>351</v>
      </c>
      <c r="B100" s="15" t="s">
        <v>254</v>
      </c>
      <c r="C100" s="15" t="s">
        <v>9</v>
      </c>
      <c r="D100" s="15" t="s">
        <v>24</v>
      </c>
      <c r="E100" s="15" t="s">
        <v>11</v>
      </c>
      <c r="F100" s="15" t="s">
        <v>83</v>
      </c>
      <c r="G100" s="15" t="s">
        <v>13</v>
      </c>
      <c r="H100" s="15" t="s">
        <v>363</v>
      </c>
      <c r="I100" s="15" t="s">
        <v>9</v>
      </c>
      <c r="J100" s="16" t="s">
        <v>25</v>
      </c>
      <c r="K100" s="17">
        <v>7361175621</v>
      </c>
      <c r="L100" s="17">
        <v>7281175621</v>
      </c>
      <c r="M100" s="17">
        <v>0</v>
      </c>
      <c r="N100" s="17">
        <v>-245837927</v>
      </c>
      <c r="O100" s="17">
        <f t="shared" si="23"/>
        <v>7035337694</v>
      </c>
      <c r="P100" s="17">
        <v>0</v>
      </c>
      <c r="Q100" s="17">
        <v>0</v>
      </c>
      <c r="R100" s="17">
        <v>0</v>
      </c>
      <c r="S100" s="17">
        <v>4666622698.3199997</v>
      </c>
      <c r="T100" s="17">
        <v>4666622698.3199997</v>
      </c>
      <c r="U100" s="17">
        <v>2368714995.6799998</v>
      </c>
      <c r="V100" s="17">
        <v>2614552922.6799998</v>
      </c>
      <c r="W100" s="17">
        <v>0</v>
      </c>
      <c r="X100" s="17">
        <f t="shared" si="24"/>
        <v>2368714995.6800003</v>
      </c>
      <c r="Y100" s="18">
        <f t="shared" si="18"/>
        <v>0.64091610218283457</v>
      </c>
      <c r="Z100" s="18">
        <f t="shared" si="19"/>
        <v>0.6633118268508803</v>
      </c>
      <c r="AA100" s="18">
        <f t="shared" si="20"/>
        <v>0</v>
      </c>
      <c r="AB100" s="18">
        <f t="shared" si="21"/>
        <v>0.6633118268508803</v>
      </c>
    </row>
    <row r="101" spans="1:28" outlineLevel="2" x14ac:dyDescent="0.35">
      <c r="A101" s="15" t="s">
        <v>351</v>
      </c>
      <c r="B101" s="15" t="s">
        <v>288</v>
      </c>
      <c r="C101" s="15" t="s">
        <v>9</v>
      </c>
      <c r="D101" s="15" t="s">
        <v>24</v>
      </c>
      <c r="E101" s="15" t="s">
        <v>11</v>
      </c>
      <c r="F101" s="15" t="s">
        <v>83</v>
      </c>
      <c r="G101" s="15" t="s">
        <v>13</v>
      </c>
      <c r="H101" s="15" t="s">
        <v>400</v>
      </c>
      <c r="I101" s="15" t="s">
        <v>9</v>
      </c>
      <c r="J101" s="16" t="s">
        <v>25</v>
      </c>
      <c r="K101" s="17">
        <v>3263305040</v>
      </c>
      <c r="L101" s="17">
        <v>3251305040</v>
      </c>
      <c r="M101" s="17">
        <v>0</v>
      </c>
      <c r="N101" s="17">
        <v>-95027024</v>
      </c>
      <c r="O101" s="17">
        <f t="shared" si="23"/>
        <v>3156278016</v>
      </c>
      <c r="P101" s="17">
        <v>0</v>
      </c>
      <c r="Q101" s="17">
        <v>0</v>
      </c>
      <c r="R101" s="17">
        <v>0</v>
      </c>
      <c r="S101" s="17">
        <v>2089449235.99</v>
      </c>
      <c r="T101" s="17">
        <v>2089449235.99</v>
      </c>
      <c r="U101" s="17">
        <v>1066828780.01</v>
      </c>
      <c r="V101" s="17">
        <v>1161855804.01</v>
      </c>
      <c r="W101" s="17">
        <v>0</v>
      </c>
      <c r="X101" s="17">
        <f t="shared" si="24"/>
        <v>1066828780.01</v>
      </c>
      <c r="Y101" s="18">
        <f t="shared" si="18"/>
        <v>0.64264940086642874</v>
      </c>
      <c r="Z101" s="18">
        <f t="shared" si="19"/>
        <v>0.66199784220465829</v>
      </c>
      <c r="AA101" s="18">
        <f t="shared" si="20"/>
        <v>0</v>
      </c>
      <c r="AB101" s="18">
        <f t="shared" si="21"/>
        <v>0.66199784220465829</v>
      </c>
    </row>
    <row r="102" spans="1:28" outlineLevel="2" x14ac:dyDescent="0.35">
      <c r="A102" s="15" t="s">
        <v>351</v>
      </c>
      <c r="B102" s="15" t="s">
        <v>419</v>
      </c>
      <c r="C102" s="15" t="s">
        <v>9</v>
      </c>
      <c r="D102" s="15" t="s">
        <v>24</v>
      </c>
      <c r="E102" s="15" t="s">
        <v>11</v>
      </c>
      <c r="F102" s="15" t="s">
        <v>83</v>
      </c>
      <c r="G102" s="15" t="s">
        <v>13</v>
      </c>
      <c r="H102" s="15" t="s">
        <v>420</v>
      </c>
      <c r="I102" s="15" t="s">
        <v>9</v>
      </c>
      <c r="J102" s="16" t="s">
        <v>25</v>
      </c>
      <c r="K102" s="17">
        <v>803742865</v>
      </c>
      <c r="L102" s="17">
        <v>778742865</v>
      </c>
      <c r="M102" s="17">
        <v>0</v>
      </c>
      <c r="N102" s="17">
        <v>-15764436</v>
      </c>
      <c r="O102" s="17">
        <f t="shared" si="23"/>
        <v>762978429</v>
      </c>
      <c r="P102" s="17">
        <v>0</v>
      </c>
      <c r="Q102" s="17">
        <v>0</v>
      </c>
      <c r="R102" s="17">
        <v>0</v>
      </c>
      <c r="S102" s="17">
        <v>492273155.47000003</v>
      </c>
      <c r="T102" s="17">
        <v>492273155.47000003</v>
      </c>
      <c r="U102" s="17">
        <v>270705273.52999997</v>
      </c>
      <c r="V102" s="17">
        <v>286469709.52999997</v>
      </c>
      <c r="W102" s="17">
        <v>0</v>
      </c>
      <c r="X102" s="17">
        <f t="shared" si="24"/>
        <v>270705273.52999997</v>
      </c>
      <c r="Y102" s="18">
        <f t="shared" si="18"/>
        <v>0.63213825460859929</v>
      </c>
      <c r="Z102" s="18">
        <f t="shared" si="19"/>
        <v>0.64519930938964987</v>
      </c>
      <c r="AA102" s="18">
        <f t="shared" si="20"/>
        <v>0</v>
      </c>
      <c r="AB102" s="18">
        <f t="shared" si="21"/>
        <v>0.64519930938964987</v>
      </c>
    </row>
    <row r="103" spans="1:28" outlineLevel="2" x14ac:dyDescent="0.35">
      <c r="A103" s="15" t="s">
        <v>351</v>
      </c>
      <c r="B103" s="15" t="s">
        <v>432</v>
      </c>
      <c r="C103" s="15" t="s">
        <v>9</v>
      </c>
      <c r="D103" s="15" t="s">
        <v>24</v>
      </c>
      <c r="E103" s="15" t="s">
        <v>11</v>
      </c>
      <c r="F103" s="15" t="s">
        <v>83</v>
      </c>
      <c r="G103" s="15" t="s">
        <v>13</v>
      </c>
      <c r="H103" s="15" t="s">
        <v>420</v>
      </c>
      <c r="I103" s="15" t="s">
        <v>9</v>
      </c>
      <c r="J103" s="16" t="s">
        <v>25</v>
      </c>
      <c r="K103" s="17">
        <v>2246800804</v>
      </c>
      <c r="L103" s="17">
        <v>2221800804</v>
      </c>
      <c r="M103" s="17">
        <v>0</v>
      </c>
      <c r="N103" s="17">
        <v>-72523392</v>
      </c>
      <c r="O103" s="17">
        <f t="shared" si="23"/>
        <v>2149277412</v>
      </c>
      <c r="P103" s="17">
        <v>0</v>
      </c>
      <c r="Q103" s="17">
        <v>0</v>
      </c>
      <c r="R103" s="17">
        <v>0</v>
      </c>
      <c r="S103" s="17">
        <v>1394590575.5</v>
      </c>
      <c r="T103" s="17">
        <v>1394590575.5</v>
      </c>
      <c r="U103" s="17">
        <v>754686836.5</v>
      </c>
      <c r="V103" s="17">
        <v>827210228.5</v>
      </c>
      <c r="W103" s="17">
        <v>0</v>
      </c>
      <c r="X103" s="17">
        <f t="shared" si="24"/>
        <v>754686836.5</v>
      </c>
      <c r="Y103" s="18">
        <f t="shared" si="18"/>
        <v>0.62768479198912019</v>
      </c>
      <c r="Z103" s="18">
        <f t="shared" si="19"/>
        <v>0.64886485463143184</v>
      </c>
      <c r="AA103" s="18">
        <f t="shared" si="20"/>
        <v>0</v>
      </c>
      <c r="AB103" s="18">
        <f t="shared" si="21"/>
        <v>0.64886485463143184</v>
      </c>
    </row>
    <row r="104" spans="1:28" outlineLevel="1" x14ac:dyDescent="0.35">
      <c r="A104" s="35"/>
      <c r="B104" s="35"/>
      <c r="C104" s="35"/>
      <c r="D104" s="35" t="s">
        <v>493</v>
      </c>
      <c r="E104" s="35"/>
      <c r="F104" s="35"/>
      <c r="G104" s="35"/>
      <c r="H104" s="35"/>
      <c r="I104" s="35"/>
      <c r="J104" s="36"/>
      <c r="K104" s="37">
        <f t="shared" ref="K104:X104" si="25">SUBTOTAL(9,K89:K103)</f>
        <v>34511368900</v>
      </c>
      <c r="L104" s="37">
        <f t="shared" si="25"/>
        <v>33846068310</v>
      </c>
      <c r="M104" s="37">
        <f t="shared" si="25"/>
        <v>-130865426</v>
      </c>
      <c r="N104" s="37">
        <f t="shared" si="25"/>
        <v>-1011165080</v>
      </c>
      <c r="O104" s="37">
        <f t="shared" si="25"/>
        <v>32834903230</v>
      </c>
      <c r="P104" s="37">
        <f t="shared" si="25"/>
        <v>0</v>
      </c>
      <c r="Q104" s="37">
        <f t="shared" si="25"/>
        <v>0</v>
      </c>
      <c r="R104" s="37">
        <f t="shared" si="25"/>
        <v>0</v>
      </c>
      <c r="S104" s="37">
        <f t="shared" si="25"/>
        <v>21564344495.530003</v>
      </c>
      <c r="T104" s="37">
        <f t="shared" si="25"/>
        <v>21564344495.530003</v>
      </c>
      <c r="U104" s="37">
        <f t="shared" si="25"/>
        <v>11104824016.470001</v>
      </c>
      <c r="V104" s="37">
        <f t="shared" si="25"/>
        <v>12281723814.470001</v>
      </c>
      <c r="W104" s="37">
        <f t="shared" si="25"/>
        <v>0</v>
      </c>
      <c r="X104" s="37">
        <f t="shared" si="25"/>
        <v>11270558734.470001</v>
      </c>
      <c r="Y104" s="38">
        <f t="shared" si="18"/>
        <v>0.63712997025296148</v>
      </c>
      <c r="Z104" s="38">
        <f t="shared" si="19"/>
        <v>0.65675066390411907</v>
      </c>
      <c r="AA104" s="38">
        <f t="shared" si="20"/>
        <v>0</v>
      </c>
      <c r="AB104" s="38">
        <f t="shared" si="21"/>
        <v>0.65675066390411907</v>
      </c>
    </row>
    <row r="105" spans="1:28" outlineLevel="2" x14ac:dyDescent="0.35">
      <c r="A105" s="15" t="s">
        <v>7</v>
      </c>
      <c r="B105" s="15" t="s">
        <v>8</v>
      </c>
      <c r="C105" s="15" t="s">
        <v>9</v>
      </c>
      <c r="D105" s="15" t="s">
        <v>26</v>
      </c>
      <c r="E105" s="15" t="s">
        <v>11</v>
      </c>
      <c r="F105" s="15" t="s">
        <v>12</v>
      </c>
      <c r="G105" s="15" t="s">
        <v>13</v>
      </c>
      <c r="H105" s="15" t="s">
        <v>14</v>
      </c>
      <c r="I105" s="15" t="s">
        <v>9</v>
      </c>
      <c r="J105" s="16" t="s">
        <v>27</v>
      </c>
      <c r="K105" s="17">
        <v>602439601</v>
      </c>
      <c r="L105" s="17">
        <v>603539601</v>
      </c>
      <c r="M105" s="17">
        <v>-5648930</v>
      </c>
      <c r="N105" s="17">
        <v>-74614759</v>
      </c>
      <c r="O105" s="17">
        <f t="shared" ref="O105:O124" si="26">+L105+N105</f>
        <v>528924842</v>
      </c>
      <c r="P105" s="17">
        <v>0</v>
      </c>
      <c r="Q105" s="17">
        <v>0</v>
      </c>
      <c r="R105" s="17">
        <v>0</v>
      </c>
      <c r="S105" s="17">
        <v>210877.72</v>
      </c>
      <c r="T105" s="17">
        <v>210877.72</v>
      </c>
      <c r="U105" s="17">
        <v>523065034.27999997</v>
      </c>
      <c r="V105" s="17">
        <v>603328723.27999997</v>
      </c>
      <c r="W105" s="17">
        <v>0</v>
      </c>
      <c r="X105" s="17">
        <f t="shared" ref="X105:X124" si="27">+O105-P105-Q105-R105-S105-W105</f>
        <v>528713964.27999997</v>
      </c>
      <c r="Y105" s="18">
        <f t="shared" si="18"/>
        <v>3.4940162940525919E-4</v>
      </c>
      <c r="Z105" s="18">
        <f t="shared" si="19"/>
        <v>3.9869127568789819E-4</v>
      </c>
      <c r="AA105" s="18">
        <f t="shared" si="20"/>
        <v>0</v>
      </c>
      <c r="AB105" s="18">
        <f t="shared" si="21"/>
        <v>3.9869127568789819E-4</v>
      </c>
    </row>
    <row r="106" spans="1:28" outlineLevel="2" x14ac:dyDescent="0.35">
      <c r="A106" s="15" t="s">
        <v>164</v>
      </c>
      <c r="B106" s="15" t="s">
        <v>8</v>
      </c>
      <c r="C106" s="15" t="s">
        <v>9</v>
      </c>
      <c r="D106" s="15" t="s">
        <v>26</v>
      </c>
      <c r="E106" s="15" t="s">
        <v>11</v>
      </c>
      <c r="F106" s="15" t="s">
        <v>12</v>
      </c>
      <c r="G106" s="15" t="s">
        <v>13</v>
      </c>
      <c r="H106" s="15" t="s">
        <v>14</v>
      </c>
      <c r="I106" s="15" t="s">
        <v>9</v>
      </c>
      <c r="J106" s="16" t="s">
        <v>27</v>
      </c>
      <c r="K106" s="17">
        <v>854581436</v>
      </c>
      <c r="L106" s="17">
        <v>855781436</v>
      </c>
      <c r="M106" s="17">
        <v>4278330</v>
      </c>
      <c r="N106" s="17">
        <v>-842170036</v>
      </c>
      <c r="O106" s="17">
        <f t="shared" si="26"/>
        <v>13611400</v>
      </c>
      <c r="P106" s="17">
        <v>0</v>
      </c>
      <c r="Q106" s="17">
        <v>0</v>
      </c>
      <c r="R106" s="17">
        <v>0</v>
      </c>
      <c r="S106" s="17">
        <v>278662.59999999998</v>
      </c>
      <c r="T106" s="17">
        <v>278662.59999999998</v>
      </c>
      <c r="U106" s="17">
        <v>3611067.4</v>
      </c>
      <c r="V106" s="17">
        <v>855502773.39999998</v>
      </c>
      <c r="W106" s="17">
        <v>0</v>
      </c>
      <c r="X106" s="17">
        <f t="shared" si="27"/>
        <v>13332737.4</v>
      </c>
      <c r="Y106" s="18">
        <f t="shared" si="18"/>
        <v>3.2562356260319719E-4</v>
      </c>
      <c r="Z106" s="18">
        <f t="shared" si="19"/>
        <v>2.0472736088866683E-2</v>
      </c>
      <c r="AA106" s="18">
        <f t="shared" si="20"/>
        <v>0</v>
      </c>
      <c r="AB106" s="18">
        <f t="shared" si="21"/>
        <v>2.0472736088866683E-2</v>
      </c>
    </row>
    <row r="107" spans="1:28" outlineLevel="2" x14ac:dyDescent="0.35">
      <c r="A107" s="15" t="s">
        <v>251</v>
      </c>
      <c r="B107" s="15" t="s">
        <v>252</v>
      </c>
      <c r="C107" s="15" t="s">
        <v>9</v>
      </c>
      <c r="D107" s="15" t="s">
        <v>26</v>
      </c>
      <c r="E107" s="15" t="s">
        <v>11</v>
      </c>
      <c r="F107" s="15" t="s">
        <v>12</v>
      </c>
      <c r="G107" s="15" t="s">
        <v>13</v>
      </c>
      <c r="H107" s="15" t="s">
        <v>14</v>
      </c>
      <c r="I107" s="15" t="s">
        <v>9</v>
      </c>
      <c r="J107" s="16" t="s">
        <v>27</v>
      </c>
      <c r="K107" s="17">
        <v>25642993</v>
      </c>
      <c r="L107" s="17">
        <v>23498329</v>
      </c>
      <c r="M107" s="17">
        <v>0</v>
      </c>
      <c r="N107" s="17">
        <v>-282464</v>
      </c>
      <c r="O107" s="17">
        <f t="shared" si="26"/>
        <v>23215865</v>
      </c>
      <c r="P107" s="17">
        <v>0</v>
      </c>
      <c r="Q107" s="17">
        <v>0</v>
      </c>
      <c r="R107" s="17">
        <v>0</v>
      </c>
      <c r="S107" s="17">
        <v>0</v>
      </c>
      <c r="T107" s="17">
        <v>0</v>
      </c>
      <c r="U107" s="17">
        <v>23215865</v>
      </c>
      <c r="V107" s="17">
        <v>23498329</v>
      </c>
      <c r="W107" s="17">
        <v>0</v>
      </c>
      <c r="X107" s="17">
        <f t="shared" si="27"/>
        <v>23215865</v>
      </c>
      <c r="Y107" s="18">
        <f t="shared" si="18"/>
        <v>0</v>
      </c>
      <c r="Z107" s="18">
        <f t="shared" si="19"/>
        <v>0</v>
      </c>
      <c r="AA107" s="18">
        <f t="shared" si="20"/>
        <v>0</v>
      </c>
      <c r="AB107" s="18">
        <f t="shared" si="21"/>
        <v>0</v>
      </c>
    </row>
    <row r="108" spans="1:28" outlineLevel="2" x14ac:dyDescent="0.35">
      <c r="A108" s="15" t="s">
        <v>251</v>
      </c>
      <c r="B108" s="15" t="s">
        <v>254</v>
      </c>
      <c r="C108" s="15" t="s">
        <v>9</v>
      </c>
      <c r="D108" s="15" t="s">
        <v>26</v>
      </c>
      <c r="E108" s="15" t="s">
        <v>11</v>
      </c>
      <c r="F108" s="15" t="s">
        <v>12</v>
      </c>
      <c r="G108" s="15" t="s">
        <v>13</v>
      </c>
      <c r="H108" s="15" t="s">
        <v>14</v>
      </c>
      <c r="I108" s="15" t="s">
        <v>9</v>
      </c>
      <c r="J108" s="16" t="s">
        <v>27</v>
      </c>
      <c r="K108" s="17">
        <v>469433493</v>
      </c>
      <c r="L108" s="17">
        <v>469433493</v>
      </c>
      <c r="M108" s="17">
        <v>-1420361</v>
      </c>
      <c r="N108" s="17">
        <v>-59288709</v>
      </c>
      <c r="O108" s="17">
        <f t="shared" si="26"/>
        <v>410144784</v>
      </c>
      <c r="P108" s="17">
        <v>0</v>
      </c>
      <c r="Q108" s="17">
        <v>0</v>
      </c>
      <c r="R108" s="17">
        <v>0</v>
      </c>
      <c r="S108" s="17">
        <v>161756.04</v>
      </c>
      <c r="T108" s="17">
        <v>161756.04</v>
      </c>
      <c r="U108" s="17">
        <v>408562666.95999998</v>
      </c>
      <c r="V108" s="17">
        <v>469271736.95999998</v>
      </c>
      <c r="W108" s="17">
        <v>0</v>
      </c>
      <c r="X108" s="17">
        <f t="shared" si="27"/>
        <v>409983027.95999998</v>
      </c>
      <c r="Y108" s="18">
        <f t="shared" si="18"/>
        <v>3.4457711776436883E-4</v>
      </c>
      <c r="Z108" s="18">
        <f t="shared" si="19"/>
        <v>3.9438765604294507E-4</v>
      </c>
      <c r="AA108" s="18">
        <f t="shared" si="20"/>
        <v>0</v>
      </c>
      <c r="AB108" s="18">
        <f t="shared" si="21"/>
        <v>3.9438765604294507E-4</v>
      </c>
    </row>
    <row r="109" spans="1:28" outlineLevel="2" x14ac:dyDescent="0.35">
      <c r="A109" s="15" t="s">
        <v>251</v>
      </c>
      <c r="B109" s="15" t="s">
        <v>288</v>
      </c>
      <c r="C109" s="15" t="s">
        <v>9</v>
      </c>
      <c r="D109" s="15" t="s">
        <v>26</v>
      </c>
      <c r="E109" s="15" t="s">
        <v>11</v>
      </c>
      <c r="F109" s="15" t="s">
        <v>12</v>
      </c>
      <c r="G109" s="15" t="s">
        <v>13</v>
      </c>
      <c r="H109" s="15" t="s">
        <v>14</v>
      </c>
      <c r="I109" s="15" t="s">
        <v>9</v>
      </c>
      <c r="J109" s="16" t="s">
        <v>27</v>
      </c>
      <c r="K109" s="17">
        <v>91359700</v>
      </c>
      <c r="L109" s="17">
        <v>91359700</v>
      </c>
      <c r="M109" s="17">
        <v>0</v>
      </c>
      <c r="N109" s="17">
        <v>-6332361</v>
      </c>
      <c r="O109" s="17">
        <f t="shared" si="26"/>
        <v>85027339</v>
      </c>
      <c r="P109" s="17">
        <v>0</v>
      </c>
      <c r="Q109" s="17">
        <v>0</v>
      </c>
      <c r="R109" s="17">
        <v>0</v>
      </c>
      <c r="S109" s="17">
        <v>8164.92</v>
      </c>
      <c r="T109" s="17">
        <v>8164.92</v>
      </c>
      <c r="U109" s="17">
        <v>85019174.079999998</v>
      </c>
      <c r="V109" s="17">
        <v>91351535.079999998</v>
      </c>
      <c r="W109" s="17">
        <v>0</v>
      </c>
      <c r="X109" s="17">
        <f t="shared" si="27"/>
        <v>85019174.079999998</v>
      </c>
      <c r="Y109" s="18">
        <f t="shared" si="18"/>
        <v>8.9371134099608474E-5</v>
      </c>
      <c r="Z109" s="18">
        <f t="shared" si="19"/>
        <v>9.6026996681620257E-5</v>
      </c>
      <c r="AA109" s="18">
        <f t="shared" si="20"/>
        <v>0</v>
      </c>
      <c r="AB109" s="18">
        <f t="shared" si="21"/>
        <v>9.6026996681620257E-5</v>
      </c>
    </row>
    <row r="110" spans="1:28" outlineLevel="2" x14ac:dyDescent="0.35">
      <c r="A110" s="15" t="s">
        <v>296</v>
      </c>
      <c r="B110" s="15" t="s">
        <v>8</v>
      </c>
      <c r="C110" s="15" t="s">
        <v>9</v>
      </c>
      <c r="D110" s="15" t="s">
        <v>26</v>
      </c>
      <c r="E110" s="15" t="s">
        <v>11</v>
      </c>
      <c r="F110" s="15" t="s">
        <v>12</v>
      </c>
      <c r="G110" s="15" t="s">
        <v>13</v>
      </c>
      <c r="H110" s="15" t="s">
        <v>14</v>
      </c>
      <c r="I110" s="15" t="s">
        <v>9</v>
      </c>
      <c r="J110" s="16" t="s">
        <v>27</v>
      </c>
      <c r="K110" s="17">
        <v>160961969</v>
      </c>
      <c r="L110" s="17">
        <v>160961969</v>
      </c>
      <c r="M110" s="17">
        <v>-7858576</v>
      </c>
      <c r="N110" s="17">
        <v>0</v>
      </c>
      <c r="O110" s="17">
        <f t="shared" si="26"/>
        <v>160961969</v>
      </c>
      <c r="P110" s="17">
        <v>0</v>
      </c>
      <c r="Q110" s="17">
        <v>0</v>
      </c>
      <c r="R110" s="17">
        <v>0</v>
      </c>
      <c r="S110" s="17">
        <v>48084.03</v>
      </c>
      <c r="T110" s="17">
        <v>48084.03</v>
      </c>
      <c r="U110" s="17">
        <v>153055308.97</v>
      </c>
      <c r="V110" s="17">
        <v>160913884.97</v>
      </c>
      <c r="W110" s="17">
        <v>0</v>
      </c>
      <c r="X110" s="17">
        <f t="shared" si="27"/>
        <v>160913884.97</v>
      </c>
      <c r="Y110" s="18">
        <f t="shared" si="18"/>
        <v>2.9872913644588927E-4</v>
      </c>
      <c r="Z110" s="18">
        <f t="shared" si="19"/>
        <v>2.9872913644588927E-4</v>
      </c>
      <c r="AA110" s="18">
        <f t="shared" si="20"/>
        <v>0</v>
      </c>
      <c r="AB110" s="18">
        <f t="shared" si="21"/>
        <v>2.9872913644588927E-4</v>
      </c>
    </row>
    <row r="111" spans="1:28" outlineLevel="2" x14ac:dyDescent="0.35">
      <c r="A111" s="15" t="s">
        <v>301</v>
      </c>
      <c r="B111" s="15" t="s">
        <v>8</v>
      </c>
      <c r="C111" s="15" t="s">
        <v>9</v>
      </c>
      <c r="D111" s="15" t="s">
        <v>26</v>
      </c>
      <c r="E111" s="15" t="s">
        <v>11</v>
      </c>
      <c r="F111" s="15" t="s">
        <v>12</v>
      </c>
      <c r="G111" s="15" t="s">
        <v>13</v>
      </c>
      <c r="H111" s="15" t="s">
        <v>14</v>
      </c>
      <c r="I111" s="15" t="s">
        <v>9</v>
      </c>
      <c r="J111" s="16" t="s">
        <v>27</v>
      </c>
      <c r="K111" s="17">
        <v>456843410</v>
      </c>
      <c r="L111" s="17">
        <v>456843410</v>
      </c>
      <c r="M111" s="17">
        <v>-1326008</v>
      </c>
      <c r="N111" s="17">
        <v>0</v>
      </c>
      <c r="O111" s="17">
        <f t="shared" si="26"/>
        <v>456843410</v>
      </c>
      <c r="P111" s="17">
        <v>0</v>
      </c>
      <c r="Q111" s="17">
        <v>0</v>
      </c>
      <c r="R111" s="17">
        <v>0</v>
      </c>
      <c r="S111" s="17">
        <v>253010.65</v>
      </c>
      <c r="T111" s="17">
        <v>253010.65</v>
      </c>
      <c r="U111" s="17">
        <v>455264391.35000002</v>
      </c>
      <c r="V111" s="17">
        <v>456590399.35000002</v>
      </c>
      <c r="W111" s="17">
        <v>0</v>
      </c>
      <c r="X111" s="17">
        <f t="shared" si="27"/>
        <v>456590399.35000002</v>
      </c>
      <c r="Y111" s="18">
        <f t="shared" si="18"/>
        <v>5.538235738149315E-4</v>
      </c>
      <c r="Z111" s="18">
        <f t="shared" si="19"/>
        <v>5.538235738149315E-4</v>
      </c>
      <c r="AA111" s="18">
        <f t="shared" si="20"/>
        <v>0</v>
      </c>
      <c r="AB111" s="18">
        <f t="shared" si="21"/>
        <v>5.538235738149315E-4</v>
      </c>
    </row>
    <row r="112" spans="1:28" outlineLevel="2" x14ac:dyDescent="0.35">
      <c r="A112" s="15" t="s">
        <v>309</v>
      </c>
      <c r="B112" s="15" t="s">
        <v>8</v>
      </c>
      <c r="C112" s="15" t="s">
        <v>9</v>
      </c>
      <c r="D112" s="15" t="s">
        <v>26</v>
      </c>
      <c r="E112" s="15" t="s">
        <v>11</v>
      </c>
      <c r="F112" s="15" t="s">
        <v>12</v>
      </c>
      <c r="G112" s="15" t="s">
        <v>13</v>
      </c>
      <c r="H112" s="15" t="s">
        <v>14</v>
      </c>
      <c r="I112" s="15" t="s">
        <v>9</v>
      </c>
      <c r="J112" s="16" t="s">
        <v>27</v>
      </c>
      <c r="K112" s="17">
        <v>108190784</v>
      </c>
      <c r="L112" s="17">
        <v>108190784</v>
      </c>
      <c r="M112" s="17">
        <v>0</v>
      </c>
      <c r="N112" s="17">
        <v>-5264281</v>
      </c>
      <c r="O112" s="17">
        <f t="shared" si="26"/>
        <v>102926503</v>
      </c>
      <c r="P112" s="17">
        <v>0</v>
      </c>
      <c r="Q112" s="17">
        <v>0</v>
      </c>
      <c r="R112" s="17">
        <v>0</v>
      </c>
      <c r="S112" s="17">
        <v>24790.86</v>
      </c>
      <c r="T112" s="17">
        <v>24790.86</v>
      </c>
      <c r="U112" s="17">
        <v>102901712.14</v>
      </c>
      <c r="V112" s="17">
        <v>108165993.14</v>
      </c>
      <c r="W112" s="17">
        <v>0</v>
      </c>
      <c r="X112" s="17">
        <f t="shared" si="27"/>
        <v>102901712.14</v>
      </c>
      <c r="Y112" s="18">
        <f t="shared" si="18"/>
        <v>2.2914021955881196E-4</v>
      </c>
      <c r="Z112" s="18">
        <f t="shared" si="19"/>
        <v>2.4085982985354122E-4</v>
      </c>
      <c r="AA112" s="18">
        <f t="shared" si="20"/>
        <v>0</v>
      </c>
      <c r="AB112" s="18">
        <f t="shared" si="21"/>
        <v>2.4085982985354122E-4</v>
      </c>
    </row>
    <row r="113" spans="1:28" outlineLevel="2" x14ac:dyDescent="0.35">
      <c r="A113" s="15" t="s">
        <v>311</v>
      </c>
      <c r="B113" s="15" t="s">
        <v>8</v>
      </c>
      <c r="C113" s="15" t="s">
        <v>9</v>
      </c>
      <c r="D113" s="15" t="s">
        <v>26</v>
      </c>
      <c r="E113" s="15" t="s">
        <v>11</v>
      </c>
      <c r="F113" s="15" t="s">
        <v>12</v>
      </c>
      <c r="G113" s="15" t="s">
        <v>13</v>
      </c>
      <c r="H113" s="15" t="s">
        <v>14</v>
      </c>
      <c r="I113" s="15" t="s">
        <v>9</v>
      </c>
      <c r="J113" s="16" t="s">
        <v>27</v>
      </c>
      <c r="K113" s="17">
        <v>2007166709</v>
      </c>
      <c r="L113" s="17">
        <v>1995979930</v>
      </c>
      <c r="M113" s="17">
        <v>-1836463</v>
      </c>
      <c r="N113" s="17">
        <v>-1179690183</v>
      </c>
      <c r="O113" s="17">
        <f t="shared" si="26"/>
        <v>816289747</v>
      </c>
      <c r="P113" s="17">
        <v>0</v>
      </c>
      <c r="Q113" s="17">
        <v>0</v>
      </c>
      <c r="R113" s="17">
        <v>0</v>
      </c>
      <c r="S113" s="17">
        <v>2862566.37</v>
      </c>
      <c r="T113" s="17">
        <v>2862566.37</v>
      </c>
      <c r="U113" s="17">
        <v>811590717.63</v>
      </c>
      <c r="V113" s="17">
        <v>1993117363.6300001</v>
      </c>
      <c r="W113" s="17">
        <v>0</v>
      </c>
      <c r="X113" s="17">
        <f t="shared" si="27"/>
        <v>813427180.63</v>
      </c>
      <c r="Y113" s="18">
        <f t="shared" si="18"/>
        <v>1.434165908672238E-3</v>
      </c>
      <c r="Z113" s="18">
        <f t="shared" si="19"/>
        <v>3.5068018194769758E-3</v>
      </c>
      <c r="AA113" s="18">
        <f t="shared" si="20"/>
        <v>0</v>
      </c>
      <c r="AB113" s="18">
        <f t="shared" si="21"/>
        <v>3.5068018194769758E-3</v>
      </c>
    </row>
    <row r="114" spans="1:28" outlineLevel="2" x14ac:dyDescent="0.35">
      <c r="A114" s="15" t="s">
        <v>322</v>
      </c>
      <c r="B114" s="15" t="s">
        <v>8</v>
      </c>
      <c r="C114" s="15" t="s">
        <v>9</v>
      </c>
      <c r="D114" s="15" t="s">
        <v>26</v>
      </c>
      <c r="E114" s="15" t="s">
        <v>11</v>
      </c>
      <c r="F114" s="15" t="s">
        <v>12</v>
      </c>
      <c r="G114" s="15" t="s">
        <v>13</v>
      </c>
      <c r="H114" s="15" t="s">
        <v>323</v>
      </c>
      <c r="I114" s="15" t="s">
        <v>9</v>
      </c>
      <c r="J114" s="16" t="s">
        <v>27</v>
      </c>
      <c r="K114" s="17">
        <v>106120219</v>
      </c>
      <c r="L114" s="17">
        <v>106120219</v>
      </c>
      <c r="M114" s="17">
        <v>-15716214</v>
      </c>
      <c r="N114" s="17">
        <v>-845444</v>
      </c>
      <c r="O114" s="17">
        <f t="shared" si="26"/>
        <v>105274775</v>
      </c>
      <c r="P114" s="17">
        <v>0</v>
      </c>
      <c r="Q114" s="17">
        <v>0</v>
      </c>
      <c r="R114" s="17">
        <v>0</v>
      </c>
      <c r="S114" s="17">
        <v>35612.68</v>
      </c>
      <c r="T114" s="17">
        <v>35612.68</v>
      </c>
      <c r="U114" s="17">
        <v>89522948.319999993</v>
      </c>
      <c r="V114" s="17">
        <v>106084606.31999999</v>
      </c>
      <c r="W114" s="17">
        <v>0</v>
      </c>
      <c r="X114" s="17">
        <f t="shared" si="27"/>
        <v>105239162.31999999</v>
      </c>
      <c r="Y114" s="18">
        <f t="shared" si="18"/>
        <v>3.3558807487949117E-4</v>
      </c>
      <c r="Z114" s="18">
        <f t="shared" si="19"/>
        <v>3.3828312622848159E-4</v>
      </c>
      <c r="AA114" s="18">
        <f t="shared" si="20"/>
        <v>0</v>
      </c>
      <c r="AB114" s="18">
        <f t="shared" si="21"/>
        <v>3.3828312622848159E-4</v>
      </c>
    </row>
    <row r="115" spans="1:28" outlineLevel="2" x14ac:dyDescent="0.35">
      <c r="A115" s="15" t="s">
        <v>351</v>
      </c>
      <c r="B115" s="15" t="s">
        <v>252</v>
      </c>
      <c r="C115" s="15" t="s">
        <v>9</v>
      </c>
      <c r="D115" s="15" t="s">
        <v>26</v>
      </c>
      <c r="E115" s="15" t="s">
        <v>11</v>
      </c>
      <c r="F115" s="15" t="s">
        <v>83</v>
      </c>
      <c r="G115" s="15" t="s">
        <v>13</v>
      </c>
      <c r="H115" s="15" t="s">
        <v>352</v>
      </c>
      <c r="I115" s="15" t="s">
        <v>9</v>
      </c>
      <c r="J115" s="16" t="s">
        <v>27</v>
      </c>
      <c r="K115" s="17">
        <v>26694159835</v>
      </c>
      <c r="L115" s="17">
        <v>24762475789</v>
      </c>
      <c r="M115" s="17">
        <v>0</v>
      </c>
      <c r="N115" s="17">
        <v>-14620176226</v>
      </c>
      <c r="O115" s="17">
        <f t="shared" si="26"/>
        <v>10142299563</v>
      </c>
      <c r="P115" s="17">
        <v>0</v>
      </c>
      <c r="Q115" s="17">
        <v>0</v>
      </c>
      <c r="R115" s="17">
        <v>0</v>
      </c>
      <c r="S115" s="17">
        <v>193664123.53</v>
      </c>
      <c r="T115" s="17">
        <v>193664123.53</v>
      </c>
      <c r="U115" s="17">
        <v>9948635439.4699993</v>
      </c>
      <c r="V115" s="17">
        <v>24568811665.470001</v>
      </c>
      <c r="W115" s="17">
        <v>0</v>
      </c>
      <c r="X115" s="17">
        <f t="shared" si="27"/>
        <v>9948635439.4699993</v>
      </c>
      <c r="Y115" s="18">
        <f t="shared" si="18"/>
        <v>7.8208707877275175E-3</v>
      </c>
      <c r="Z115" s="18">
        <f t="shared" si="19"/>
        <v>1.9094695668081401E-2</v>
      </c>
      <c r="AA115" s="18">
        <f t="shared" si="20"/>
        <v>0</v>
      </c>
      <c r="AB115" s="18">
        <f t="shared" si="21"/>
        <v>1.9094695668081401E-2</v>
      </c>
    </row>
    <row r="116" spans="1:28" outlineLevel="2" x14ac:dyDescent="0.35">
      <c r="A116" s="23" t="s">
        <v>351</v>
      </c>
      <c r="B116" s="23" t="s">
        <v>252</v>
      </c>
      <c r="C116" s="23" t="s">
        <v>9</v>
      </c>
      <c r="D116" s="23" t="s">
        <v>26</v>
      </c>
      <c r="E116" s="23" t="s">
        <v>11</v>
      </c>
      <c r="F116" s="23" t="s">
        <v>12</v>
      </c>
      <c r="G116" s="23" t="s">
        <v>13</v>
      </c>
      <c r="H116" s="23" t="s">
        <v>352</v>
      </c>
      <c r="I116" s="23" t="s">
        <v>9</v>
      </c>
      <c r="J116" s="24" t="s">
        <v>27</v>
      </c>
      <c r="K116" s="25">
        <v>0</v>
      </c>
      <c r="L116" s="25">
        <v>0</v>
      </c>
      <c r="M116" s="25">
        <v>155000000</v>
      </c>
      <c r="N116" s="25">
        <v>0</v>
      </c>
      <c r="O116" s="25">
        <f t="shared" si="26"/>
        <v>0</v>
      </c>
      <c r="P116" s="25">
        <v>0</v>
      </c>
      <c r="Q116" s="25">
        <v>0</v>
      </c>
      <c r="R116" s="25">
        <v>0</v>
      </c>
      <c r="S116" s="25">
        <v>0</v>
      </c>
      <c r="T116" s="25">
        <v>0</v>
      </c>
      <c r="U116" s="25">
        <v>0</v>
      </c>
      <c r="V116" s="25">
        <v>0</v>
      </c>
      <c r="W116" s="25">
        <v>0</v>
      </c>
      <c r="X116" s="25">
        <f t="shared" si="27"/>
        <v>0</v>
      </c>
      <c r="Y116" s="26">
        <f t="shared" si="18"/>
        <v>0</v>
      </c>
      <c r="Z116" s="26">
        <f t="shared" si="19"/>
        <v>0</v>
      </c>
      <c r="AA116" s="26">
        <f t="shared" si="20"/>
        <v>0</v>
      </c>
      <c r="AB116" s="26">
        <f t="shared" si="21"/>
        <v>0</v>
      </c>
    </row>
    <row r="117" spans="1:28" outlineLevel="2" x14ac:dyDescent="0.35">
      <c r="A117" s="15" t="s">
        <v>351</v>
      </c>
      <c r="B117" s="15" t="s">
        <v>254</v>
      </c>
      <c r="C117" s="15" t="s">
        <v>9</v>
      </c>
      <c r="D117" s="15" t="s">
        <v>26</v>
      </c>
      <c r="E117" s="15" t="s">
        <v>11</v>
      </c>
      <c r="F117" s="15" t="s">
        <v>83</v>
      </c>
      <c r="G117" s="15" t="s">
        <v>13</v>
      </c>
      <c r="H117" s="15" t="s">
        <v>363</v>
      </c>
      <c r="I117" s="15" t="s">
        <v>9</v>
      </c>
      <c r="J117" s="16" t="s">
        <v>27</v>
      </c>
      <c r="K117" s="17">
        <v>22332131440</v>
      </c>
      <c r="L117" s="17">
        <v>22332131440</v>
      </c>
      <c r="M117" s="17">
        <v>-1249242.1000000001</v>
      </c>
      <c r="N117" s="17">
        <v>-19235502644</v>
      </c>
      <c r="O117" s="17">
        <f t="shared" si="26"/>
        <v>3096628796</v>
      </c>
      <c r="P117" s="17">
        <v>0</v>
      </c>
      <c r="Q117" s="17">
        <v>0</v>
      </c>
      <c r="R117" s="17">
        <v>0</v>
      </c>
      <c r="S117" s="17">
        <v>148350149.46000001</v>
      </c>
      <c r="T117" s="17">
        <v>148350149.46000001</v>
      </c>
      <c r="U117" s="17">
        <v>2947654025.4899998</v>
      </c>
      <c r="V117" s="17">
        <v>22183781290.540001</v>
      </c>
      <c r="W117" s="17">
        <v>0</v>
      </c>
      <c r="X117" s="17">
        <f t="shared" si="27"/>
        <v>2948278646.54</v>
      </c>
      <c r="Y117" s="18">
        <f t="shared" si="18"/>
        <v>6.6429015008519941E-3</v>
      </c>
      <c r="Z117" s="18">
        <f t="shared" si="19"/>
        <v>4.7906985057953329E-2</v>
      </c>
      <c r="AA117" s="18">
        <f t="shared" si="20"/>
        <v>0</v>
      </c>
      <c r="AB117" s="18">
        <f t="shared" si="21"/>
        <v>4.7906985057953329E-2</v>
      </c>
    </row>
    <row r="118" spans="1:28" outlineLevel="2" x14ac:dyDescent="0.35">
      <c r="A118" s="23" t="s">
        <v>351</v>
      </c>
      <c r="B118" s="23" t="s">
        <v>254</v>
      </c>
      <c r="C118" s="23" t="s">
        <v>9</v>
      </c>
      <c r="D118" s="23" t="s">
        <v>26</v>
      </c>
      <c r="E118" s="23" t="s">
        <v>11</v>
      </c>
      <c r="F118" s="23" t="s">
        <v>12</v>
      </c>
      <c r="G118" s="23" t="s">
        <v>13</v>
      </c>
      <c r="H118" s="23" t="s">
        <v>363</v>
      </c>
      <c r="I118" s="23" t="s">
        <v>9</v>
      </c>
      <c r="J118" s="24" t="s">
        <v>27</v>
      </c>
      <c r="K118" s="25">
        <v>0</v>
      </c>
      <c r="L118" s="25">
        <v>0</v>
      </c>
      <c r="M118" s="25">
        <v>20000000</v>
      </c>
      <c r="N118" s="25">
        <v>0</v>
      </c>
      <c r="O118" s="25">
        <f t="shared" si="26"/>
        <v>0</v>
      </c>
      <c r="P118" s="25">
        <v>0</v>
      </c>
      <c r="Q118" s="25">
        <v>0</v>
      </c>
      <c r="R118" s="25">
        <v>0</v>
      </c>
      <c r="S118" s="25">
        <v>0</v>
      </c>
      <c r="T118" s="25">
        <v>0</v>
      </c>
      <c r="U118" s="25">
        <v>0</v>
      </c>
      <c r="V118" s="25">
        <v>0</v>
      </c>
      <c r="W118" s="25">
        <v>0</v>
      </c>
      <c r="X118" s="25">
        <f t="shared" si="27"/>
        <v>0</v>
      </c>
      <c r="Y118" s="26">
        <f t="shared" si="18"/>
        <v>0</v>
      </c>
      <c r="Z118" s="26">
        <f t="shared" si="19"/>
        <v>0</v>
      </c>
      <c r="AA118" s="26">
        <f t="shared" si="20"/>
        <v>0</v>
      </c>
      <c r="AB118" s="26">
        <f t="shared" si="21"/>
        <v>0</v>
      </c>
    </row>
    <row r="119" spans="1:28" outlineLevel="2" x14ac:dyDescent="0.35">
      <c r="A119" s="15" t="s">
        <v>351</v>
      </c>
      <c r="B119" s="15" t="s">
        <v>288</v>
      </c>
      <c r="C119" s="15" t="s">
        <v>9</v>
      </c>
      <c r="D119" s="15" t="s">
        <v>26</v>
      </c>
      <c r="E119" s="15" t="s">
        <v>11</v>
      </c>
      <c r="F119" s="15" t="s">
        <v>83</v>
      </c>
      <c r="G119" s="15" t="s">
        <v>13</v>
      </c>
      <c r="H119" s="15" t="s">
        <v>400</v>
      </c>
      <c r="I119" s="15" t="s">
        <v>9</v>
      </c>
      <c r="J119" s="16" t="s">
        <v>27</v>
      </c>
      <c r="K119" s="17">
        <v>13578089946</v>
      </c>
      <c r="L119" s="17">
        <v>13578089946</v>
      </c>
      <c r="M119" s="17">
        <v>0</v>
      </c>
      <c r="N119" s="17">
        <v>-7553480645</v>
      </c>
      <c r="O119" s="17">
        <f t="shared" si="26"/>
        <v>6024609301</v>
      </c>
      <c r="P119" s="17">
        <v>0</v>
      </c>
      <c r="Q119" s="17">
        <v>0</v>
      </c>
      <c r="R119" s="17">
        <v>0</v>
      </c>
      <c r="S119" s="17">
        <v>61732422.890000001</v>
      </c>
      <c r="T119" s="17">
        <v>61732422.890000001</v>
      </c>
      <c r="U119" s="17">
        <v>5962876878.1099997</v>
      </c>
      <c r="V119" s="17">
        <v>13516357523.110001</v>
      </c>
      <c r="W119" s="17">
        <v>0</v>
      </c>
      <c r="X119" s="17">
        <f t="shared" si="27"/>
        <v>5962876878.1099997</v>
      </c>
      <c r="Y119" s="18">
        <f t="shared" si="18"/>
        <v>4.5464732621089974E-3</v>
      </c>
      <c r="Z119" s="18">
        <f t="shared" si="19"/>
        <v>1.0246709754233073E-2</v>
      </c>
      <c r="AA119" s="18">
        <f t="shared" si="20"/>
        <v>0</v>
      </c>
      <c r="AB119" s="18">
        <f t="shared" si="21"/>
        <v>1.0246709754233073E-2</v>
      </c>
    </row>
    <row r="120" spans="1:28" outlineLevel="2" x14ac:dyDescent="0.35">
      <c r="A120" s="23" t="s">
        <v>351</v>
      </c>
      <c r="B120" s="23" t="s">
        <v>288</v>
      </c>
      <c r="C120" s="23" t="s">
        <v>9</v>
      </c>
      <c r="D120" s="23" t="s">
        <v>26</v>
      </c>
      <c r="E120" s="23" t="s">
        <v>11</v>
      </c>
      <c r="F120" s="23" t="s">
        <v>12</v>
      </c>
      <c r="G120" s="23" t="s">
        <v>13</v>
      </c>
      <c r="H120" s="23" t="s">
        <v>400</v>
      </c>
      <c r="I120" s="23" t="s">
        <v>9</v>
      </c>
      <c r="J120" s="24" t="s">
        <v>27</v>
      </c>
      <c r="K120" s="25">
        <v>0</v>
      </c>
      <c r="L120" s="25">
        <v>0</v>
      </c>
      <c r="M120" s="25">
        <v>20000000</v>
      </c>
      <c r="N120" s="25">
        <v>0</v>
      </c>
      <c r="O120" s="25">
        <f t="shared" si="26"/>
        <v>0</v>
      </c>
      <c r="P120" s="25">
        <v>0</v>
      </c>
      <c r="Q120" s="25">
        <v>0</v>
      </c>
      <c r="R120" s="25">
        <v>0</v>
      </c>
      <c r="S120" s="25">
        <v>0</v>
      </c>
      <c r="T120" s="25">
        <v>0</v>
      </c>
      <c r="U120" s="25">
        <v>0</v>
      </c>
      <c r="V120" s="25">
        <v>0</v>
      </c>
      <c r="W120" s="25">
        <v>0</v>
      </c>
      <c r="X120" s="25">
        <f t="shared" si="27"/>
        <v>0</v>
      </c>
      <c r="Y120" s="26">
        <f t="shared" si="18"/>
        <v>0</v>
      </c>
      <c r="Z120" s="26">
        <f t="shared" si="19"/>
        <v>0</v>
      </c>
      <c r="AA120" s="26">
        <f t="shared" si="20"/>
        <v>0</v>
      </c>
      <c r="AB120" s="26">
        <f t="shared" si="21"/>
        <v>0</v>
      </c>
    </row>
    <row r="121" spans="1:28" outlineLevel="2" x14ac:dyDescent="0.35">
      <c r="A121" s="15" t="s">
        <v>351</v>
      </c>
      <c r="B121" s="15" t="s">
        <v>419</v>
      </c>
      <c r="C121" s="15" t="s">
        <v>9</v>
      </c>
      <c r="D121" s="15" t="s">
        <v>26</v>
      </c>
      <c r="E121" s="15" t="s">
        <v>11</v>
      </c>
      <c r="F121" s="15" t="s">
        <v>83</v>
      </c>
      <c r="G121" s="15" t="s">
        <v>13</v>
      </c>
      <c r="H121" s="15" t="s">
        <v>420</v>
      </c>
      <c r="I121" s="15" t="s">
        <v>9</v>
      </c>
      <c r="J121" s="16" t="s">
        <v>27</v>
      </c>
      <c r="K121" s="17">
        <v>9710819839</v>
      </c>
      <c r="L121" s="17">
        <v>9710819839</v>
      </c>
      <c r="M121" s="17">
        <v>5304854.2</v>
      </c>
      <c r="N121" s="17">
        <v>-6313052065</v>
      </c>
      <c r="O121" s="17">
        <f t="shared" si="26"/>
        <v>3397767774</v>
      </c>
      <c r="P121" s="17">
        <v>0</v>
      </c>
      <c r="Q121" s="17">
        <v>0</v>
      </c>
      <c r="R121" s="17">
        <v>0</v>
      </c>
      <c r="S121" s="17">
        <v>74589207.5</v>
      </c>
      <c r="T121" s="17">
        <v>74589207.5</v>
      </c>
      <c r="U121" s="17">
        <v>3323178566.5</v>
      </c>
      <c r="V121" s="17">
        <v>9636230631.5</v>
      </c>
      <c r="W121" s="17">
        <v>0</v>
      </c>
      <c r="X121" s="17">
        <f t="shared" si="27"/>
        <v>3323178566.5</v>
      </c>
      <c r="Y121" s="18">
        <f t="shared" si="18"/>
        <v>7.6810412237738558E-3</v>
      </c>
      <c r="Z121" s="18">
        <f t="shared" si="19"/>
        <v>2.1952414779715903E-2</v>
      </c>
      <c r="AA121" s="18">
        <f t="shared" si="20"/>
        <v>0</v>
      </c>
      <c r="AB121" s="18">
        <f t="shared" si="21"/>
        <v>2.1952414779715903E-2</v>
      </c>
    </row>
    <row r="122" spans="1:28" outlineLevel="2" x14ac:dyDescent="0.35">
      <c r="A122" s="23" t="s">
        <v>351</v>
      </c>
      <c r="B122" s="23" t="s">
        <v>419</v>
      </c>
      <c r="C122" s="23" t="s">
        <v>9</v>
      </c>
      <c r="D122" s="23" t="s">
        <v>26</v>
      </c>
      <c r="E122" s="23" t="s">
        <v>11</v>
      </c>
      <c r="F122" s="23" t="s">
        <v>12</v>
      </c>
      <c r="G122" s="23" t="s">
        <v>13</v>
      </c>
      <c r="H122" s="23" t="s">
        <v>420</v>
      </c>
      <c r="I122" s="23" t="s">
        <v>9</v>
      </c>
      <c r="J122" s="24" t="s">
        <v>27</v>
      </c>
      <c r="K122" s="25">
        <v>0</v>
      </c>
      <c r="L122" s="25">
        <v>0</v>
      </c>
      <c r="M122" s="25">
        <v>15000000</v>
      </c>
      <c r="N122" s="25">
        <v>0</v>
      </c>
      <c r="O122" s="25">
        <f t="shared" si="26"/>
        <v>0</v>
      </c>
      <c r="P122" s="25">
        <v>0</v>
      </c>
      <c r="Q122" s="25">
        <v>0</v>
      </c>
      <c r="R122" s="25">
        <v>0</v>
      </c>
      <c r="S122" s="25">
        <v>0</v>
      </c>
      <c r="T122" s="25">
        <v>0</v>
      </c>
      <c r="U122" s="25">
        <v>0</v>
      </c>
      <c r="V122" s="25">
        <v>0</v>
      </c>
      <c r="W122" s="25">
        <v>0</v>
      </c>
      <c r="X122" s="25">
        <f t="shared" si="27"/>
        <v>0</v>
      </c>
      <c r="Y122" s="26">
        <f t="shared" si="18"/>
        <v>0</v>
      </c>
      <c r="Z122" s="26">
        <f t="shared" si="19"/>
        <v>0</v>
      </c>
      <c r="AA122" s="26">
        <f t="shared" si="20"/>
        <v>0</v>
      </c>
      <c r="AB122" s="26">
        <f t="shared" si="21"/>
        <v>0</v>
      </c>
    </row>
    <row r="123" spans="1:28" outlineLevel="2" x14ac:dyDescent="0.35">
      <c r="A123" s="15" t="s">
        <v>351</v>
      </c>
      <c r="B123" s="15" t="s">
        <v>432</v>
      </c>
      <c r="C123" s="15" t="s">
        <v>9</v>
      </c>
      <c r="D123" s="15" t="s">
        <v>26</v>
      </c>
      <c r="E123" s="15" t="s">
        <v>11</v>
      </c>
      <c r="F123" s="15" t="s">
        <v>83</v>
      </c>
      <c r="G123" s="15" t="s">
        <v>13</v>
      </c>
      <c r="H123" s="15" t="s">
        <v>420</v>
      </c>
      <c r="I123" s="15" t="s">
        <v>9</v>
      </c>
      <c r="J123" s="16" t="s">
        <v>27</v>
      </c>
      <c r="K123" s="17">
        <v>6164407048</v>
      </c>
      <c r="L123" s="17">
        <v>6164407048</v>
      </c>
      <c r="M123" s="17">
        <v>-4055612.1</v>
      </c>
      <c r="N123" s="17">
        <v>-2861743723</v>
      </c>
      <c r="O123" s="17">
        <f t="shared" si="26"/>
        <v>3302663325</v>
      </c>
      <c r="P123" s="17">
        <v>0</v>
      </c>
      <c r="Q123" s="17">
        <v>0</v>
      </c>
      <c r="R123" s="17">
        <v>0</v>
      </c>
      <c r="S123" s="17">
        <v>39850275.859999999</v>
      </c>
      <c r="T123" s="17">
        <v>39850275.859999999</v>
      </c>
      <c r="U123" s="17">
        <v>3260785243.0900002</v>
      </c>
      <c r="V123" s="17">
        <v>6124556772.1400003</v>
      </c>
      <c r="W123" s="17">
        <v>0</v>
      </c>
      <c r="X123" s="17">
        <f t="shared" si="27"/>
        <v>3262813049.1399999</v>
      </c>
      <c r="Y123" s="18">
        <f t="shared" si="18"/>
        <v>6.4645756760869887E-3</v>
      </c>
      <c r="Z123" s="18">
        <f t="shared" si="19"/>
        <v>1.2066103001885606E-2</v>
      </c>
      <c r="AA123" s="18">
        <f t="shared" si="20"/>
        <v>0</v>
      </c>
      <c r="AB123" s="18">
        <f t="shared" si="21"/>
        <v>1.2066103001885606E-2</v>
      </c>
    </row>
    <row r="124" spans="1:28" outlineLevel="2" x14ac:dyDescent="0.35">
      <c r="A124" s="23" t="s">
        <v>351</v>
      </c>
      <c r="B124" s="23" t="s">
        <v>432</v>
      </c>
      <c r="C124" s="23" t="s">
        <v>9</v>
      </c>
      <c r="D124" s="23" t="s">
        <v>26</v>
      </c>
      <c r="E124" s="23" t="s">
        <v>11</v>
      </c>
      <c r="F124" s="23" t="s">
        <v>12</v>
      </c>
      <c r="G124" s="23" t="s">
        <v>13</v>
      </c>
      <c r="H124" s="23" t="s">
        <v>420</v>
      </c>
      <c r="I124" s="23" t="s">
        <v>9</v>
      </c>
      <c r="J124" s="24" t="s">
        <v>27</v>
      </c>
      <c r="K124" s="25">
        <v>0</v>
      </c>
      <c r="L124" s="25">
        <v>0</v>
      </c>
      <c r="M124" s="25">
        <v>5000000</v>
      </c>
      <c r="N124" s="25">
        <v>0</v>
      </c>
      <c r="O124" s="25">
        <f t="shared" si="26"/>
        <v>0</v>
      </c>
      <c r="P124" s="25">
        <v>0</v>
      </c>
      <c r="Q124" s="25">
        <v>0</v>
      </c>
      <c r="R124" s="25">
        <v>0</v>
      </c>
      <c r="S124" s="25">
        <v>0</v>
      </c>
      <c r="T124" s="25">
        <v>0</v>
      </c>
      <c r="U124" s="25">
        <v>0</v>
      </c>
      <c r="V124" s="25">
        <v>0</v>
      </c>
      <c r="W124" s="25">
        <v>0</v>
      </c>
      <c r="X124" s="25">
        <f t="shared" si="27"/>
        <v>0</v>
      </c>
      <c r="Y124" s="26">
        <f t="shared" si="18"/>
        <v>0</v>
      </c>
      <c r="Z124" s="26">
        <f t="shared" si="19"/>
        <v>0</v>
      </c>
      <c r="AA124" s="26">
        <f t="shared" si="20"/>
        <v>0</v>
      </c>
      <c r="AB124" s="26">
        <f t="shared" si="21"/>
        <v>0</v>
      </c>
    </row>
    <row r="125" spans="1:28" outlineLevel="1" x14ac:dyDescent="0.35">
      <c r="A125" s="35"/>
      <c r="B125" s="35"/>
      <c r="C125" s="35"/>
      <c r="D125" s="35" t="s">
        <v>494</v>
      </c>
      <c r="E125" s="35"/>
      <c r="F125" s="35"/>
      <c r="G125" s="35"/>
      <c r="H125" s="35"/>
      <c r="I125" s="35"/>
      <c r="J125" s="36"/>
      <c r="K125" s="37">
        <f t="shared" ref="K125:X125" si="28">SUBTOTAL(9,K105:K124)</f>
        <v>83362348422</v>
      </c>
      <c r="L125" s="37">
        <f t="shared" si="28"/>
        <v>81419632933</v>
      </c>
      <c r="M125" s="37">
        <f t="shared" si="28"/>
        <v>185471778</v>
      </c>
      <c r="N125" s="37">
        <f t="shared" si="28"/>
        <v>-52752443540</v>
      </c>
      <c r="O125" s="37">
        <f t="shared" si="28"/>
        <v>28667189393</v>
      </c>
      <c r="P125" s="37">
        <f t="shared" si="28"/>
        <v>0</v>
      </c>
      <c r="Q125" s="37">
        <f t="shared" si="28"/>
        <v>0</v>
      </c>
      <c r="R125" s="37">
        <f t="shared" si="28"/>
        <v>0</v>
      </c>
      <c r="S125" s="37">
        <f t="shared" si="28"/>
        <v>522069705.11000001</v>
      </c>
      <c r="T125" s="37">
        <f t="shared" si="28"/>
        <v>522069705.11000001</v>
      </c>
      <c r="U125" s="37">
        <f t="shared" si="28"/>
        <v>28098939038.789997</v>
      </c>
      <c r="V125" s="37">
        <f t="shared" si="28"/>
        <v>80897563227.889999</v>
      </c>
      <c r="W125" s="37">
        <f t="shared" si="28"/>
        <v>0</v>
      </c>
      <c r="X125" s="37">
        <f t="shared" si="28"/>
        <v>28145119687.889999</v>
      </c>
      <c r="Y125" s="38">
        <f t="shared" si="18"/>
        <v>6.4120862045596522E-3</v>
      </c>
      <c r="Z125" s="38">
        <f t="shared" si="19"/>
        <v>1.821140182083842E-2</v>
      </c>
      <c r="AA125" s="38">
        <f t="shared" si="20"/>
        <v>0</v>
      </c>
      <c r="AB125" s="38">
        <f t="shared" si="21"/>
        <v>1.821140182083842E-2</v>
      </c>
    </row>
    <row r="126" spans="1:28" outlineLevel="2" x14ac:dyDescent="0.35">
      <c r="A126" s="15" t="s">
        <v>7</v>
      </c>
      <c r="B126" s="15" t="s">
        <v>8</v>
      </c>
      <c r="C126" s="15" t="s">
        <v>9</v>
      </c>
      <c r="D126" s="15" t="s">
        <v>28</v>
      </c>
      <c r="E126" s="15" t="s">
        <v>11</v>
      </c>
      <c r="F126" s="15" t="s">
        <v>12</v>
      </c>
      <c r="G126" s="15" t="s">
        <v>13</v>
      </c>
      <c r="H126" s="15" t="s">
        <v>14</v>
      </c>
      <c r="I126" s="15" t="s">
        <v>9</v>
      </c>
      <c r="J126" s="16" t="s">
        <v>29</v>
      </c>
      <c r="K126" s="17">
        <v>533916462</v>
      </c>
      <c r="L126" s="17">
        <v>529416462</v>
      </c>
      <c r="M126" s="17">
        <v>0</v>
      </c>
      <c r="N126" s="17">
        <v>-5249337</v>
      </c>
      <c r="O126" s="17">
        <f t="shared" ref="O126:O145" si="29">+L126+N126</f>
        <v>524167125</v>
      </c>
      <c r="P126" s="17">
        <v>0</v>
      </c>
      <c r="Q126" s="17">
        <v>197562.71</v>
      </c>
      <c r="R126" s="17">
        <v>0</v>
      </c>
      <c r="S126" s="17">
        <v>518845287.00999999</v>
      </c>
      <c r="T126" s="17">
        <v>518845287.00999999</v>
      </c>
      <c r="U126" s="17">
        <v>5124275.28</v>
      </c>
      <c r="V126" s="17">
        <v>10373612.279999999</v>
      </c>
      <c r="W126" s="17">
        <v>0</v>
      </c>
      <c r="X126" s="17">
        <f t="shared" ref="X126:X145" si="30">+O126-P126-Q126-R126-S126-W126</f>
        <v>5124275.280000031</v>
      </c>
      <c r="Y126" s="18">
        <f t="shared" si="18"/>
        <v>0.98003240218472842</v>
      </c>
      <c r="Z126" s="18">
        <f t="shared" si="19"/>
        <v>0.98984705881735713</v>
      </c>
      <c r="AA126" s="18">
        <f t="shared" si="20"/>
        <v>3.7690786120934234E-4</v>
      </c>
      <c r="AB126" s="18">
        <f t="shared" si="21"/>
        <v>0.99022396667856649</v>
      </c>
    </row>
    <row r="127" spans="1:28" outlineLevel="2" x14ac:dyDescent="0.35">
      <c r="A127" s="15" t="s">
        <v>164</v>
      </c>
      <c r="B127" s="15" t="s">
        <v>8</v>
      </c>
      <c r="C127" s="15" t="s">
        <v>9</v>
      </c>
      <c r="D127" s="15" t="s">
        <v>28</v>
      </c>
      <c r="E127" s="15" t="s">
        <v>11</v>
      </c>
      <c r="F127" s="15" t="s">
        <v>12</v>
      </c>
      <c r="G127" s="15" t="s">
        <v>13</v>
      </c>
      <c r="H127" s="15" t="s">
        <v>14</v>
      </c>
      <c r="I127" s="15" t="s">
        <v>9</v>
      </c>
      <c r="J127" s="16" t="s">
        <v>29</v>
      </c>
      <c r="K127" s="17">
        <v>756934763</v>
      </c>
      <c r="L127" s="17">
        <v>760179427</v>
      </c>
      <c r="M127" s="17">
        <v>0</v>
      </c>
      <c r="N127" s="17">
        <v>0</v>
      </c>
      <c r="O127" s="17">
        <f t="shared" si="29"/>
        <v>760179427</v>
      </c>
      <c r="P127" s="17">
        <v>0</v>
      </c>
      <c r="Q127" s="17">
        <v>100477.9</v>
      </c>
      <c r="R127" s="17">
        <v>0</v>
      </c>
      <c r="S127" s="17">
        <v>752417445.74000001</v>
      </c>
      <c r="T127" s="17">
        <v>752417445.74000001</v>
      </c>
      <c r="U127" s="17">
        <v>7661503.3600000003</v>
      </c>
      <c r="V127" s="17">
        <v>7661503.3600000003</v>
      </c>
      <c r="W127" s="17">
        <v>0</v>
      </c>
      <c r="X127" s="17">
        <f t="shared" si="30"/>
        <v>7661503.3600000143</v>
      </c>
      <c r="Y127" s="18">
        <f t="shared" si="18"/>
        <v>0.98978927739384881</v>
      </c>
      <c r="Z127" s="18">
        <f t="shared" si="19"/>
        <v>0.98978927739384881</v>
      </c>
      <c r="AA127" s="18">
        <f t="shared" si="20"/>
        <v>1.3217655783783792E-4</v>
      </c>
      <c r="AB127" s="18">
        <f t="shared" si="21"/>
        <v>0.98992145395168663</v>
      </c>
    </row>
    <row r="128" spans="1:28" outlineLevel="2" x14ac:dyDescent="0.35">
      <c r="A128" s="15" t="s">
        <v>251</v>
      </c>
      <c r="B128" s="15" t="s">
        <v>252</v>
      </c>
      <c r="C128" s="15" t="s">
        <v>9</v>
      </c>
      <c r="D128" s="15" t="s">
        <v>28</v>
      </c>
      <c r="E128" s="15" t="s">
        <v>11</v>
      </c>
      <c r="F128" s="15" t="s">
        <v>12</v>
      </c>
      <c r="G128" s="15" t="s">
        <v>13</v>
      </c>
      <c r="H128" s="15" t="s">
        <v>14</v>
      </c>
      <c r="I128" s="15" t="s">
        <v>9</v>
      </c>
      <c r="J128" s="16" t="s">
        <v>29</v>
      </c>
      <c r="K128" s="17">
        <v>23038178</v>
      </c>
      <c r="L128" s="17">
        <v>25182842</v>
      </c>
      <c r="M128" s="17">
        <v>0</v>
      </c>
      <c r="N128" s="17">
        <v>0</v>
      </c>
      <c r="O128" s="17">
        <f t="shared" si="29"/>
        <v>25182842</v>
      </c>
      <c r="P128" s="17">
        <v>0</v>
      </c>
      <c r="Q128" s="17">
        <v>0</v>
      </c>
      <c r="R128" s="17">
        <v>0</v>
      </c>
      <c r="S128" s="17">
        <v>23996223.050000001</v>
      </c>
      <c r="T128" s="17">
        <v>23996223.050000001</v>
      </c>
      <c r="U128" s="17">
        <v>1186618.95</v>
      </c>
      <c r="V128" s="17">
        <v>1186618.95</v>
      </c>
      <c r="W128" s="17">
        <v>0</v>
      </c>
      <c r="X128" s="17">
        <f t="shared" si="30"/>
        <v>1186618.9499999993</v>
      </c>
      <c r="Y128" s="18">
        <f t="shared" si="18"/>
        <v>0.95287986359919186</v>
      </c>
      <c r="Z128" s="18">
        <f t="shared" si="19"/>
        <v>0.95287986359919186</v>
      </c>
      <c r="AA128" s="18">
        <f t="shared" si="20"/>
        <v>0</v>
      </c>
      <c r="AB128" s="18">
        <f t="shared" si="21"/>
        <v>0.95287986359919186</v>
      </c>
    </row>
    <row r="129" spans="1:28" outlineLevel="2" x14ac:dyDescent="0.35">
      <c r="A129" s="15" t="s">
        <v>251</v>
      </c>
      <c r="B129" s="15" t="s">
        <v>254</v>
      </c>
      <c r="C129" s="15" t="s">
        <v>9</v>
      </c>
      <c r="D129" s="15" t="s">
        <v>28</v>
      </c>
      <c r="E129" s="15" t="s">
        <v>11</v>
      </c>
      <c r="F129" s="15" t="s">
        <v>12</v>
      </c>
      <c r="G129" s="15" t="s">
        <v>13</v>
      </c>
      <c r="H129" s="15" t="s">
        <v>14</v>
      </c>
      <c r="I129" s="15" t="s">
        <v>9</v>
      </c>
      <c r="J129" s="16" t="s">
        <v>29</v>
      </c>
      <c r="K129" s="17">
        <v>417943754</v>
      </c>
      <c r="L129" s="17">
        <v>417943754</v>
      </c>
      <c r="M129" s="17">
        <v>0</v>
      </c>
      <c r="N129" s="17">
        <v>974036</v>
      </c>
      <c r="O129" s="17">
        <f t="shared" si="29"/>
        <v>418917790</v>
      </c>
      <c r="P129" s="17">
        <v>0</v>
      </c>
      <c r="Q129" s="17">
        <v>0</v>
      </c>
      <c r="R129" s="17">
        <v>0</v>
      </c>
      <c r="S129" s="17">
        <v>415007556.19</v>
      </c>
      <c r="T129" s="17">
        <v>415007556.19</v>
      </c>
      <c r="U129" s="17">
        <v>2936197.81</v>
      </c>
      <c r="V129" s="17">
        <v>2936197.81</v>
      </c>
      <c r="W129" s="17">
        <v>0</v>
      </c>
      <c r="X129" s="17">
        <f t="shared" si="30"/>
        <v>3910233.8100000024</v>
      </c>
      <c r="Y129" s="18">
        <f t="shared" si="18"/>
        <v>0.9929746579966835</v>
      </c>
      <c r="Z129" s="18">
        <f t="shared" si="19"/>
        <v>0.99066586833182713</v>
      </c>
      <c r="AA129" s="18">
        <f t="shared" si="20"/>
        <v>0</v>
      </c>
      <c r="AB129" s="18">
        <f t="shared" si="21"/>
        <v>0.99066586833182713</v>
      </c>
    </row>
    <row r="130" spans="1:28" outlineLevel="2" x14ac:dyDescent="0.35">
      <c r="A130" s="15" t="s">
        <v>251</v>
      </c>
      <c r="B130" s="15" t="s">
        <v>288</v>
      </c>
      <c r="C130" s="15" t="s">
        <v>9</v>
      </c>
      <c r="D130" s="15" t="s">
        <v>28</v>
      </c>
      <c r="E130" s="15" t="s">
        <v>11</v>
      </c>
      <c r="F130" s="15" t="s">
        <v>12</v>
      </c>
      <c r="G130" s="15" t="s">
        <v>13</v>
      </c>
      <c r="H130" s="15" t="s">
        <v>14</v>
      </c>
      <c r="I130" s="15" t="s">
        <v>9</v>
      </c>
      <c r="J130" s="16" t="s">
        <v>29</v>
      </c>
      <c r="K130" s="17">
        <v>81193750</v>
      </c>
      <c r="L130" s="17">
        <v>81193750</v>
      </c>
      <c r="M130" s="17">
        <v>0</v>
      </c>
      <c r="N130" s="17">
        <v>0</v>
      </c>
      <c r="O130" s="17">
        <f t="shared" si="29"/>
        <v>81193750</v>
      </c>
      <c r="P130" s="17">
        <v>0</v>
      </c>
      <c r="Q130" s="17">
        <v>0</v>
      </c>
      <c r="R130" s="17">
        <v>0</v>
      </c>
      <c r="S130" s="17">
        <v>79992112.739999995</v>
      </c>
      <c r="T130" s="17">
        <v>79992112.739999995</v>
      </c>
      <c r="U130" s="17">
        <v>1201637.26</v>
      </c>
      <c r="V130" s="17">
        <v>1201637.26</v>
      </c>
      <c r="W130" s="17">
        <v>0</v>
      </c>
      <c r="X130" s="17">
        <f t="shared" si="30"/>
        <v>1201637.2600000054</v>
      </c>
      <c r="Y130" s="18">
        <f t="shared" si="18"/>
        <v>0.98520037244246006</v>
      </c>
      <c r="Z130" s="18">
        <f t="shared" si="19"/>
        <v>0.98520037244246006</v>
      </c>
      <c r="AA130" s="18">
        <f t="shared" si="20"/>
        <v>0</v>
      </c>
      <c r="AB130" s="18">
        <f t="shared" si="21"/>
        <v>0.98520037244246006</v>
      </c>
    </row>
    <row r="131" spans="1:28" outlineLevel="2" x14ac:dyDescent="0.35">
      <c r="A131" s="15" t="s">
        <v>296</v>
      </c>
      <c r="B131" s="15" t="s">
        <v>8</v>
      </c>
      <c r="C131" s="15" t="s">
        <v>9</v>
      </c>
      <c r="D131" s="15" t="s">
        <v>28</v>
      </c>
      <c r="E131" s="15" t="s">
        <v>11</v>
      </c>
      <c r="F131" s="15" t="s">
        <v>12</v>
      </c>
      <c r="G131" s="15" t="s">
        <v>13</v>
      </c>
      <c r="H131" s="15" t="s">
        <v>14</v>
      </c>
      <c r="I131" s="15" t="s">
        <v>9</v>
      </c>
      <c r="J131" s="16" t="s">
        <v>29</v>
      </c>
      <c r="K131" s="17">
        <v>128804082</v>
      </c>
      <c r="L131" s="17">
        <v>128804082</v>
      </c>
      <c r="M131" s="17">
        <v>0</v>
      </c>
      <c r="N131" s="17">
        <v>-9593752</v>
      </c>
      <c r="O131" s="17">
        <f t="shared" si="29"/>
        <v>119210330</v>
      </c>
      <c r="P131" s="17">
        <v>0</v>
      </c>
      <c r="Q131" s="17">
        <v>0</v>
      </c>
      <c r="R131" s="17">
        <v>0</v>
      </c>
      <c r="S131" s="17">
        <v>108957656.23</v>
      </c>
      <c r="T131" s="17">
        <v>108957656.23</v>
      </c>
      <c r="U131" s="17">
        <v>10252673.77</v>
      </c>
      <c r="V131" s="17">
        <v>19846425.77</v>
      </c>
      <c r="W131" s="17">
        <v>0</v>
      </c>
      <c r="X131" s="17">
        <f t="shared" si="30"/>
        <v>10252673.769999996</v>
      </c>
      <c r="Y131" s="18">
        <f t="shared" si="18"/>
        <v>0.84591772666024667</v>
      </c>
      <c r="Z131" s="18">
        <f t="shared" si="19"/>
        <v>0.91399508943562191</v>
      </c>
      <c r="AA131" s="18">
        <f t="shared" si="20"/>
        <v>0</v>
      </c>
      <c r="AB131" s="18">
        <f t="shared" si="21"/>
        <v>0.91399508943562191</v>
      </c>
    </row>
    <row r="132" spans="1:28" outlineLevel="2" x14ac:dyDescent="0.35">
      <c r="A132" s="15" t="s">
        <v>301</v>
      </c>
      <c r="B132" s="15" t="s">
        <v>8</v>
      </c>
      <c r="C132" s="15" t="s">
        <v>9</v>
      </c>
      <c r="D132" s="15" t="s">
        <v>28</v>
      </c>
      <c r="E132" s="15" t="s">
        <v>11</v>
      </c>
      <c r="F132" s="15" t="s">
        <v>12</v>
      </c>
      <c r="G132" s="15" t="s">
        <v>13</v>
      </c>
      <c r="H132" s="15" t="s">
        <v>14</v>
      </c>
      <c r="I132" s="15" t="s">
        <v>9</v>
      </c>
      <c r="J132" s="16" t="s">
        <v>29</v>
      </c>
      <c r="K132" s="17">
        <v>410728831</v>
      </c>
      <c r="L132" s="17">
        <v>409728831</v>
      </c>
      <c r="M132" s="17">
        <v>0</v>
      </c>
      <c r="N132" s="17">
        <v>-18820662</v>
      </c>
      <c r="O132" s="17">
        <f t="shared" si="29"/>
        <v>390908169</v>
      </c>
      <c r="P132" s="17">
        <v>0</v>
      </c>
      <c r="Q132" s="17">
        <v>266843.43</v>
      </c>
      <c r="R132" s="17">
        <v>0</v>
      </c>
      <c r="S132" s="17">
        <v>380975441.62</v>
      </c>
      <c r="T132" s="17">
        <v>380975441.62</v>
      </c>
      <c r="U132" s="17">
        <v>9665883.9499999993</v>
      </c>
      <c r="V132" s="17">
        <v>28486545.949999999</v>
      </c>
      <c r="W132" s="17">
        <v>0</v>
      </c>
      <c r="X132" s="17">
        <f t="shared" si="30"/>
        <v>9665883.9499999881</v>
      </c>
      <c r="Y132" s="18">
        <f t="shared" si="18"/>
        <v>0.92982336803142862</v>
      </c>
      <c r="Z132" s="18">
        <f t="shared" si="19"/>
        <v>0.97459063747526853</v>
      </c>
      <c r="AA132" s="18">
        <f t="shared" si="20"/>
        <v>6.8262433778916497E-4</v>
      </c>
      <c r="AB132" s="18">
        <f t="shared" si="21"/>
        <v>0.97527326181305773</v>
      </c>
    </row>
    <row r="133" spans="1:28" outlineLevel="2" x14ac:dyDescent="0.35">
      <c r="A133" s="15" t="s">
        <v>309</v>
      </c>
      <c r="B133" s="15" t="s">
        <v>8</v>
      </c>
      <c r="C133" s="15" t="s">
        <v>9</v>
      </c>
      <c r="D133" s="15" t="s">
        <v>28</v>
      </c>
      <c r="E133" s="15" t="s">
        <v>11</v>
      </c>
      <c r="F133" s="15" t="s">
        <v>12</v>
      </c>
      <c r="G133" s="15" t="s">
        <v>13</v>
      </c>
      <c r="H133" s="15" t="s">
        <v>14</v>
      </c>
      <c r="I133" s="15" t="s">
        <v>9</v>
      </c>
      <c r="J133" s="16" t="s">
        <v>29</v>
      </c>
      <c r="K133" s="17">
        <v>96986131</v>
      </c>
      <c r="L133" s="17">
        <v>96986131</v>
      </c>
      <c r="M133" s="17">
        <v>0</v>
      </c>
      <c r="N133" s="17">
        <v>-4200000</v>
      </c>
      <c r="O133" s="17">
        <f t="shared" si="29"/>
        <v>92786131</v>
      </c>
      <c r="P133" s="17">
        <v>0</v>
      </c>
      <c r="Q133" s="17">
        <v>0</v>
      </c>
      <c r="R133" s="17">
        <v>0</v>
      </c>
      <c r="S133" s="17">
        <v>91423292.25</v>
      </c>
      <c r="T133" s="17">
        <v>91423292.25</v>
      </c>
      <c r="U133" s="17">
        <v>1362838.75</v>
      </c>
      <c r="V133" s="17">
        <v>5562838.75</v>
      </c>
      <c r="W133" s="17">
        <v>0</v>
      </c>
      <c r="X133" s="17">
        <f t="shared" si="30"/>
        <v>1362838.75</v>
      </c>
      <c r="Y133" s="18">
        <f t="shared" si="18"/>
        <v>0.94264294603111864</v>
      </c>
      <c r="Z133" s="18">
        <f t="shared" si="19"/>
        <v>0.98531204248617721</v>
      </c>
      <c r="AA133" s="18">
        <f t="shared" si="20"/>
        <v>0</v>
      </c>
      <c r="AB133" s="18">
        <f t="shared" si="21"/>
        <v>0.98531204248617721</v>
      </c>
    </row>
    <row r="134" spans="1:28" outlineLevel="2" x14ac:dyDescent="0.35">
      <c r="A134" s="15" t="s">
        <v>311</v>
      </c>
      <c r="B134" s="15" t="s">
        <v>8</v>
      </c>
      <c r="C134" s="15" t="s">
        <v>9</v>
      </c>
      <c r="D134" s="15" t="s">
        <v>28</v>
      </c>
      <c r="E134" s="15" t="s">
        <v>11</v>
      </c>
      <c r="F134" s="15" t="s">
        <v>12</v>
      </c>
      <c r="G134" s="15" t="s">
        <v>13</v>
      </c>
      <c r="H134" s="15" t="s">
        <v>14</v>
      </c>
      <c r="I134" s="15" t="s">
        <v>9</v>
      </c>
      <c r="J134" s="16" t="s">
        <v>29</v>
      </c>
      <c r="K134" s="17">
        <v>1786193799</v>
      </c>
      <c r="L134" s="17">
        <v>1797380578</v>
      </c>
      <c r="M134" s="17">
        <v>-17337029</v>
      </c>
      <c r="N134" s="17">
        <v>10000000</v>
      </c>
      <c r="O134" s="17">
        <f t="shared" si="29"/>
        <v>1807380578</v>
      </c>
      <c r="P134" s="17">
        <v>0</v>
      </c>
      <c r="Q134" s="17">
        <v>530104</v>
      </c>
      <c r="R134" s="17">
        <v>0</v>
      </c>
      <c r="S134" s="17">
        <v>1765621441.5799999</v>
      </c>
      <c r="T134" s="17">
        <v>1765621441.5799999</v>
      </c>
      <c r="U134" s="17">
        <v>13892003.42</v>
      </c>
      <c r="V134" s="17">
        <v>31229032.420000002</v>
      </c>
      <c r="W134" s="17">
        <v>0</v>
      </c>
      <c r="X134" s="17">
        <f t="shared" si="30"/>
        <v>41229032.420000076</v>
      </c>
      <c r="Y134" s="18">
        <f t="shared" si="18"/>
        <v>0.98233032179788016</v>
      </c>
      <c r="Z134" s="18">
        <f t="shared" si="19"/>
        <v>0.97689521679700153</v>
      </c>
      <c r="AA134" s="18">
        <f t="shared" si="20"/>
        <v>2.9329959968176666E-4</v>
      </c>
      <c r="AB134" s="18">
        <f t="shared" si="21"/>
        <v>0.97718851639668325</v>
      </c>
    </row>
    <row r="135" spans="1:28" outlineLevel="2" x14ac:dyDescent="0.35">
      <c r="A135" s="15" t="s">
        <v>322</v>
      </c>
      <c r="B135" s="15" t="s">
        <v>8</v>
      </c>
      <c r="C135" s="15" t="s">
        <v>9</v>
      </c>
      <c r="D135" s="15" t="s">
        <v>28</v>
      </c>
      <c r="E135" s="15" t="s">
        <v>11</v>
      </c>
      <c r="F135" s="15" t="s">
        <v>12</v>
      </c>
      <c r="G135" s="15" t="s">
        <v>13</v>
      </c>
      <c r="H135" s="15" t="s">
        <v>323</v>
      </c>
      <c r="I135" s="15" t="s">
        <v>9</v>
      </c>
      <c r="J135" s="16" t="s">
        <v>29</v>
      </c>
      <c r="K135" s="17">
        <v>94363976</v>
      </c>
      <c r="L135" s="17">
        <v>97273352</v>
      </c>
      <c r="M135" s="17">
        <v>-23656835</v>
      </c>
      <c r="N135" s="17">
        <v>0</v>
      </c>
      <c r="O135" s="17">
        <f t="shared" si="29"/>
        <v>97273352</v>
      </c>
      <c r="P135" s="17">
        <v>0</v>
      </c>
      <c r="Q135" s="17">
        <v>0</v>
      </c>
      <c r="R135" s="17">
        <v>0</v>
      </c>
      <c r="S135" s="17">
        <v>71398871</v>
      </c>
      <c r="T135" s="17">
        <v>71398871</v>
      </c>
      <c r="U135" s="17">
        <v>2217646</v>
      </c>
      <c r="V135" s="17">
        <v>25874481</v>
      </c>
      <c r="W135" s="17">
        <v>0</v>
      </c>
      <c r="X135" s="17">
        <f t="shared" si="30"/>
        <v>25874481</v>
      </c>
      <c r="Y135" s="18">
        <f t="shared" si="18"/>
        <v>0.73400237096795018</v>
      </c>
      <c r="Z135" s="18">
        <f t="shared" si="19"/>
        <v>0.73400237096795018</v>
      </c>
      <c r="AA135" s="18">
        <f t="shared" si="20"/>
        <v>0</v>
      </c>
      <c r="AB135" s="18">
        <f t="shared" si="21"/>
        <v>0.73400237096795018</v>
      </c>
    </row>
    <row r="136" spans="1:28" outlineLevel="2" x14ac:dyDescent="0.35">
      <c r="A136" s="15" t="s">
        <v>351</v>
      </c>
      <c r="B136" s="15" t="s">
        <v>252</v>
      </c>
      <c r="C136" s="15" t="s">
        <v>9</v>
      </c>
      <c r="D136" s="15" t="s">
        <v>28</v>
      </c>
      <c r="E136" s="15" t="s">
        <v>11</v>
      </c>
      <c r="F136" s="15" t="s">
        <v>83</v>
      </c>
      <c r="G136" s="15" t="s">
        <v>13</v>
      </c>
      <c r="H136" s="15" t="s">
        <v>352</v>
      </c>
      <c r="I136" s="15" t="s">
        <v>9</v>
      </c>
      <c r="J136" s="16" t="s">
        <v>29</v>
      </c>
      <c r="K136" s="17">
        <v>41474878144</v>
      </c>
      <c r="L136" s="17">
        <v>42505116578</v>
      </c>
      <c r="M136" s="17">
        <v>0</v>
      </c>
      <c r="N136" s="17">
        <v>141367756</v>
      </c>
      <c r="O136" s="17">
        <f t="shared" si="29"/>
        <v>42646484334</v>
      </c>
      <c r="P136" s="17">
        <v>0</v>
      </c>
      <c r="Q136" s="17">
        <v>20004406.489999998</v>
      </c>
      <c r="R136" s="17">
        <v>0</v>
      </c>
      <c r="S136" s="17">
        <v>41862378628.610001</v>
      </c>
      <c r="T136" s="17">
        <v>41862378628.610001</v>
      </c>
      <c r="U136" s="17">
        <v>622733542.89999998</v>
      </c>
      <c r="V136" s="17">
        <v>622733542.89999998</v>
      </c>
      <c r="W136" s="17">
        <v>0</v>
      </c>
      <c r="X136" s="17">
        <f t="shared" si="30"/>
        <v>764101298.90000153</v>
      </c>
      <c r="Y136" s="18">
        <f t="shared" si="18"/>
        <v>0.9848785746014711</v>
      </c>
      <c r="Z136" s="18">
        <f t="shared" si="19"/>
        <v>0.98161382543871567</v>
      </c>
      <c r="AA136" s="18">
        <f t="shared" si="20"/>
        <v>4.6907516064698075E-4</v>
      </c>
      <c r="AB136" s="18">
        <f t="shared" si="21"/>
        <v>0.98208290059936265</v>
      </c>
    </row>
    <row r="137" spans="1:28" outlineLevel="2" x14ac:dyDescent="0.35">
      <c r="A137" s="23" t="s">
        <v>351</v>
      </c>
      <c r="B137" s="23" t="s">
        <v>252</v>
      </c>
      <c r="C137" s="23" t="s">
        <v>9</v>
      </c>
      <c r="D137" s="23" t="s">
        <v>28</v>
      </c>
      <c r="E137" s="23" t="s">
        <v>11</v>
      </c>
      <c r="F137" s="23" t="s">
        <v>12</v>
      </c>
      <c r="G137" s="23" t="s">
        <v>13</v>
      </c>
      <c r="H137" s="23" t="s">
        <v>352</v>
      </c>
      <c r="I137" s="23" t="s">
        <v>9</v>
      </c>
      <c r="J137" s="24" t="s">
        <v>29</v>
      </c>
      <c r="K137" s="25">
        <v>0</v>
      </c>
      <c r="L137" s="25">
        <v>0</v>
      </c>
      <c r="M137" s="25">
        <v>150000000</v>
      </c>
      <c r="N137" s="25">
        <v>0</v>
      </c>
      <c r="O137" s="25">
        <f t="shared" si="29"/>
        <v>0</v>
      </c>
      <c r="P137" s="25">
        <v>0</v>
      </c>
      <c r="Q137" s="25">
        <v>0</v>
      </c>
      <c r="R137" s="25">
        <v>0</v>
      </c>
      <c r="S137" s="25">
        <v>0</v>
      </c>
      <c r="T137" s="25">
        <v>0</v>
      </c>
      <c r="U137" s="25">
        <v>0</v>
      </c>
      <c r="V137" s="25">
        <v>0</v>
      </c>
      <c r="W137" s="25">
        <v>0</v>
      </c>
      <c r="X137" s="25">
        <f t="shared" si="30"/>
        <v>0</v>
      </c>
      <c r="Y137" s="26">
        <f t="shared" si="18"/>
        <v>0</v>
      </c>
      <c r="Z137" s="26">
        <f t="shared" si="19"/>
        <v>0</v>
      </c>
      <c r="AA137" s="26">
        <f t="shared" si="20"/>
        <v>0</v>
      </c>
      <c r="AB137" s="26">
        <f t="shared" si="21"/>
        <v>0</v>
      </c>
    </row>
    <row r="138" spans="1:28" outlineLevel="2" x14ac:dyDescent="0.35">
      <c r="A138" s="15" t="s">
        <v>351</v>
      </c>
      <c r="B138" s="15" t="s">
        <v>254</v>
      </c>
      <c r="C138" s="15" t="s">
        <v>9</v>
      </c>
      <c r="D138" s="15" t="s">
        <v>28</v>
      </c>
      <c r="E138" s="15" t="s">
        <v>11</v>
      </c>
      <c r="F138" s="15" t="s">
        <v>83</v>
      </c>
      <c r="G138" s="15" t="s">
        <v>13</v>
      </c>
      <c r="H138" s="15" t="s">
        <v>363</v>
      </c>
      <c r="I138" s="15" t="s">
        <v>9</v>
      </c>
      <c r="J138" s="16" t="s">
        <v>29</v>
      </c>
      <c r="K138" s="17">
        <v>19863067069</v>
      </c>
      <c r="L138" s="17">
        <v>20912374727</v>
      </c>
      <c r="M138" s="17">
        <v>0</v>
      </c>
      <c r="N138" s="17">
        <v>62953443</v>
      </c>
      <c r="O138" s="17">
        <f t="shared" si="29"/>
        <v>20975328170</v>
      </c>
      <c r="P138" s="17">
        <v>0</v>
      </c>
      <c r="Q138" s="17">
        <v>9429316.7100000009</v>
      </c>
      <c r="R138" s="17">
        <v>0</v>
      </c>
      <c r="S138" s="17">
        <v>20552596519.650002</v>
      </c>
      <c r="T138" s="17">
        <v>20552596519.650002</v>
      </c>
      <c r="U138" s="17">
        <v>350348890.63999999</v>
      </c>
      <c r="V138" s="17">
        <v>350348890.63999999</v>
      </c>
      <c r="W138" s="17">
        <v>0</v>
      </c>
      <c r="X138" s="17">
        <f t="shared" si="30"/>
        <v>413302333.63999939</v>
      </c>
      <c r="Y138" s="18">
        <f t="shared" si="18"/>
        <v>0.98279591810845435</v>
      </c>
      <c r="Z138" s="18">
        <f t="shared" si="19"/>
        <v>0.97984624379061624</v>
      </c>
      <c r="AA138" s="18">
        <f t="shared" si="20"/>
        <v>4.4954322686051215E-4</v>
      </c>
      <c r="AB138" s="18">
        <f t="shared" si="21"/>
        <v>0.98029578701747677</v>
      </c>
    </row>
    <row r="139" spans="1:28" outlineLevel="2" x14ac:dyDescent="0.35">
      <c r="A139" s="23" t="s">
        <v>351</v>
      </c>
      <c r="B139" s="23" t="s">
        <v>254</v>
      </c>
      <c r="C139" s="23" t="s">
        <v>9</v>
      </c>
      <c r="D139" s="23" t="s">
        <v>28</v>
      </c>
      <c r="E139" s="23" t="s">
        <v>11</v>
      </c>
      <c r="F139" s="23" t="s">
        <v>12</v>
      </c>
      <c r="G139" s="23" t="s">
        <v>13</v>
      </c>
      <c r="H139" s="23" t="s">
        <v>363</v>
      </c>
      <c r="I139" s="23" t="s">
        <v>9</v>
      </c>
      <c r="J139" s="24" t="s">
        <v>29</v>
      </c>
      <c r="K139" s="25">
        <v>0</v>
      </c>
      <c r="L139" s="25">
        <v>0</v>
      </c>
      <c r="M139" s="25">
        <v>20000000</v>
      </c>
      <c r="N139" s="25">
        <v>0</v>
      </c>
      <c r="O139" s="25">
        <f t="shared" si="29"/>
        <v>0</v>
      </c>
      <c r="P139" s="25">
        <v>0</v>
      </c>
      <c r="Q139" s="25">
        <v>0</v>
      </c>
      <c r="R139" s="25">
        <v>0</v>
      </c>
      <c r="S139" s="25">
        <v>0</v>
      </c>
      <c r="T139" s="25">
        <v>0</v>
      </c>
      <c r="U139" s="25">
        <v>0</v>
      </c>
      <c r="V139" s="25">
        <v>0</v>
      </c>
      <c r="W139" s="25">
        <v>0</v>
      </c>
      <c r="X139" s="25">
        <f t="shared" si="30"/>
        <v>0</v>
      </c>
      <c r="Y139" s="26">
        <f t="shared" ref="Y139:Y202" si="31">+IF(L139=0,0,S139/L139)</f>
        <v>0</v>
      </c>
      <c r="Z139" s="26">
        <f t="shared" ref="Z139:Z202" si="32">+IF(O139=0,0,S139/O139)</f>
        <v>0</v>
      </c>
      <c r="AA139" s="26">
        <f t="shared" ref="AA139:AA202" si="33">+IF(O139=0,0,(P139+Q139+R139)/O139)</f>
        <v>0</v>
      </c>
      <c r="AB139" s="26">
        <f t="shared" ref="AB139:AB202" si="34">+Z139+AA139</f>
        <v>0</v>
      </c>
    </row>
    <row r="140" spans="1:28" outlineLevel="2" x14ac:dyDescent="0.35">
      <c r="A140" s="15" t="s">
        <v>351</v>
      </c>
      <c r="B140" s="15" t="s">
        <v>288</v>
      </c>
      <c r="C140" s="15" t="s">
        <v>9</v>
      </c>
      <c r="D140" s="15" t="s">
        <v>28</v>
      </c>
      <c r="E140" s="15" t="s">
        <v>11</v>
      </c>
      <c r="F140" s="15" t="s">
        <v>83</v>
      </c>
      <c r="G140" s="15" t="s">
        <v>13</v>
      </c>
      <c r="H140" s="15" t="s">
        <v>400</v>
      </c>
      <c r="I140" s="15" t="s">
        <v>9</v>
      </c>
      <c r="J140" s="16" t="s">
        <v>29</v>
      </c>
      <c r="K140" s="17">
        <v>12073990465</v>
      </c>
      <c r="L140" s="17">
        <v>12667157372</v>
      </c>
      <c r="M140" s="17">
        <v>0</v>
      </c>
      <c r="N140" s="17">
        <v>157665272</v>
      </c>
      <c r="O140" s="17">
        <f t="shared" si="29"/>
        <v>12824822644</v>
      </c>
      <c r="P140" s="17">
        <v>0</v>
      </c>
      <c r="Q140" s="17">
        <v>2260691.38</v>
      </c>
      <c r="R140" s="17">
        <v>0</v>
      </c>
      <c r="S140" s="17">
        <v>12510480903.66</v>
      </c>
      <c r="T140" s="17">
        <v>12510480903.66</v>
      </c>
      <c r="U140" s="17">
        <v>154415776.96000001</v>
      </c>
      <c r="V140" s="17">
        <v>154415776.96000001</v>
      </c>
      <c r="W140" s="17">
        <v>0</v>
      </c>
      <c r="X140" s="17">
        <f t="shared" si="30"/>
        <v>312081048.96000099</v>
      </c>
      <c r="Y140" s="18">
        <f t="shared" si="31"/>
        <v>0.9876312842937971</v>
      </c>
      <c r="Z140" s="18">
        <f t="shared" si="32"/>
        <v>0.97548958382772932</v>
      </c>
      <c r="AA140" s="18">
        <f t="shared" si="33"/>
        <v>1.762746700483728E-4</v>
      </c>
      <c r="AB140" s="18">
        <f t="shared" si="34"/>
        <v>0.97566585849777765</v>
      </c>
    </row>
    <row r="141" spans="1:28" outlineLevel="2" x14ac:dyDescent="0.35">
      <c r="A141" s="23" t="s">
        <v>351</v>
      </c>
      <c r="B141" s="23" t="s">
        <v>288</v>
      </c>
      <c r="C141" s="23" t="s">
        <v>9</v>
      </c>
      <c r="D141" s="23" t="s">
        <v>28</v>
      </c>
      <c r="E141" s="23" t="s">
        <v>11</v>
      </c>
      <c r="F141" s="23" t="s">
        <v>12</v>
      </c>
      <c r="G141" s="23" t="s">
        <v>13</v>
      </c>
      <c r="H141" s="23" t="s">
        <v>400</v>
      </c>
      <c r="I141" s="23" t="s">
        <v>9</v>
      </c>
      <c r="J141" s="24" t="s">
        <v>29</v>
      </c>
      <c r="K141" s="25">
        <v>0</v>
      </c>
      <c r="L141" s="25">
        <v>0</v>
      </c>
      <c r="M141" s="25">
        <v>20000000</v>
      </c>
      <c r="N141" s="25">
        <v>0</v>
      </c>
      <c r="O141" s="25">
        <f t="shared" si="29"/>
        <v>0</v>
      </c>
      <c r="P141" s="25">
        <v>0</v>
      </c>
      <c r="Q141" s="25">
        <v>0</v>
      </c>
      <c r="R141" s="25">
        <v>0</v>
      </c>
      <c r="S141" s="25">
        <v>0</v>
      </c>
      <c r="T141" s="25">
        <v>0</v>
      </c>
      <c r="U141" s="25">
        <v>0</v>
      </c>
      <c r="V141" s="25">
        <v>0</v>
      </c>
      <c r="W141" s="25">
        <v>0</v>
      </c>
      <c r="X141" s="25">
        <f t="shared" si="30"/>
        <v>0</v>
      </c>
      <c r="Y141" s="26">
        <f t="shared" si="31"/>
        <v>0</v>
      </c>
      <c r="Z141" s="26">
        <f t="shared" si="32"/>
        <v>0</v>
      </c>
      <c r="AA141" s="26">
        <f t="shared" si="33"/>
        <v>0</v>
      </c>
      <c r="AB141" s="26">
        <f t="shared" si="34"/>
        <v>0</v>
      </c>
    </row>
    <row r="142" spans="1:28" outlineLevel="2" x14ac:dyDescent="0.35">
      <c r="A142" s="15" t="s">
        <v>351</v>
      </c>
      <c r="B142" s="15" t="s">
        <v>419</v>
      </c>
      <c r="C142" s="15" t="s">
        <v>9</v>
      </c>
      <c r="D142" s="15" t="s">
        <v>28</v>
      </c>
      <c r="E142" s="15" t="s">
        <v>11</v>
      </c>
      <c r="F142" s="15" t="s">
        <v>83</v>
      </c>
      <c r="G142" s="15" t="s">
        <v>13</v>
      </c>
      <c r="H142" s="15" t="s">
        <v>420</v>
      </c>
      <c r="I142" s="15" t="s">
        <v>9</v>
      </c>
      <c r="J142" s="16" t="s">
        <v>29</v>
      </c>
      <c r="K142" s="17">
        <v>8627459091</v>
      </c>
      <c r="L142" s="17">
        <v>9201151658</v>
      </c>
      <c r="M142" s="17">
        <v>0</v>
      </c>
      <c r="N142" s="17">
        <v>137970269</v>
      </c>
      <c r="O142" s="17">
        <f t="shared" si="29"/>
        <v>9339121927</v>
      </c>
      <c r="P142" s="17">
        <v>0</v>
      </c>
      <c r="Q142" s="17">
        <v>1449909.73</v>
      </c>
      <c r="R142" s="17">
        <v>0</v>
      </c>
      <c r="S142" s="17">
        <v>9086722284.0499992</v>
      </c>
      <c r="T142" s="17">
        <v>9086722284.0499992</v>
      </c>
      <c r="U142" s="17">
        <v>112979464.22</v>
      </c>
      <c r="V142" s="17">
        <v>112979464.22</v>
      </c>
      <c r="W142" s="17">
        <v>0</v>
      </c>
      <c r="X142" s="17">
        <f t="shared" si="30"/>
        <v>250949733.22000122</v>
      </c>
      <c r="Y142" s="18">
        <f t="shared" si="31"/>
        <v>0.98756358136424049</v>
      </c>
      <c r="Z142" s="18">
        <f t="shared" si="32"/>
        <v>0.97297394284784988</v>
      </c>
      <c r="AA142" s="18">
        <f t="shared" si="33"/>
        <v>1.5525118328396786E-4</v>
      </c>
      <c r="AB142" s="18">
        <f t="shared" si="34"/>
        <v>0.97312919403113385</v>
      </c>
    </row>
    <row r="143" spans="1:28" outlineLevel="2" x14ac:dyDescent="0.35">
      <c r="A143" s="23" t="s">
        <v>351</v>
      </c>
      <c r="B143" s="23" t="s">
        <v>419</v>
      </c>
      <c r="C143" s="23" t="s">
        <v>9</v>
      </c>
      <c r="D143" s="23" t="s">
        <v>28</v>
      </c>
      <c r="E143" s="23" t="s">
        <v>11</v>
      </c>
      <c r="F143" s="23" t="s">
        <v>12</v>
      </c>
      <c r="G143" s="23" t="s">
        <v>13</v>
      </c>
      <c r="H143" s="23" t="s">
        <v>420</v>
      </c>
      <c r="I143" s="23" t="s">
        <v>9</v>
      </c>
      <c r="J143" s="24" t="s">
        <v>29</v>
      </c>
      <c r="K143" s="25">
        <v>0</v>
      </c>
      <c r="L143" s="25">
        <v>0</v>
      </c>
      <c r="M143" s="25">
        <v>15000000</v>
      </c>
      <c r="N143" s="25">
        <v>0</v>
      </c>
      <c r="O143" s="25">
        <f t="shared" si="29"/>
        <v>0</v>
      </c>
      <c r="P143" s="25">
        <v>0</v>
      </c>
      <c r="Q143" s="25">
        <v>0</v>
      </c>
      <c r="R143" s="25">
        <v>0</v>
      </c>
      <c r="S143" s="25">
        <v>0</v>
      </c>
      <c r="T143" s="25">
        <v>0</v>
      </c>
      <c r="U143" s="25">
        <v>0</v>
      </c>
      <c r="V143" s="25">
        <v>0</v>
      </c>
      <c r="W143" s="25">
        <v>0</v>
      </c>
      <c r="X143" s="25">
        <f t="shared" si="30"/>
        <v>0</v>
      </c>
      <c r="Y143" s="26">
        <f t="shared" si="31"/>
        <v>0</v>
      </c>
      <c r="Z143" s="26">
        <f t="shared" si="32"/>
        <v>0</v>
      </c>
      <c r="AA143" s="26">
        <f t="shared" si="33"/>
        <v>0</v>
      </c>
      <c r="AB143" s="26">
        <f t="shared" si="34"/>
        <v>0</v>
      </c>
    </row>
    <row r="144" spans="1:28" outlineLevel="2" x14ac:dyDescent="0.35">
      <c r="A144" s="15" t="s">
        <v>351</v>
      </c>
      <c r="B144" s="15" t="s">
        <v>432</v>
      </c>
      <c r="C144" s="15" t="s">
        <v>9</v>
      </c>
      <c r="D144" s="15" t="s">
        <v>28</v>
      </c>
      <c r="E144" s="15" t="s">
        <v>11</v>
      </c>
      <c r="F144" s="15" t="s">
        <v>83</v>
      </c>
      <c r="G144" s="15" t="s">
        <v>13</v>
      </c>
      <c r="H144" s="15" t="s">
        <v>420</v>
      </c>
      <c r="I144" s="15" t="s">
        <v>9</v>
      </c>
      <c r="J144" s="16" t="s">
        <v>29</v>
      </c>
      <c r="K144" s="17">
        <v>5479362261</v>
      </c>
      <c r="L144" s="17">
        <v>5636640741</v>
      </c>
      <c r="M144" s="17">
        <v>0</v>
      </c>
      <c r="N144" s="17">
        <v>84372293</v>
      </c>
      <c r="O144" s="17">
        <f t="shared" si="29"/>
        <v>5721013034</v>
      </c>
      <c r="P144" s="17">
        <v>0</v>
      </c>
      <c r="Q144" s="17">
        <v>2934979.07</v>
      </c>
      <c r="R144" s="17">
        <v>0</v>
      </c>
      <c r="S144" s="17">
        <v>5565134447.4300003</v>
      </c>
      <c r="T144" s="17">
        <v>5565134447.4300003</v>
      </c>
      <c r="U144" s="17">
        <v>68571314.5</v>
      </c>
      <c r="V144" s="17">
        <v>68571314.5</v>
      </c>
      <c r="W144" s="17">
        <v>0</v>
      </c>
      <c r="X144" s="17">
        <f t="shared" si="30"/>
        <v>152943607.5</v>
      </c>
      <c r="Y144" s="18">
        <f t="shared" si="31"/>
        <v>0.98731402321778738</v>
      </c>
      <c r="Z144" s="18">
        <f t="shared" si="32"/>
        <v>0.97275332434245254</v>
      </c>
      <c r="AA144" s="18">
        <f t="shared" si="33"/>
        <v>5.1301737167131227E-4</v>
      </c>
      <c r="AB144" s="18">
        <f t="shared" si="34"/>
        <v>0.97326634171412385</v>
      </c>
    </row>
    <row r="145" spans="1:28" outlineLevel="2" x14ac:dyDescent="0.35">
      <c r="A145" s="23" t="s">
        <v>351</v>
      </c>
      <c r="B145" s="23" t="s">
        <v>432</v>
      </c>
      <c r="C145" s="23" t="s">
        <v>9</v>
      </c>
      <c r="D145" s="23" t="s">
        <v>28</v>
      </c>
      <c r="E145" s="23" t="s">
        <v>11</v>
      </c>
      <c r="F145" s="23" t="s">
        <v>12</v>
      </c>
      <c r="G145" s="23" t="s">
        <v>13</v>
      </c>
      <c r="H145" s="23" t="s">
        <v>420</v>
      </c>
      <c r="I145" s="23" t="s">
        <v>9</v>
      </c>
      <c r="J145" s="24" t="s">
        <v>29</v>
      </c>
      <c r="K145" s="25">
        <v>0</v>
      </c>
      <c r="L145" s="25">
        <v>0</v>
      </c>
      <c r="M145" s="25">
        <v>5890448</v>
      </c>
      <c r="N145" s="25">
        <v>0</v>
      </c>
      <c r="O145" s="25">
        <f t="shared" si="29"/>
        <v>0</v>
      </c>
      <c r="P145" s="25">
        <v>0</v>
      </c>
      <c r="Q145" s="25">
        <v>0</v>
      </c>
      <c r="R145" s="25">
        <v>0</v>
      </c>
      <c r="S145" s="25">
        <v>0</v>
      </c>
      <c r="T145" s="25">
        <v>0</v>
      </c>
      <c r="U145" s="25">
        <v>0</v>
      </c>
      <c r="V145" s="25">
        <v>0</v>
      </c>
      <c r="W145" s="25">
        <v>0</v>
      </c>
      <c r="X145" s="25">
        <f t="shared" si="30"/>
        <v>0</v>
      </c>
      <c r="Y145" s="26">
        <f t="shared" si="31"/>
        <v>0</v>
      </c>
      <c r="Z145" s="26">
        <f t="shared" si="32"/>
        <v>0</v>
      </c>
      <c r="AA145" s="26">
        <f t="shared" si="33"/>
        <v>0</v>
      </c>
      <c r="AB145" s="26">
        <f t="shared" si="34"/>
        <v>0</v>
      </c>
    </row>
    <row r="146" spans="1:28" outlineLevel="1" x14ac:dyDescent="0.35">
      <c r="A146" s="35"/>
      <c r="B146" s="35"/>
      <c r="C146" s="35"/>
      <c r="D146" s="35" t="s">
        <v>495</v>
      </c>
      <c r="E146" s="35"/>
      <c r="F146" s="35"/>
      <c r="G146" s="35"/>
      <c r="H146" s="35"/>
      <c r="I146" s="35"/>
      <c r="J146" s="36"/>
      <c r="K146" s="37">
        <f t="shared" ref="K146:X146" si="35">SUBTOTAL(9,K126:K145)</f>
        <v>91848860756</v>
      </c>
      <c r="L146" s="37">
        <f t="shared" si="35"/>
        <v>95266530285</v>
      </c>
      <c r="M146" s="37">
        <f t="shared" si="35"/>
        <v>169896584</v>
      </c>
      <c r="N146" s="37">
        <f t="shared" si="35"/>
        <v>557439318</v>
      </c>
      <c r="O146" s="37">
        <f t="shared" si="35"/>
        <v>95823969603</v>
      </c>
      <c r="P146" s="37">
        <f t="shared" si="35"/>
        <v>0</v>
      </c>
      <c r="Q146" s="37">
        <f t="shared" si="35"/>
        <v>37174291.419999994</v>
      </c>
      <c r="R146" s="37">
        <f t="shared" si="35"/>
        <v>0</v>
      </c>
      <c r="S146" s="37">
        <f t="shared" si="35"/>
        <v>93785948110.809998</v>
      </c>
      <c r="T146" s="37">
        <f t="shared" si="35"/>
        <v>93785948110.809998</v>
      </c>
      <c r="U146" s="37">
        <f t="shared" si="35"/>
        <v>1364550267.77</v>
      </c>
      <c r="V146" s="37">
        <f t="shared" si="35"/>
        <v>1443407882.7700002</v>
      </c>
      <c r="W146" s="37">
        <f t="shared" si="35"/>
        <v>0</v>
      </c>
      <c r="X146" s="37">
        <f t="shared" si="35"/>
        <v>2000847200.7700033</v>
      </c>
      <c r="Y146" s="38">
        <f t="shared" si="31"/>
        <v>0.98445852735729245</v>
      </c>
      <c r="Z146" s="38">
        <f t="shared" si="32"/>
        <v>0.97873161067493286</v>
      </c>
      <c r="AA146" s="38">
        <f t="shared" si="33"/>
        <v>3.8794355497913087E-4</v>
      </c>
      <c r="AB146" s="38">
        <f t="shared" si="34"/>
        <v>0.97911955422991204</v>
      </c>
    </row>
    <row r="147" spans="1:28" outlineLevel="2" x14ac:dyDescent="0.35">
      <c r="A147" s="15" t="s">
        <v>7</v>
      </c>
      <c r="B147" s="15" t="s">
        <v>8</v>
      </c>
      <c r="C147" s="15" t="s">
        <v>9</v>
      </c>
      <c r="D147" s="15" t="s">
        <v>30</v>
      </c>
      <c r="E147" s="15" t="s">
        <v>11</v>
      </c>
      <c r="F147" s="15" t="s">
        <v>12</v>
      </c>
      <c r="G147" s="15" t="s">
        <v>13</v>
      </c>
      <c r="H147" s="15" t="s">
        <v>14</v>
      </c>
      <c r="I147" s="15" t="s">
        <v>9</v>
      </c>
      <c r="J147" s="16" t="s">
        <v>31</v>
      </c>
      <c r="K147" s="17">
        <v>348146250</v>
      </c>
      <c r="L147" s="17">
        <v>348596250</v>
      </c>
      <c r="M147" s="17">
        <v>-2000000</v>
      </c>
      <c r="N147" s="17">
        <v>-13431600</v>
      </c>
      <c r="O147" s="17">
        <f t="shared" ref="O147:O166" si="36">+L147+N147</f>
        <v>335164650</v>
      </c>
      <c r="P147" s="17">
        <v>0</v>
      </c>
      <c r="Q147" s="17">
        <v>0</v>
      </c>
      <c r="R147" s="17">
        <v>0</v>
      </c>
      <c r="S147" s="17">
        <v>207620790.34999999</v>
      </c>
      <c r="T147" s="17">
        <v>207620790.34999999</v>
      </c>
      <c r="U147" s="17">
        <v>125543859.65000001</v>
      </c>
      <c r="V147" s="17">
        <v>140975459.65000001</v>
      </c>
      <c r="W147" s="17">
        <v>0</v>
      </c>
      <c r="X147" s="17">
        <f t="shared" ref="X147:X166" si="37">+O147-P147-Q147-R147-S147-W147</f>
        <v>127543859.65000001</v>
      </c>
      <c r="Y147" s="18">
        <f t="shared" si="31"/>
        <v>0.5955910034889933</v>
      </c>
      <c r="Z147" s="18">
        <f t="shared" si="32"/>
        <v>0.61945909376182717</v>
      </c>
      <c r="AA147" s="18">
        <f t="shared" si="33"/>
        <v>0</v>
      </c>
      <c r="AB147" s="18">
        <f t="shared" si="34"/>
        <v>0.61945909376182717</v>
      </c>
    </row>
    <row r="148" spans="1:28" outlineLevel="2" x14ac:dyDescent="0.35">
      <c r="A148" s="15" t="s">
        <v>164</v>
      </c>
      <c r="B148" s="15" t="s">
        <v>8</v>
      </c>
      <c r="C148" s="15" t="s">
        <v>9</v>
      </c>
      <c r="D148" s="15" t="s">
        <v>30</v>
      </c>
      <c r="E148" s="15" t="s">
        <v>11</v>
      </c>
      <c r="F148" s="15" t="s">
        <v>12</v>
      </c>
      <c r="G148" s="15" t="s">
        <v>13</v>
      </c>
      <c r="H148" s="15" t="s">
        <v>14</v>
      </c>
      <c r="I148" s="15" t="s">
        <v>9</v>
      </c>
      <c r="J148" s="16" t="s">
        <v>31</v>
      </c>
      <c r="K148" s="17">
        <v>341930183</v>
      </c>
      <c r="L148" s="17">
        <v>349693347</v>
      </c>
      <c r="M148" s="17">
        <v>0</v>
      </c>
      <c r="N148" s="17">
        <v>-1939507</v>
      </c>
      <c r="O148" s="17">
        <f t="shared" si="36"/>
        <v>347753840</v>
      </c>
      <c r="P148" s="17">
        <v>0</v>
      </c>
      <c r="Q148" s="17">
        <v>0</v>
      </c>
      <c r="R148" s="17">
        <v>0</v>
      </c>
      <c r="S148" s="17">
        <v>217376704.27000001</v>
      </c>
      <c r="T148" s="17">
        <v>217376704.27000001</v>
      </c>
      <c r="U148" s="17">
        <v>130377135.73</v>
      </c>
      <c r="V148" s="17">
        <v>132316642.73</v>
      </c>
      <c r="W148" s="17">
        <v>0</v>
      </c>
      <c r="X148" s="17">
        <f t="shared" si="37"/>
        <v>130377135.72999999</v>
      </c>
      <c r="Y148" s="18">
        <f t="shared" si="31"/>
        <v>0.62162093198187152</v>
      </c>
      <c r="Z148" s="18">
        <f t="shared" si="32"/>
        <v>0.62508786177601949</v>
      </c>
      <c r="AA148" s="18">
        <f t="shared" si="33"/>
        <v>0</v>
      </c>
      <c r="AB148" s="18">
        <f t="shared" si="34"/>
        <v>0.62508786177601949</v>
      </c>
    </row>
    <row r="149" spans="1:28" outlineLevel="2" x14ac:dyDescent="0.35">
      <c r="A149" s="15" t="s">
        <v>251</v>
      </c>
      <c r="B149" s="15" t="s">
        <v>252</v>
      </c>
      <c r="C149" s="15" t="s">
        <v>9</v>
      </c>
      <c r="D149" s="15" t="s">
        <v>30</v>
      </c>
      <c r="E149" s="15" t="s">
        <v>11</v>
      </c>
      <c r="F149" s="15" t="s">
        <v>12</v>
      </c>
      <c r="G149" s="15" t="s">
        <v>13</v>
      </c>
      <c r="H149" s="15" t="s">
        <v>14</v>
      </c>
      <c r="I149" s="15" t="s">
        <v>9</v>
      </c>
      <c r="J149" s="16" t="s">
        <v>31</v>
      </c>
      <c r="K149" s="17">
        <v>26994563</v>
      </c>
      <c r="L149" s="17">
        <v>26994563</v>
      </c>
      <c r="M149" s="17">
        <v>0</v>
      </c>
      <c r="N149" s="17">
        <v>0</v>
      </c>
      <c r="O149" s="17">
        <f t="shared" si="36"/>
        <v>26994563</v>
      </c>
      <c r="P149" s="17">
        <v>0</v>
      </c>
      <c r="Q149" s="17">
        <v>0</v>
      </c>
      <c r="R149" s="17">
        <v>0</v>
      </c>
      <c r="S149" s="17">
        <v>15573965.890000001</v>
      </c>
      <c r="T149" s="17">
        <v>15573965.890000001</v>
      </c>
      <c r="U149" s="17">
        <v>11420597.109999999</v>
      </c>
      <c r="V149" s="17">
        <v>11420597.109999999</v>
      </c>
      <c r="W149" s="17">
        <v>0</v>
      </c>
      <c r="X149" s="17">
        <f t="shared" si="37"/>
        <v>11420597.109999999</v>
      </c>
      <c r="Y149" s="18">
        <f t="shared" si="31"/>
        <v>0.57692972803449349</v>
      </c>
      <c r="Z149" s="18">
        <f t="shared" si="32"/>
        <v>0.57692972803449349</v>
      </c>
      <c r="AA149" s="18">
        <f t="shared" si="33"/>
        <v>0</v>
      </c>
      <c r="AB149" s="18">
        <f t="shared" si="34"/>
        <v>0.57692972803449349</v>
      </c>
    </row>
    <row r="150" spans="1:28" outlineLevel="2" x14ac:dyDescent="0.35">
      <c r="A150" s="15" t="s">
        <v>251</v>
      </c>
      <c r="B150" s="15" t="s">
        <v>254</v>
      </c>
      <c r="C150" s="15" t="s">
        <v>9</v>
      </c>
      <c r="D150" s="15" t="s">
        <v>30</v>
      </c>
      <c r="E150" s="15" t="s">
        <v>11</v>
      </c>
      <c r="F150" s="15" t="s">
        <v>12</v>
      </c>
      <c r="G150" s="15" t="s">
        <v>13</v>
      </c>
      <c r="H150" s="15" t="s">
        <v>14</v>
      </c>
      <c r="I150" s="15" t="s">
        <v>9</v>
      </c>
      <c r="J150" s="16" t="s">
        <v>31</v>
      </c>
      <c r="K150" s="17">
        <v>607086545</v>
      </c>
      <c r="L150" s="17">
        <v>607286545</v>
      </c>
      <c r="M150" s="17">
        <v>16800000</v>
      </c>
      <c r="N150" s="17">
        <v>0</v>
      </c>
      <c r="O150" s="17">
        <f t="shared" si="36"/>
        <v>607286545</v>
      </c>
      <c r="P150" s="17">
        <v>0</v>
      </c>
      <c r="Q150" s="17">
        <v>0</v>
      </c>
      <c r="R150" s="17">
        <v>0</v>
      </c>
      <c r="S150" s="17">
        <v>395881899.99000001</v>
      </c>
      <c r="T150" s="17">
        <v>395881899.99000001</v>
      </c>
      <c r="U150" s="17">
        <v>211404645.00999999</v>
      </c>
      <c r="V150" s="17">
        <v>211404645.00999999</v>
      </c>
      <c r="W150" s="17">
        <v>0</v>
      </c>
      <c r="X150" s="17">
        <f t="shared" si="37"/>
        <v>211404645.00999999</v>
      </c>
      <c r="Y150" s="18">
        <f t="shared" si="31"/>
        <v>0.65188649946130461</v>
      </c>
      <c r="Z150" s="18">
        <f t="shared" si="32"/>
        <v>0.65188649946130461</v>
      </c>
      <c r="AA150" s="18">
        <f t="shared" si="33"/>
        <v>0</v>
      </c>
      <c r="AB150" s="18">
        <f t="shared" si="34"/>
        <v>0.65188649946130461</v>
      </c>
    </row>
    <row r="151" spans="1:28" outlineLevel="2" x14ac:dyDescent="0.35">
      <c r="A151" s="15" t="s">
        <v>251</v>
      </c>
      <c r="B151" s="15" t="s">
        <v>288</v>
      </c>
      <c r="C151" s="15" t="s">
        <v>9</v>
      </c>
      <c r="D151" s="15" t="s">
        <v>30</v>
      </c>
      <c r="E151" s="15" t="s">
        <v>11</v>
      </c>
      <c r="F151" s="15" t="s">
        <v>12</v>
      </c>
      <c r="G151" s="15" t="s">
        <v>13</v>
      </c>
      <c r="H151" s="15" t="s">
        <v>14</v>
      </c>
      <c r="I151" s="15" t="s">
        <v>9</v>
      </c>
      <c r="J151" s="16" t="s">
        <v>31</v>
      </c>
      <c r="K151" s="17">
        <v>123039558</v>
      </c>
      <c r="L151" s="17">
        <v>123039558</v>
      </c>
      <c r="M151" s="17">
        <v>0</v>
      </c>
      <c r="N151" s="17">
        <v>-5248970</v>
      </c>
      <c r="O151" s="17">
        <f t="shared" si="36"/>
        <v>117790588</v>
      </c>
      <c r="P151" s="17">
        <v>0</v>
      </c>
      <c r="Q151" s="17">
        <v>0</v>
      </c>
      <c r="R151" s="17">
        <v>0</v>
      </c>
      <c r="S151" s="17">
        <v>73705990.519999996</v>
      </c>
      <c r="T151" s="17">
        <v>73705990.519999996</v>
      </c>
      <c r="U151" s="17">
        <v>44084597.479999997</v>
      </c>
      <c r="V151" s="17">
        <v>49333567.479999997</v>
      </c>
      <c r="W151" s="17">
        <v>0</v>
      </c>
      <c r="X151" s="17">
        <f t="shared" si="37"/>
        <v>44084597.480000004</v>
      </c>
      <c r="Y151" s="18">
        <f t="shared" si="31"/>
        <v>0.59904303719946717</v>
      </c>
      <c r="Z151" s="18">
        <f t="shared" si="32"/>
        <v>0.62573752089598189</v>
      </c>
      <c r="AA151" s="18">
        <f t="shared" si="33"/>
        <v>0</v>
      </c>
      <c r="AB151" s="18">
        <f t="shared" si="34"/>
        <v>0.62573752089598189</v>
      </c>
    </row>
    <row r="152" spans="1:28" outlineLevel="2" x14ac:dyDescent="0.35">
      <c r="A152" s="15" t="s">
        <v>296</v>
      </c>
      <c r="B152" s="15" t="s">
        <v>8</v>
      </c>
      <c r="C152" s="15" t="s">
        <v>9</v>
      </c>
      <c r="D152" s="15" t="s">
        <v>30</v>
      </c>
      <c r="E152" s="15" t="s">
        <v>11</v>
      </c>
      <c r="F152" s="15" t="s">
        <v>12</v>
      </c>
      <c r="G152" s="15" t="s">
        <v>13</v>
      </c>
      <c r="H152" s="15" t="s">
        <v>14</v>
      </c>
      <c r="I152" s="15" t="s">
        <v>9</v>
      </c>
      <c r="J152" s="16" t="s">
        <v>31</v>
      </c>
      <c r="K152" s="17">
        <v>68039209</v>
      </c>
      <c r="L152" s="17">
        <v>68039209</v>
      </c>
      <c r="M152" s="17">
        <v>0</v>
      </c>
      <c r="N152" s="17">
        <v>-113196</v>
      </c>
      <c r="O152" s="17">
        <f t="shared" si="36"/>
        <v>67926013</v>
      </c>
      <c r="P152" s="17">
        <v>0</v>
      </c>
      <c r="Q152" s="17">
        <v>0</v>
      </c>
      <c r="R152" s="17">
        <v>0</v>
      </c>
      <c r="S152" s="17">
        <v>34508951.18</v>
      </c>
      <c r="T152" s="17">
        <v>34508951.18</v>
      </c>
      <c r="U152" s="17">
        <v>33417061.82</v>
      </c>
      <c r="V152" s="17">
        <v>33530257.82</v>
      </c>
      <c r="W152" s="17">
        <v>0</v>
      </c>
      <c r="X152" s="17">
        <f t="shared" si="37"/>
        <v>33417061.82</v>
      </c>
      <c r="Y152" s="18">
        <f t="shared" si="31"/>
        <v>0.50719212770389499</v>
      </c>
      <c r="Z152" s="18">
        <f t="shared" si="32"/>
        <v>0.50803734321930538</v>
      </c>
      <c r="AA152" s="18">
        <f t="shared" si="33"/>
        <v>0</v>
      </c>
      <c r="AB152" s="18">
        <f t="shared" si="34"/>
        <v>0.50803734321930538</v>
      </c>
    </row>
    <row r="153" spans="1:28" outlineLevel="2" x14ac:dyDescent="0.35">
      <c r="A153" s="15" t="s">
        <v>301</v>
      </c>
      <c r="B153" s="15" t="s">
        <v>8</v>
      </c>
      <c r="C153" s="15" t="s">
        <v>9</v>
      </c>
      <c r="D153" s="15" t="s">
        <v>30</v>
      </c>
      <c r="E153" s="15" t="s">
        <v>11</v>
      </c>
      <c r="F153" s="15" t="s">
        <v>12</v>
      </c>
      <c r="G153" s="15" t="s">
        <v>13</v>
      </c>
      <c r="H153" s="15" t="s">
        <v>14</v>
      </c>
      <c r="I153" s="15" t="s">
        <v>9</v>
      </c>
      <c r="J153" s="16" t="s">
        <v>31</v>
      </c>
      <c r="K153" s="17">
        <v>492811183</v>
      </c>
      <c r="L153" s="17">
        <v>492811183</v>
      </c>
      <c r="M153" s="17">
        <v>-17000000</v>
      </c>
      <c r="N153" s="17">
        <v>-10207267</v>
      </c>
      <c r="O153" s="17">
        <f t="shared" si="36"/>
        <v>482603916</v>
      </c>
      <c r="P153" s="17">
        <v>0</v>
      </c>
      <c r="Q153" s="17">
        <v>0</v>
      </c>
      <c r="R153" s="17">
        <v>0</v>
      </c>
      <c r="S153" s="17">
        <v>288016553.74000001</v>
      </c>
      <c r="T153" s="17">
        <v>288016553.74000001</v>
      </c>
      <c r="U153" s="17">
        <v>177587362.25999999</v>
      </c>
      <c r="V153" s="17">
        <v>204794629.25999999</v>
      </c>
      <c r="W153" s="17">
        <v>0</v>
      </c>
      <c r="X153" s="17">
        <f t="shared" si="37"/>
        <v>194587362.25999999</v>
      </c>
      <c r="Y153" s="18">
        <f t="shared" si="31"/>
        <v>0.58443591313551835</v>
      </c>
      <c r="Z153" s="18">
        <f t="shared" si="32"/>
        <v>0.59679696784723146</v>
      </c>
      <c r="AA153" s="18">
        <f t="shared" si="33"/>
        <v>0</v>
      </c>
      <c r="AB153" s="18">
        <f t="shared" si="34"/>
        <v>0.59679696784723146</v>
      </c>
    </row>
    <row r="154" spans="1:28" outlineLevel="2" x14ac:dyDescent="0.35">
      <c r="A154" s="15" t="s">
        <v>309</v>
      </c>
      <c r="B154" s="15" t="s">
        <v>8</v>
      </c>
      <c r="C154" s="15" t="s">
        <v>9</v>
      </c>
      <c r="D154" s="15" t="s">
        <v>30</v>
      </c>
      <c r="E154" s="15" t="s">
        <v>11</v>
      </c>
      <c r="F154" s="15" t="s">
        <v>12</v>
      </c>
      <c r="G154" s="15" t="s">
        <v>13</v>
      </c>
      <c r="H154" s="15" t="s">
        <v>14</v>
      </c>
      <c r="I154" s="15" t="s">
        <v>9</v>
      </c>
      <c r="J154" s="16" t="s">
        <v>31</v>
      </c>
      <c r="K154" s="17">
        <v>152388123</v>
      </c>
      <c r="L154" s="17">
        <v>152388123</v>
      </c>
      <c r="M154" s="17">
        <v>-3441177</v>
      </c>
      <c r="N154" s="17">
        <v>-859649</v>
      </c>
      <c r="O154" s="17">
        <f t="shared" si="36"/>
        <v>151528474</v>
      </c>
      <c r="P154" s="17">
        <v>0</v>
      </c>
      <c r="Q154" s="17">
        <v>0</v>
      </c>
      <c r="R154" s="17">
        <v>0</v>
      </c>
      <c r="S154" s="17">
        <v>89878216.620000005</v>
      </c>
      <c r="T154" s="17">
        <v>89878216.620000005</v>
      </c>
      <c r="U154" s="17">
        <v>58209080.380000003</v>
      </c>
      <c r="V154" s="17">
        <v>62509906.380000003</v>
      </c>
      <c r="W154" s="17">
        <v>0</v>
      </c>
      <c r="X154" s="17">
        <f t="shared" si="37"/>
        <v>61650257.379999995</v>
      </c>
      <c r="Y154" s="18">
        <f t="shared" si="31"/>
        <v>0.58979804233168487</v>
      </c>
      <c r="Z154" s="18">
        <f t="shared" si="32"/>
        <v>0.59314407548247339</v>
      </c>
      <c r="AA154" s="18">
        <f t="shared" si="33"/>
        <v>0</v>
      </c>
      <c r="AB154" s="18">
        <f t="shared" si="34"/>
        <v>0.59314407548247339</v>
      </c>
    </row>
    <row r="155" spans="1:28" outlineLevel="2" x14ac:dyDescent="0.35">
      <c r="A155" s="15" t="s">
        <v>311</v>
      </c>
      <c r="B155" s="15" t="s">
        <v>8</v>
      </c>
      <c r="C155" s="15" t="s">
        <v>9</v>
      </c>
      <c r="D155" s="15" t="s">
        <v>30</v>
      </c>
      <c r="E155" s="15" t="s">
        <v>11</v>
      </c>
      <c r="F155" s="15" t="s">
        <v>12</v>
      </c>
      <c r="G155" s="15" t="s">
        <v>13</v>
      </c>
      <c r="H155" s="15" t="s">
        <v>14</v>
      </c>
      <c r="I155" s="15" t="s">
        <v>9</v>
      </c>
      <c r="J155" s="16" t="s">
        <v>31</v>
      </c>
      <c r="K155" s="17">
        <v>3197608220</v>
      </c>
      <c r="L155" s="17">
        <v>3197608220</v>
      </c>
      <c r="M155" s="17">
        <v>-396672435</v>
      </c>
      <c r="N155" s="17">
        <v>44000000</v>
      </c>
      <c r="O155" s="17">
        <f t="shared" si="36"/>
        <v>3241608220</v>
      </c>
      <c r="P155" s="17">
        <v>0</v>
      </c>
      <c r="Q155" s="17">
        <v>0</v>
      </c>
      <c r="R155" s="17">
        <v>0</v>
      </c>
      <c r="S155" s="17">
        <v>1802483678.97</v>
      </c>
      <c r="T155" s="17">
        <v>1802483678.97</v>
      </c>
      <c r="U155" s="17">
        <v>998452106.02999997</v>
      </c>
      <c r="V155" s="17">
        <v>1395124541.03</v>
      </c>
      <c r="W155" s="17">
        <v>0</v>
      </c>
      <c r="X155" s="17">
        <f t="shared" si="37"/>
        <v>1439124541.03</v>
      </c>
      <c r="Y155" s="18">
        <f t="shared" si="31"/>
        <v>0.56369747478632637</v>
      </c>
      <c r="Z155" s="18">
        <f t="shared" si="32"/>
        <v>0.5560461217518754</v>
      </c>
      <c r="AA155" s="18">
        <f t="shared" si="33"/>
        <v>0</v>
      </c>
      <c r="AB155" s="18">
        <f t="shared" si="34"/>
        <v>0.5560461217518754</v>
      </c>
    </row>
    <row r="156" spans="1:28" outlineLevel="2" x14ac:dyDescent="0.35">
      <c r="A156" s="15" t="s">
        <v>322</v>
      </c>
      <c r="B156" s="15" t="s">
        <v>8</v>
      </c>
      <c r="C156" s="15" t="s">
        <v>9</v>
      </c>
      <c r="D156" s="15" t="s">
        <v>30</v>
      </c>
      <c r="E156" s="15" t="s">
        <v>11</v>
      </c>
      <c r="F156" s="15" t="s">
        <v>12</v>
      </c>
      <c r="G156" s="15" t="s">
        <v>13</v>
      </c>
      <c r="H156" s="15" t="s">
        <v>323</v>
      </c>
      <c r="I156" s="15" t="s">
        <v>9</v>
      </c>
      <c r="J156" s="16" t="s">
        <v>31</v>
      </c>
      <c r="K156" s="17">
        <v>329537044</v>
      </c>
      <c r="L156" s="17">
        <v>329537044</v>
      </c>
      <c r="M156" s="17">
        <v>-200000000</v>
      </c>
      <c r="N156" s="17">
        <v>-26432174</v>
      </c>
      <c r="O156" s="17">
        <f t="shared" si="36"/>
        <v>303104870</v>
      </c>
      <c r="P156" s="17">
        <v>0</v>
      </c>
      <c r="Q156" s="17">
        <v>0</v>
      </c>
      <c r="R156" s="17">
        <v>0</v>
      </c>
      <c r="S156" s="17">
        <v>28778621.440000001</v>
      </c>
      <c r="T156" s="17">
        <v>28778621.440000001</v>
      </c>
      <c r="U156" s="17">
        <v>74326248.560000002</v>
      </c>
      <c r="V156" s="17">
        <v>300758422.56</v>
      </c>
      <c r="W156" s="17">
        <v>0</v>
      </c>
      <c r="X156" s="17">
        <f t="shared" si="37"/>
        <v>274326248.56</v>
      </c>
      <c r="Y156" s="18">
        <f t="shared" si="31"/>
        <v>8.7330459394422438E-2</v>
      </c>
      <c r="Z156" s="18">
        <f t="shared" si="32"/>
        <v>9.4946087273358556E-2</v>
      </c>
      <c r="AA156" s="18">
        <f t="shared" si="33"/>
        <v>0</v>
      </c>
      <c r="AB156" s="18">
        <f t="shared" si="34"/>
        <v>9.4946087273358556E-2</v>
      </c>
    </row>
    <row r="157" spans="1:28" outlineLevel="2" x14ac:dyDescent="0.35">
      <c r="A157" s="15" t="s">
        <v>351</v>
      </c>
      <c r="B157" s="15" t="s">
        <v>252</v>
      </c>
      <c r="C157" s="15" t="s">
        <v>9</v>
      </c>
      <c r="D157" s="15" t="s">
        <v>30</v>
      </c>
      <c r="E157" s="15" t="s">
        <v>11</v>
      </c>
      <c r="F157" s="15" t="s">
        <v>83</v>
      </c>
      <c r="G157" s="15" t="s">
        <v>13</v>
      </c>
      <c r="H157" s="15" t="s">
        <v>352</v>
      </c>
      <c r="I157" s="15" t="s">
        <v>9</v>
      </c>
      <c r="J157" s="16" t="s">
        <v>31</v>
      </c>
      <c r="K157" s="17">
        <v>144678833572</v>
      </c>
      <c r="L157" s="17">
        <v>143111223693</v>
      </c>
      <c r="M157" s="17">
        <v>0</v>
      </c>
      <c r="N157" s="17">
        <v>-1997311685</v>
      </c>
      <c r="O157" s="17">
        <f t="shared" si="36"/>
        <v>141113912008</v>
      </c>
      <c r="P157" s="17">
        <v>0</v>
      </c>
      <c r="Q157" s="17">
        <v>0</v>
      </c>
      <c r="R157" s="17">
        <v>0</v>
      </c>
      <c r="S157" s="17">
        <v>88562725528.910004</v>
      </c>
      <c r="T157" s="17">
        <v>88562725528.910004</v>
      </c>
      <c r="U157" s="17">
        <v>52551186479.089996</v>
      </c>
      <c r="V157" s="17">
        <v>54548498164.089996</v>
      </c>
      <c r="W157" s="17">
        <v>0</v>
      </c>
      <c r="X157" s="17">
        <f t="shared" si="37"/>
        <v>52551186479.089996</v>
      </c>
      <c r="Y157" s="18">
        <f t="shared" si="31"/>
        <v>0.61883843379673287</v>
      </c>
      <c r="Z157" s="18">
        <f t="shared" si="32"/>
        <v>0.62759740885001636</v>
      </c>
      <c r="AA157" s="18">
        <f t="shared" si="33"/>
        <v>0</v>
      </c>
      <c r="AB157" s="18">
        <f t="shared" si="34"/>
        <v>0.62759740885001636</v>
      </c>
    </row>
    <row r="158" spans="1:28" outlineLevel="2" x14ac:dyDescent="0.35">
      <c r="A158" s="23" t="s">
        <v>351</v>
      </c>
      <c r="B158" s="23" t="s">
        <v>252</v>
      </c>
      <c r="C158" s="23" t="s">
        <v>9</v>
      </c>
      <c r="D158" s="23" t="s">
        <v>30</v>
      </c>
      <c r="E158" s="23" t="s">
        <v>11</v>
      </c>
      <c r="F158" s="23" t="s">
        <v>12</v>
      </c>
      <c r="G158" s="23" t="s">
        <v>13</v>
      </c>
      <c r="H158" s="23" t="s">
        <v>352</v>
      </c>
      <c r="I158" s="23" t="s">
        <v>9</v>
      </c>
      <c r="J158" s="24" t="s">
        <v>31</v>
      </c>
      <c r="K158" s="25">
        <v>0</v>
      </c>
      <c r="L158" s="25">
        <v>0</v>
      </c>
      <c r="M158" s="25">
        <v>880000000</v>
      </c>
      <c r="N158" s="25">
        <v>0</v>
      </c>
      <c r="O158" s="25">
        <f t="shared" si="36"/>
        <v>0</v>
      </c>
      <c r="P158" s="25">
        <v>0</v>
      </c>
      <c r="Q158" s="25">
        <v>0</v>
      </c>
      <c r="R158" s="25">
        <v>0</v>
      </c>
      <c r="S158" s="25">
        <v>0</v>
      </c>
      <c r="T158" s="25">
        <v>0</v>
      </c>
      <c r="U158" s="25">
        <v>0</v>
      </c>
      <c r="V158" s="25">
        <v>0</v>
      </c>
      <c r="W158" s="25">
        <v>0</v>
      </c>
      <c r="X158" s="25">
        <f t="shared" si="37"/>
        <v>0</v>
      </c>
      <c r="Y158" s="26">
        <f t="shared" si="31"/>
        <v>0</v>
      </c>
      <c r="Z158" s="26">
        <f t="shared" si="32"/>
        <v>0</v>
      </c>
      <c r="AA158" s="26">
        <f t="shared" si="33"/>
        <v>0</v>
      </c>
      <c r="AB158" s="26">
        <f t="shared" si="34"/>
        <v>0</v>
      </c>
    </row>
    <row r="159" spans="1:28" outlineLevel="2" x14ac:dyDescent="0.35">
      <c r="A159" s="15" t="s">
        <v>351</v>
      </c>
      <c r="B159" s="15" t="s">
        <v>254</v>
      </c>
      <c r="C159" s="15" t="s">
        <v>9</v>
      </c>
      <c r="D159" s="15" t="s">
        <v>30</v>
      </c>
      <c r="E159" s="15" t="s">
        <v>11</v>
      </c>
      <c r="F159" s="15" t="s">
        <v>83</v>
      </c>
      <c r="G159" s="15" t="s">
        <v>13</v>
      </c>
      <c r="H159" s="15" t="s">
        <v>363</v>
      </c>
      <c r="I159" s="15" t="s">
        <v>9</v>
      </c>
      <c r="J159" s="16" t="s">
        <v>31</v>
      </c>
      <c r="K159" s="17">
        <v>49002407378</v>
      </c>
      <c r="L159" s="17">
        <v>49139407378</v>
      </c>
      <c r="M159" s="17">
        <v>0</v>
      </c>
      <c r="N159" s="17">
        <v>2904466551</v>
      </c>
      <c r="O159" s="17">
        <f t="shared" si="36"/>
        <v>52043873929</v>
      </c>
      <c r="P159" s="17">
        <v>0</v>
      </c>
      <c r="Q159" s="17">
        <v>0</v>
      </c>
      <c r="R159" s="17">
        <v>0</v>
      </c>
      <c r="S159" s="17">
        <v>32038285682</v>
      </c>
      <c r="T159" s="17">
        <v>32038285682</v>
      </c>
      <c r="U159" s="17">
        <v>17101121696</v>
      </c>
      <c r="V159" s="17">
        <v>17101121696</v>
      </c>
      <c r="W159" s="17">
        <v>0</v>
      </c>
      <c r="X159" s="17">
        <f t="shared" si="37"/>
        <v>20005588247</v>
      </c>
      <c r="Y159" s="18">
        <f t="shared" si="31"/>
        <v>0.65198762849435032</v>
      </c>
      <c r="Z159" s="18">
        <f t="shared" si="32"/>
        <v>0.61560147743243909</v>
      </c>
      <c r="AA159" s="18">
        <f t="shared" si="33"/>
        <v>0</v>
      </c>
      <c r="AB159" s="18">
        <f t="shared" si="34"/>
        <v>0.61560147743243909</v>
      </c>
    </row>
    <row r="160" spans="1:28" outlineLevel="2" x14ac:dyDescent="0.35">
      <c r="A160" s="23" t="s">
        <v>351</v>
      </c>
      <c r="B160" s="23" t="s">
        <v>254</v>
      </c>
      <c r="C160" s="23" t="s">
        <v>9</v>
      </c>
      <c r="D160" s="23" t="s">
        <v>30</v>
      </c>
      <c r="E160" s="23" t="s">
        <v>11</v>
      </c>
      <c r="F160" s="23" t="s">
        <v>12</v>
      </c>
      <c r="G160" s="23" t="s">
        <v>13</v>
      </c>
      <c r="H160" s="23" t="s">
        <v>363</v>
      </c>
      <c r="I160" s="23" t="s">
        <v>9</v>
      </c>
      <c r="J160" s="24" t="s">
        <v>31</v>
      </c>
      <c r="K160" s="25">
        <v>0</v>
      </c>
      <c r="L160" s="25">
        <v>0</v>
      </c>
      <c r="M160" s="25">
        <v>336000000</v>
      </c>
      <c r="N160" s="25">
        <v>0</v>
      </c>
      <c r="O160" s="25">
        <f t="shared" si="36"/>
        <v>0</v>
      </c>
      <c r="P160" s="25">
        <v>0</v>
      </c>
      <c r="Q160" s="25">
        <v>0</v>
      </c>
      <c r="R160" s="25">
        <v>0</v>
      </c>
      <c r="S160" s="25">
        <v>0</v>
      </c>
      <c r="T160" s="25">
        <v>0</v>
      </c>
      <c r="U160" s="25">
        <v>0</v>
      </c>
      <c r="V160" s="25">
        <v>0</v>
      </c>
      <c r="W160" s="25">
        <v>0</v>
      </c>
      <c r="X160" s="25">
        <f t="shared" si="37"/>
        <v>0</v>
      </c>
      <c r="Y160" s="26">
        <f t="shared" si="31"/>
        <v>0</v>
      </c>
      <c r="Z160" s="26">
        <f t="shared" si="32"/>
        <v>0</v>
      </c>
      <c r="AA160" s="26">
        <f t="shared" si="33"/>
        <v>0</v>
      </c>
      <c r="AB160" s="26">
        <f t="shared" si="34"/>
        <v>0</v>
      </c>
    </row>
    <row r="161" spans="1:28" outlineLevel="2" x14ac:dyDescent="0.35">
      <c r="A161" s="15" t="s">
        <v>351</v>
      </c>
      <c r="B161" s="15" t="s">
        <v>288</v>
      </c>
      <c r="C161" s="15" t="s">
        <v>9</v>
      </c>
      <c r="D161" s="15" t="s">
        <v>30</v>
      </c>
      <c r="E161" s="15" t="s">
        <v>11</v>
      </c>
      <c r="F161" s="15" t="s">
        <v>83</v>
      </c>
      <c r="G161" s="15" t="s">
        <v>13</v>
      </c>
      <c r="H161" s="15" t="s">
        <v>400</v>
      </c>
      <c r="I161" s="15" t="s">
        <v>9</v>
      </c>
      <c r="J161" s="16" t="s">
        <v>31</v>
      </c>
      <c r="K161" s="17">
        <v>38776605606</v>
      </c>
      <c r="L161" s="17">
        <v>38882605606</v>
      </c>
      <c r="M161" s="17">
        <v>0</v>
      </c>
      <c r="N161" s="17">
        <v>2925835920</v>
      </c>
      <c r="O161" s="17">
        <f t="shared" si="36"/>
        <v>41808441526</v>
      </c>
      <c r="P161" s="17">
        <v>0</v>
      </c>
      <c r="Q161" s="17">
        <v>0</v>
      </c>
      <c r="R161" s="17">
        <v>0</v>
      </c>
      <c r="S161" s="17">
        <v>25740088069.290001</v>
      </c>
      <c r="T161" s="17">
        <v>25740088069.290001</v>
      </c>
      <c r="U161" s="17">
        <v>13142517536.709999</v>
      </c>
      <c r="V161" s="17">
        <v>13142517536.709999</v>
      </c>
      <c r="W161" s="17">
        <v>0</v>
      </c>
      <c r="X161" s="17">
        <f t="shared" si="37"/>
        <v>16068353456.709999</v>
      </c>
      <c r="Y161" s="18">
        <f t="shared" si="31"/>
        <v>0.66199493753366234</v>
      </c>
      <c r="Z161" s="18">
        <f t="shared" si="32"/>
        <v>0.61566724636895764</v>
      </c>
      <c r="AA161" s="18">
        <f t="shared" si="33"/>
        <v>0</v>
      </c>
      <c r="AB161" s="18">
        <f t="shared" si="34"/>
        <v>0.61566724636895764</v>
      </c>
    </row>
    <row r="162" spans="1:28" outlineLevel="2" x14ac:dyDescent="0.35">
      <c r="A162" s="23" t="s">
        <v>351</v>
      </c>
      <c r="B162" s="23" t="s">
        <v>288</v>
      </c>
      <c r="C162" s="23" t="s">
        <v>9</v>
      </c>
      <c r="D162" s="23" t="s">
        <v>30</v>
      </c>
      <c r="E162" s="23" t="s">
        <v>11</v>
      </c>
      <c r="F162" s="23" t="s">
        <v>12</v>
      </c>
      <c r="G162" s="23" t="s">
        <v>13</v>
      </c>
      <c r="H162" s="23" t="s">
        <v>400</v>
      </c>
      <c r="I162" s="23" t="s">
        <v>9</v>
      </c>
      <c r="J162" s="24" t="s">
        <v>31</v>
      </c>
      <c r="K162" s="25">
        <v>0</v>
      </c>
      <c r="L162" s="25">
        <v>0</v>
      </c>
      <c r="M162" s="25">
        <v>105000000</v>
      </c>
      <c r="N162" s="25">
        <v>0</v>
      </c>
      <c r="O162" s="25">
        <f t="shared" si="36"/>
        <v>0</v>
      </c>
      <c r="P162" s="25">
        <v>0</v>
      </c>
      <c r="Q162" s="25">
        <v>0</v>
      </c>
      <c r="R162" s="25">
        <v>0</v>
      </c>
      <c r="S162" s="25">
        <v>0</v>
      </c>
      <c r="T162" s="25">
        <v>0</v>
      </c>
      <c r="U162" s="25">
        <v>0</v>
      </c>
      <c r="V162" s="25">
        <v>0</v>
      </c>
      <c r="W162" s="25">
        <v>0</v>
      </c>
      <c r="X162" s="25">
        <f t="shared" si="37"/>
        <v>0</v>
      </c>
      <c r="Y162" s="26">
        <f t="shared" si="31"/>
        <v>0</v>
      </c>
      <c r="Z162" s="26">
        <f t="shared" si="32"/>
        <v>0</v>
      </c>
      <c r="AA162" s="26">
        <f t="shared" si="33"/>
        <v>0</v>
      </c>
      <c r="AB162" s="26">
        <f t="shared" si="34"/>
        <v>0</v>
      </c>
    </row>
    <row r="163" spans="1:28" outlineLevel="2" x14ac:dyDescent="0.35">
      <c r="A163" s="15" t="s">
        <v>351</v>
      </c>
      <c r="B163" s="15" t="s">
        <v>419</v>
      </c>
      <c r="C163" s="15" t="s">
        <v>9</v>
      </c>
      <c r="D163" s="15" t="s">
        <v>30</v>
      </c>
      <c r="E163" s="15" t="s">
        <v>11</v>
      </c>
      <c r="F163" s="15" t="s">
        <v>83</v>
      </c>
      <c r="G163" s="15" t="s">
        <v>13</v>
      </c>
      <c r="H163" s="15" t="s">
        <v>420</v>
      </c>
      <c r="I163" s="15" t="s">
        <v>9</v>
      </c>
      <c r="J163" s="16" t="s">
        <v>31</v>
      </c>
      <c r="K163" s="17">
        <v>18177153935</v>
      </c>
      <c r="L163" s="17">
        <v>18190853935</v>
      </c>
      <c r="M163" s="17">
        <v>0</v>
      </c>
      <c r="N163" s="17">
        <v>3374054696</v>
      </c>
      <c r="O163" s="17">
        <f t="shared" si="36"/>
        <v>21564908631</v>
      </c>
      <c r="P163" s="17">
        <v>0</v>
      </c>
      <c r="Q163" s="17">
        <v>0</v>
      </c>
      <c r="R163" s="17">
        <v>0</v>
      </c>
      <c r="S163" s="17">
        <v>12562004619.030001</v>
      </c>
      <c r="T163" s="17">
        <v>12562004619.030001</v>
      </c>
      <c r="U163" s="17">
        <v>5628849315.9700003</v>
      </c>
      <c r="V163" s="17">
        <v>5628849315.9700003</v>
      </c>
      <c r="W163" s="17">
        <v>0</v>
      </c>
      <c r="X163" s="17">
        <f t="shared" si="37"/>
        <v>9002904011.9699993</v>
      </c>
      <c r="Y163" s="18">
        <f t="shared" si="31"/>
        <v>0.69056706540093504</v>
      </c>
      <c r="Z163" s="18">
        <f t="shared" si="32"/>
        <v>0.58252065121072949</v>
      </c>
      <c r="AA163" s="18">
        <f t="shared" si="33"/>
        <v>0</v>
      </c>
      <c r="AB163" s="18">
        <f t="shared" si="34"/>
        <v>0.58252065121072949</v>
      </c>
    </row>
    <row r="164" spans="1:28" outlineLevel="2" x14ac:dyDescent="0.35">
      <c r="A164" s="23" t="s">
        <v>351</v>
      </c>
      <c r="B164" s="23" t="s">
        <v>419</v>
      </c>
      <c r="C164" s="23" t="s">
        <v>9</v>
      </c>
      <c r="D164" s="23" t="s">
        <v>30</v>
      </c>
      <c r="E164" s="23" t="s">
        <v>11</v>
      </c>
      <c r="F164" s="23" t="s">
        <v>12</v>
      </c>
      <c r="G164" s="23" t="s">
        <v>13</v>
      </c>
      <c r="H164" s="23" t="s">
        <v>420</v>
      </c>
      <c r="I164" s="23" t="s">
        <v>9</v>
      </c>
      <c r="J164" s="24" t="s">
        <v>31</v>
      </c>
      <c r="K164" s="25">
        <v>0</v>
      </c>
      <c r="L164" s="25">
        <v>0</v>
      </c>
      <c r="M164" s="25">
        <v>93000000</v>
      </c>
      <c r="N164" s="25">
        <v>0</v>
      </c>
      <c r="O164" s="25">
        <f t="shared" si="36"/>
        <v>0</v>
      </c>
      <c r="P164" s="25">
        <v>0</v>
      </c>
      <c r="Q164" s="25">
        <v>0</v>
      </c>
      <c r="R164" s="25">
        <v>0</v>
      </c>
      <c r="S164" s="25">
        <v>0</v>
      </c>
      <c r="T164" s="25">
        <v>0</v>
      </c>
      <c r="U164" s="25">
        <v>0</v>
      </c>
      <c r="V164" s="25">
        <v>0</v>
      </c>
      <c r="W164" s="25">
        <v>0</v>
      </c>
      <c r="X164" s="25">
        <f t="shared" si="37"/>
        <v>0</v>
      </c>
      <c r="Y164" s="26">
        <f t="shared" si="31"/>
        <v>0</v>
      </c>
      <c r="Z164" s="26">
        <f t="shared" si="32"/>
        <v>0</v>
      </c>
      <c r="AA164" s="26">
        <f t="shared" si="33"/>
        <v>0</v>
      </c>
      <c r="AB164" s="26">
        <f t="shared" si="34"/>
        <v>0</v>
      </c>
    </row>
    <row r="165" spans="1:28" outlineLevel="2" x14ac:dyDescent="0.35">
      <c r="A165" s="15" t="s">
        <v>351</v>
      </c>
      <c r="B165" s="15" t="s">
        <v>432</v>
      </c>
      <c r="C165" s="15" t="s">
        <v>9</v>
      </c>
      <c r="D165" s="15" t="s">
        <v>30</v>
      </c>
      <c r="E165" s="15" t="s">
        <v>11</v>
      </c>
      <c r="F165" s="15" t="s">
        <v>83</v>
      </c>
      <c r="G165" s="15" t="s">
        <v>13</v>
      </c>
      <c r="H165" s="15" t="s">
        <v>420</v>
      </c>
      <c r="I165" s="15" t="s">
        <v>9</v>
      </c>
      <c r="J165" s="16" t="s">
        <v>31</v>
      </c>
      <c r="K165" s="17">
        <v>12824955133</v>
      </c>
      <c r="L165" s="17">
        <v>12834955133</v>
      </c>
      <c r="M165" s="17">
        <v>0</v>
      </c>
      <c r="N165" s="17">
        <v>2167541456</v>
      </c>
      <c r="O165" s="17">
        <f t="shared" si="36"/>
        <v>15002496589</v>
      </c>
      <c r="P165" s="17">
        <v>0</v>
      </c>
      <c r="Q165" s="17">
        <v>0</v>
      </c>
      <c r="R165" s="17">
        <v>0</v>
      </c>
      <c r="S165" s="17">
        <v>8653412655.9699993</v>
      </c>
      <c r="T165" s="17">
        <v>8653412655.9699993</v>
      </c>
      <c r="U165" s="17">
        <v>4181542477.0300002</v>
      </c>
      <c r="V165" s="17">
        <v>4181542477.0300002</v>
      </c>
      <c r="W165" s="17">
        <v>0</v>
      </c>
      <c r="X165" s="17">
        <f t="shared" si="37"/>
        <v>6349083933.0300007</v>
      </c>
      <c r="Y165" s="18">
        <f t="shared" si="31"/>
        <v>0.67420669307375902</v>
      </c>
      <c r="Z165" s="18">
        <f t="shared" si="32"/>
        <v>0.57679817519937182</v>
      </c>
      <c r="AA165" s="18">
        <f t="shared" si="33"/>
        <v>0</v>
      </c>
      <c r="AB165" s="18">
        <f t="shared" si="34"/>
        <v>0.57679817519937182</v>
      </c>
    </row>
    <row r="166" spans="1:28" outlineLevel="2" x14ac:dyDescent="0.35">
      <c r="A166" s="23" t="s">
        <v>351</v>
      </c>
      <c r="B166" s="23" t="s">
        <v>432</v>
      </c>
      <c r="C166" s="23" t="s">
        <v>9</v>
      </c>
      <c r="D166" s="23" t="s">
        <v>30</v>
      </c>
      <c r="E166" s="23" t="s">
        <v>11</v>
      </c>
      <c r="F166" s="23" t="s">
        <v>12</v>
      </c>
      <c r="G166" s="23" t="s">
        <v>13</v>
      </c>
      <c r="H166" s="23" t="s">
        <v>420</v>
      </c>
      <c r="I166" s="23" t="s">
        <v>9</v>
      </c>
      <c r="J166" s="24" t="s">
        <v>31</v>
      </c>
      <c r="K166" s="25">
        <v>0</v>
      </c>
      <c r="L166" s="25">
        <v>0</v>
      </c>
      <c r="M166" s="25">
        <v>10000000</v>
      </c>
      <c r="N166" s="25">
        <v>0</v>
      </c>
      <c r="O166" s="25">
        <f t="shared" si="36"/>
        <v>0</v>
      </c>
      <c r="P166" s="25">
        <v>0</v>
      </c>
      <c r="Q166" s="25">
        <v>0</v>
      </c>
      <c r="R166" s="25">
        <v>0</v>
      </c>
      <c r="S166" s="25">
        <v>0</v>
      </c>
      <c r="T166" s="25">
        <v>0</v>
      </c>
      <c r="U166" s="25">
        <v>0</v>
      </c>
      <c r="V166" s="25">
        <v>0</v>
      </c>
      <c r="W166" s="25">
        <v>0</v>
      </c>
      <c r="X166" s="25">
        <f t="shared" si="37"/>
        <v>0</v>
      </c>
      <c r="Y166" s="26">
        <f t="shared" si="31"/>
        <v>0</v>
      </c>
      <c r="Z166" s="26">
        <f t="shared" si="32"/>
        <v>0</v>
      </c>
      <c r="AA166" s="26">
        <f t="shared" si="33"/>
        <v>0</v>
      </c>
      <c r="AB166" s="26">
        <f t="shared" si="34"/>
        <v>0</v>
      </c>
    </row>
    <row r="167" spans="1:28" outlineLevel="1" x14ac:dyDescent="0.35">
      <c r="A167" s="35"/>
      <c r="B167" s="35"/>
      <c r="C167" s="35"/>
      <c r="D167" s="35" t="s">
        <v>496</v>
      </c>
      <c r="E167" s="35"/>
      <c r="F167" s="35"/>
      <c r="G167" s="35"/>
      <c r="H167" s="35"/>
      <c r="I167" s="35"/>
      <c r="J167" s="36"/>
      <c r="K167" s="37">
        <f t="shared" ref="K167:X167" si="38">SUBTOTAL(9,K147:K166)</f>
        <v>269147536502</v>
      </c>
      <c r="L167" s="37">
        <f t="shared" si="38"/>
        <v>267855039787</v>
      </c>
      <c r="M167" s="37">
        <f t="shared" si="38"/>
        <v>821686388</v>
      </c>
      <c r="N167" s="37">
        <f t="shared" si="38"/>
        <v>9360354575</v>
      </c>
      <c r="O167" s="37">
        <f t="shared" si="38"/>
        <v>277215394362</v>
      </c>
      <c r="P167" s="37">
        <f t="shared" si="38"/>
        <v>0</v>
      </c>
      <c r="Q167" s="37">
        <f t="shared" si="38"/>
        <v>0</v>
      </c>
      <c r="R167" s="37">
        <f t="shared" si="38"/>
        <v>0</v>
      </c>
      <c r="S167" s="37">
        <f t="shared" si="38"/>
        <v>170710341928.17001</v>
      </c>
      <c r="T167" s="37">
        <f t="shared" si="38"/>
        <v>170710341928.17001</v>
      </c>
      <c r="U167" s="37">
        <f t="shared" si="38"/>
        <v>94470040198.829987</v>
      </c>
      <c r="V167" s="37">
        <f t="shared" si="38"/>
        <v>97144697858.829987</v>
      </c>
      <c r="W167" s="37">
        <f t="shared" si="38"/>
        <v>0</v>
      </c>
      <c r="X167" s="37">
        <f t="shared" si="38"/>
        <v>106505052433.82999</v>
      </c>
      <c r="Y167" s="38">
        <f t="shared" si="31"/>
        <v>0.63732361378721847</v>
      </c>
      <c r="Z167" s="38">
        <f t="shared" si="32"/>
        <v>0.6158039755369753</v>
      </c>
      <c r="AA167" s="38">
        <f t="shared" si="33"/>
        <v>0</v>
      </c>
      <c r="AB167" s="38">
        <f t="shared" si="34"/>
        <v>0.6158039755369753</v>
      </c>
    </row>
    <row r="168" spans="1:28" ht="58.5" outlineLevel="2" x14ac:dyDescent="0.35">
      <c r="A168" s="15" t="s">
        <v>7</v>
      </c>
      <c r="B168" s="15" t="s">
        <v>8</v>
      </c>
      <c r="C168" s="15" t="s">
        <v>9</v>
      </c>
      <c r="D168" s="15" t="s">
        <v>32</v>
      </c>
      <c r="E168" s="15" t="s">
        <v>33</v>
      </c>
      <c r="F168" s="15" t="s">
        <v>12</v>
      </c>
      <c r="G168" s="15" t="s">
        <v>34</v>
      </c>
      <c r="H168" s="15" t="s">
        <v>14</v>
      </c>
      <c r="I168" s="15" t="s">
        <v>9</v>
      </c>
      <c r="J168" s="16" t="s">
        <v>35</v>
      </c>
      <c r="K168" s="17">
        <v>627569933</v>
      </c>
      <c r="L168" s="17">
        <v>627569933</v>
      </c>
      <c r="M168" s="17">
        <v>-6272821</v>
      </c>
      <c r="N168" s="17">
        <v>42115486</v>
      </c>
      <c r="O168" s="17">
        <f t="shared" ref="O168:O182" si="39">+L168+N168</f>
        <v>669685419</v>
      </c>
      <c r="P168" s="17">
        <v>0</v>
      </c>
      <c r="Q168" s="17">
        <v>183749691</v>
      </c>
      <c r="R168" s="17">
        <v>0</v>
      </c>
      <c r="S168" s="17">
        <v>437547421</v>
      </c>
      <c r="T168" s="17">
        <v>437547421</v>
      </c>
      <c r="U168" s="17">
        <v>0</v>
      </c>
      <c r="V168" s="17">
        <v>6272821</v>
      </c>
      <c r="W168" s="17">
        <v>0</v>
      </c>
      <c r="X168" s="17">
        <f t="shared" ref="X168:X182" si="40">+O168-P168-Q168-R168-S168-W168</f>
        <v>48388307</v>
      </c>
      <c r="Y168" s="18">
        <f t="shared" si="31"/>
        <v>0.69720902483070357</v>
      </c>
      <c r="Z168" s="18">
        <f t="shared" si="32"/>
        <v>0.65336262159233305</v>
      </c>
      <c r="AA168" s="18">
        <f t="shared" si="33"/>
        <v>0.27438209909718819</v>
      </c>
      <c r="AB168" s="18">
        <f t="shared" si="34"/>
        <v>0.9277447206895213</v>
      </c>
    </row>
    <row r="169" spans="1:28" ht="58.5" outlineLevel="2" x14ac:dyDescent="0.35">
      <c r="A169" s="15" t="s">
        <v>164</v>
      </c>
      <c r="B169" s="15" t="s">
        <v>8</v>
      </c>
      <c r="C169" s="15" t="s">
        <v>9</v>
      </c>
      <c r="D169" s="15" t="s">
        <v>32</v>
      </c>
      <c r="E169" s="15" t="s">
        <v>33</v>
      </c>
      <c r="F169" s="15" t="s">
        <v>12</v>
      </c>
      <c r="G169" s="15" t="s">
        <v>34</v>
      </c>
      <c r="H169" s="15" t="s">
        <v>14</v>
      </c>
      <c r="I169" s="15" t="s">
        <v>9</v>
      </c>
      <c r="J169" s="16" t="s">
        <v>35</v>
      </c>
      <c r="K169" s="17">
        <v>890771174</v>
      </c>
      <c r="L169" s="17">
        <v>890771174</v>
      </c>
      <c r="M169" s="17">
        <v>34556079</v>
      </c>
      <c r="N169" s="17">
        <v>34986326</v>
      </c>
      <c r="O169" s="17">
        <f t="shared" si="39"/>
        <v>925757500</v>
      </c>
      <c r="P169" s="17">
        <v>0</v>
      </c>
      <c r="Q169" s="17">
        <v>242116970</v>
      </c>
      <c r="R169" s="17">
        <v>0</v>
      </c>
      <c r="S169" s="17">
        <v>640079723</v>
      </c>
      <c r="T169" s="17">
        <v>640079723</v>
      </c>
      <c r="U169" s="17">
        <v>0</v>
      </c>
      <c r="V169" s="17">
        <v>8574481</v>
      </c>
      <c r="W169" s="17">
        <v>0</v>
      </c>
      <c r="X169" s="17">
        <f t="shared" si="40"/>
        <v>43560807</v>
      </c>
      <c r="Y169" s="18">
        <f t="shared" si="31"/>
        <v>0.71856806964882769</v>
      </c>
      <c r="Z169" s="18">
        <f t="shared" si="32"/>
        <v>0.69141186865890902</v>
      </c>
      <c r="AA169" s="18">
        <f t="shared" si="33"/>
        <v>0.26153390061652215</v>
      </c>
      <c r="AB169" s="18">
        <f t="shared" si="34"/>
        <v>0.95294576927543118</v>
      </c>
    </row>
    <row r="170" spans="1:28" ht="58.5" outlineLevel="2" x14ac:dyDescent="0.35">
      <c r="A170" s="15" t="s">
        <v>251</v>
      </c>
      <c r="B170" s="15" t="s">
        <v>252</v>
      </c>
      <c r="C170" s="15" t="s">
        <v>9</v>
      </c>
      <c r="D170" s="15" t="s">
        <v>32</v>
      </c>
      <c r="E170" s="15" t="s">
        <v>33</v>
      </c>
      <c r="F170" s="15" t="s">
        <v>12</v>
      </c>
      <c r="G170" s="15" t="s">
        <v>34</v>
      </c>
      <c r="H170" s="15" t="s">
        <v>14</v>
      </c>
      <c r="I170" s="15" t="s">
        <v>9</v>
      </c>
      <c r="J170" s="16" t="s">
        <v>35</v>
      </c>
      <c r="K170" s="17">
        <v>26689073</v>
      </c>
      <c r="L170" s="17">
        <v>29689073</v>
      </c>
      <c r="M170" s="17">
        <v>200000</v>
      </c>
      <c r="N170" s="17">
        <v>1100000</v>
      </c>
      <c r="O170" s="17">
        <f t="shared" si="39"/>
        <v>30789073</v>
      </c>
      <c r="P170" s="17">
        <v>0</v>
      </c>
      <c r="Q170" s="17">
        <v>10657864</v>
      </c>
      <c r="R170" s="17">
        <v>0</v>
      </c>
      <c r="S170" s="17">
        <v>19031209</v>
      </c>
      <c r="T170" s="17">
        <v>19031209</v>
      </c>
      <c r="U170" s="17">
        <v>0</v>
      </c>
      <c r="V170" s="17">
        <v>0</v>
      </c>
      <c r="W170" s="17">
        <v>0</v>
      </c>
      <c r="X170" s="17">
        <f t="shared" si="40"/>
        <v>1100000</v>
      </c>
      <c r="Y170" s="18">
        <f t="shared" si="31"/>
        <v>0.64101728605672537</v>
      </c>
      <c r="Z170" s="18">
        <f t="shared" si="32"/>
        <v>0.61811568669183381</v>
      </c>
      <c r="AA170" s="18">
        <f t="shared" si="33"/>
        <v>0.346157352642608</v>
      </c>
      <c r="AB170" s="18">
        <f t="shared" si="34"/>
        <v>0.96427303933444186</v>
      </c>
    </row>
    <row r="171" spans="1:28" ht="58.5" outlineLevel="2" x14ac:dyDescent="0.35">
      <c r="A171" s="15" t="s">
        <v>251</v>
      </c>
      <c r="B171" s="15" t="s">
        <v>254</v>
      </c>
      <c r="C171" s="15" t="s">
        <v>9</v>
      </c>
      <c r="D171" s="15" t="s">
        <v>32</v>
      </c>
      <c r="E171" s="15" t="s">
        <v>33</v>
      </c>
      <c r="F171" s="15" t="s">
        <v>12</v>
      </c>
      <c r="G171" s="15" t="s">
        <v>34</v>
      </c>
      <c r="H171" s="15" t="s">
        <v>14</v>
      </c>
      <c r="I171" s="15" t="s">
        <v>9</v>
      </c>
      <c r="J171" s="16" t="s">
        <v>35</v>
      </c>
      <c r="K171" s="17">
        <v>488962583</v>
      </c>
      <c r="L171" s="17">
        <v>490762583</v>
      </c>
      <c r="M171" s="17">
        <v>-1577233</v>
      </c>
      <c r="N171" s="17">
        <v>27951520</v>
      </c>
      <c r="O171" s="17">
        <f t="shared" si="39"/>
        <v>518714103</v>
      </c>
      <c r="P171" s="17">
        <v>0</v>
      </c>
      <c r="Q171" s="17">
        <v>141874209</v>
      </c>
      <c r="R171" s="17">
        <v>0</v>
      </c>
      <c r="S171" s="17">
        <v>347311141</v>
      </c>
      <c r="T171" s="17">
        <v>347311141</v>
      </c>
      <c r="U171" s="17">
        <v>0</v>
      </c>
      <c r="V171" s="17">
        <v>1577233</v>
      </c>
      <c r="W171" s="17">
        <v>0</v>
      </c>
      <c r="X171" s="17">
        <f t="shared" si="40"/>
        <v>29528753</v>
      </c>
      <c r="Y171" s="18">
        <f t="shared" si="31"/>
        <v>0.70769686408631527</v>
      </c>
      <c r="Z171" s="18">
        <f t="shared" si="32"/>
        <v>0.66956178556032053</v>
      </c>
      <c r="AA171" s="18">
        <f t="shared" si="33"/>
        <v>0.27351137780805623</v>
      </c>
      <c r="AB171" s="18">
        <f t="shared" si="34"/>
        <v>0.94307316336837677</v>
      </c>
    </row>
    <row r="172" spans="1:28" ht="58.5" outlineLevel="2" x14ac:dyDescent="0.35">
      <c r="A172" s="15" t="s">
        <v>251</v>
      </c>
      <c r="B172" s="15" t="s">
        <v>288</v>
      </c>
      <c r="C172" s="15" t="s">
        <v>9</v>
      </c>
      <c r="D172" s="15" t="s">
        <v>32</v>
      </c>
      <c r="E172" s="15" t="s">
        <v>33</v>
      </c>
      <c r="F172" s="15" t="s">
        <v>12</v>
      </c>
      <c r="G172" s="15" t="s">
        <v>34</v>
      </c>
      <c r="H172" s="15" t="s">
        <v>14</v>
      </c>
      <c r="I172" s="15" t="s">
        <v>9</v>
      </c>
      <c r="J172" s="16" t="s">
        <v>35</v>
      </c>
      <c r="K172" s="17">
        <v>95081072</v>
      </c>
      <c r="L172" s="17">
        <v>95081072</v>
      </c>
      <c r="M172" s="17">
        <v>2600000</v>
      </c>
      <c r="N172" s="17">
        <v>5761245</v>
      </c>
      <c r="O172" s="17">
        <f t="shared" si="39"/>
        <v>100842317</v>
      </c>
      <c r="P172" s="17">
        <v>0</v>
      </c>
      <c r="Q172" s="17">
        <v>27516550</v>
      </c>
      <c r="R172" s="17">
        <v>0</v>
      </c>
      <c r="S172" s="17">
        <v>67564522</v>
      </c>
      <c r="T172" s="17">
        <v>67564522</v>
      </c>
      <c r="U172" s="17">
        <v>0</v>
      </c>
      <c r="V172" s="17">
        <v>0</v>
      </c>
      <c r="W172" s="17">
        <v>0</v>
      </c>
      <c r="X172" s="17">
        <f t="shared" si="40"/>
        <v>5761245</v>
      </c>
      <c r="Y172" s="18">
        <f t="shared" si="31"/>
        <v>0.71059907696455082</v>
      </c>
      <c r="Z172" s="18">
        <f t="shared" si="32"/>
        <v>0.67000168193279419</v>
      </c>
      <c r="AA172" s="18">
        <f t="shared" si="33"/>
        <v>0.27286709407916521</v>
      </c>
      <c r="AB172" s="18">
        <f t="shared" si="34"/>
        <v>0.9428687760119594</v>
      </c>
    </row>
    <row r="173" spans="1:28" ht="58.5" outlineLevel="2" x14ac:dyDescent="0.35">
      <c r="A173" s="15" t="s">
        <v>296</v>
      </c>
      <c r="B173" s="15" t="s">
        <v>8</v>
      </c>
      <c r="C173" s="15" t="s">
        <v>9</v>
      </c>
      <c r="D173" s="15" t="s">
        <v>32</v>
      </c>
      <c r="E173" s="15" t="s">
        <v>33</v>
      </c>
      <c r="F173" s="15" t="s">
        <v>12</v>
      </c>
      <c r="G173" s="15" t="s">
        <v>34</v>
      </c>
      <c r="H173" s="15" t="s">
        <v>14</v>
      </c>
      <c r="I173" s="15" t="s">
        <v>9</v>
      </c>
      <c r="J173" s="16" t="s">
        <v>35</v>
      </c>
      <c r="K173" s="17">
        <v>169413669</v>
      </c>
      <c r="L173" s="17">
        <v>169413669</v>
      </c>
      <c r="M173" s="17">
        <v>-8726518</v>
      </c>
      <c r="N173" s="17">
        <v>2500000</v>
      </c>
      <c r="O173" s="17">
        <f t="shared" si="39"/>
        <v>171913669</v>
      </c>
      <c r="P173" s="17">
        <v>0</v>
      </c>
      <c r="Q173" s="17">
        <v>59782802</v>
      </c>
      <c r="R173" s="17">
        <v>0</v>
      </c>
      <c r="S173" s="17">
        <v>100904349</v>
      </c>
      <c r="T173" s="17">
        <v>100904349</v>
      </c>
      <c r="U173" s="17">
        <v>0</v>
      </c>
      <c r="V173" s="17">
        <v>8726518</v>
      </c>
      <c r="W173" s="17">
        <v>0</v>
      </c>
      <c r="X173" s="17">
        <f t="shared" si="40"/>
        <v>11226518</v>
      </c>
      <c r="Y173" s="18">
        <f t="shared" si="31"/>
        <v>0.5956092539380633</v>
      </c>
      <c r="Z173" s="18">
        <f t="shared" si="32"/>
        <v>0.58694779529136798</v>
      </c>
      <c r="AA173" s="18">
        <f t="shared" si="33"/>
        <v>0.34774897393412041</v>
      </c>
      <c r="AB173" s="18">
        <f t="shared" si="34"/>
        <v>0.93469676922548839</v>
      </c>
    </row>
    <row r="174" spans="1:28" ht="58.5" outlineLevel="2" x14ac:dyDescent="0.35">
      <c r="A174" s="15" t="s">
        <v>301</v>
      </c>
      <c r="B174" s="15" t="s">
        <v>8</v>
      </c>
      <c r="C174" s="15" t="s">
        <v>9</v>
      </c>
      <c r="D174" s="15" t="s">
        <v>32</v>
      </c>
      <c r="E174" s="15" t="s">
        <v>33</v>
      </c>
      <c r="F174" s="15" t="s">
        <v>12</v>
      </c>
      <c r="G174" s="15" t="s">
        <v>34</v>
      </c>
      <c r="H174" s="15" t="s">
        <v>14</v>
      </c>
      <c r="I174" s="15" t="s">
        <v>9</v>
      </c>
      <c r="J174" s="16" t="s">
        <v>35</v>
      </c>
      <c r="K174" s="17">
        <v>475474793</v>
      </c>
      <c r="L174" s="17">
        <v>475474793</v>
      </c>
      <c r="M174" s="17">
        <v>-1472458</v>
      </c>
      <c r="N174" s="17">
        <v>20129302</v>
      </c>
      <c r="O174" s="17">
        <f t="shared" si="39"/>
        <v>495604095</v>
      </c>
      <c r="P174" s="17">
        <v>0</v>
      </c>
      <c r="Q174" s="17">
        <v>139025783</v>
      </c>
      <c r="R174" s="17">
        <v>0</v>
      </c>
      <c r="S174" s="17">
        <v>334976552</v>
      </c>
      <c r="T174" s="17">
        <v>334976552</v>
      </c>
      <c r="U174" s="17">
        <v>0</v>
      </c>
      <c r="V174" s="17">
        <v>1472458</v>
      </c>
      <c r="W174" s="17">
        <v>0</v>
      </c>
      <c r="X174" s="17">
        <f t="shared" si="40"/>
        <v>21601760</v>
      </c>
      <c r="Y174" s="18">
        <f t="shared" si="31"/>
        <v>0.70450959111096345</v>
      </c>
      <c r="Z174" s="18">
        <f t="shared" si="32"/>
        <v>0.67589544836186233</v>
      </c>
      <c r="AA174" s="18">
        <f t="shared" si="33"/>
        <v>0.28051782542272979</v>
      </c>
      <c r="AB174" s="18">
        <f t="shared" si="34"/>
        <v>0.95641327378459207</v>
      </c>
    </row>
    <row r="175" spans="1:28" ht="58.5" outlineLevel="2" x14ac:dyDescent="0.35">
      <c r="A175" s="15" t="s">
        <v>309</v>
      </c>
      <c r="B175" s="15" t="s">
        <v>8</v>
      </c>
      <c r="C175" s="15" t="s">
        <v>9</v>
      </c>
      <c r="D175" s="15" t="s">
        <v>32</v>
      </c>
      <c r="E175" s="15" t="s">
        <v>33</v>
      </c>
      <c r="F175" s="15" t="s">
        <v>12</v>
      </c>
      <c r="G175" s="15" t="s">
        <v>34</v>
      </c>
      <c r="H175" s="15" t="s">
        <v>14</v>
      </c>
      <c r="I175" s="15" t="s">
        <v>9</v>
      </c>
      <c r="J175" s="16" t="s">
        <v>35</v>
      </c>
      <c r="K175" s="17">
        <v>112602972</v>
      </c>
      <c r="L175" s="17">
        <v>112602972</v>
      </c>
      <c r="M175" s="17">
        <v>0</v>
      </c>
      <c r="N175" s="17">
        <v>6657053</v>
      </c>
      <c r="O175" s="17">
        <f t="shared" si="39"/>
        <v>119260025</v>
      </c>
      <c r="P175" s="17">
        <v>0</v>
      </c>
      <c r="Q175" s="17">
        <v>35819381</v>
      </c>
      <c r="R175" s="17">
        <v>0</v>
      </c>
      <c r="S175" s="17">
        <v>76783591</v>
      </c>
      <c r="T175" s="17">
        <v>76783591</v>
      </c>
      <c r="U175" s="17">
        <v>0</v>
      </c>
      <c r="V175" s="17">
        <v>0</v>
      </c>
      <c r="W175" s="17">
        <v>0</v>
      </c>
      <c r="X175" s="17">
        <f t="shared" si="40"/>
        <v>6657053</v>
      </c>
      <c r="Y175" s="18">
        <f t="shared" si="31"/>
        <v>0.68189666432605345</v>
      </c>
      <c r="Z175" s="18">
        <f t="shared" si="32"/>
        <v>0.64383343035522589</v>
      </c>
      <c r="AA175" s="18">
        <f t="shared" si="33"/>
        <v>0.30034691842467753</v>
      </c>
      <c r="AB175" s="18">
        <f t="shared" si="34"/>
        <v>0.94418034877990342</v>
      </c>
    </row>
    <row r="176" spans="1:28" ht="58.5" outlineLevel="2" x14ac:dyDescent="0.35">
      <c r="A176" s="15" t="s">
        <v>311</v>
      </c>
      <c r="B176" s="15" t="s">
        <v>8</v>
      </c>
      <c r="C176" s="15" t="s">
        <v>9</v>
      </c>
      <c r="D176" s="15" t="s">
        <v>32</v>
      </c>
      <c r="E176" s="15" t="s">
        <v>33</v>
      </c>
      <c r="F176" s="15" t="s">
        <v>12</v>
      </c>
      <c r="G176" s="15" t="s">
        <v>34</v>
      </c>
      <c r="H176" s="15" t="s">
        <v>14</v>
      </c>
      <c r="I176" s="15" t="s">
        <v>9</v>
      </c>
      <c r="J176" s="16" t="s">
        <v>35</v>
      </c>
      <c r="K176" s="17">
        <v>2089334423</v>
      </c>
      <c r="L176" s="17">
        <v>2089334423</v>
      </c>
      <c r="M176" s="17">
        <v>-2039291</v>
      </c>
      <c r="N176" s="17">
        <v>206488312</v>
      </c>
      <c r="O176" s="17">
        <f t="shared" si="39"/>
        <v>2295822735</v>
      </c>
      <c r="P176" s="17">
        <v>0</v>
      </c>
      <c r="Q176" s="17">
        <v>585549483</v>
      </c>
      <c r="R176" s="17">
        <v>0</v>
      </c>
      <c r="S176" s="17">
        <v>1501745649</v>
      </c>
      <c r="T176" s="17">
        <v>1501745649</v>
      </c>
      <c r="U176" s="17">
        <v>0</v>
      </c>
      <c r="V176" s="17">
        <v>2039291</v>
      </c>
      <c r="W176" s="17">
        <v>0</v>
      </c>
      <c r="X176" s="17">
        <f t="shared" si="40"/>
        <v>208527603</v>
      </c>
      <c r="Y176" s="18">
        <f t="shared" si="31"/>
        <v>0.71876748521842548</v>
      </c>
      <c r="Z176" s="18">
        <f t="shared" si="32"/>
        <v>0.65412090668228351</v>
      </c>
      <c r="AA176" s="18">
        <f t="shared" si="33"/>
        <v>0.25504995402007813</v>
      </c>
      <c r="AB176" s="18">
        <f t="shared" si="34"/>
        <v>0.90917086070236164</v>
      </c>
    </row>
    <row r="177" spans="1:28" ht="58.5" outlineLevel="2" x14ac:dyDescent="0.35">
      <c r="A177" s="15" t="s">
        <v>322</v>
      </c>
      <c r="B177" s="15" t="s">
        <v>8</v>
      </c>
      <c r="C177" s="15" t="s">
        <v>9</v>
      </c>
      <c r="D177" s="15" t="s">
        <v>32</v>
      </c>
      <c r="E177" s="15" t="s">
        <v>33</v>
      </c>
      <c r="F177" s="15" t="s">
        <v>12</v>
      </c>
      <c r="G177" s="15" t="s">
        <v>34</v>
      </c>
      <c r="H177" s="15" t="s">
        <v>323</v>
      </c>
      <c r="I177" s="15" t="s">
        <v>9</v>
      </c>
      <c r="J177" s="16" t="s">
        <v>35</v>
      </c>
      <c r="K177" s="17">
        <v>110571079</v>
      </c>
      <c r="L177" s="17">
        <v>109071079</v>
      </c>
      <c r="M177" s="17">
        <v>-795316</v>
      </c>
      <c r="N177" s="17">
        <v>0</v>
      </c>
      <c r="O177" s="17">
        <f t="shared" si="39"/>
        <v>109071079</v>
      </c>
      <c r="P177" s="17">
        <v>0</v>
      </c>
      <c r="Q177" s="17">
        <v>48186177</v>
      </c>
      <c r="R177" s="17">
        <v>0</v>
      </c>
      <c r="S177" s="17">
        <v>60089586</v>
      </c>
      <c r="T177" s="17">
        <v>60089586</v>
      </c>
      <c r="U177" s="17">
        <v>0</v>
      </c>
      <c r="V177" s="17">
        <v>795316</v>
      </c>
      <c r="W177" s="17">
        <v>0</v>
      </c>
      <c r="X177" s="17">
        <f t="shared" si="40"/>
        <v>795316</v>
      </c>
      <c r="Y177" s="18">
        <f t="shared" si="31"/>
        <v>0.5509213491873497</v>
      </c>
      <c r="Z177" s="18">
        <f t="shared" si="32"/>
        <v>0.5509213491873497</v>
      </c>
      <c r="AA177" s="18">
        <f t="shared" si="33"/>
        <v>0.44178692868711789</v>
      </c>
      <c r="AB177" s="18">
        <f t="shared" si="34"/>
        <v>0.99270827787446758</v>
      </c>
    </row>
    <row r="178" spans="1:28" ht="58.5" outlineLevel="2" x14ac:dyDescent="0.35">
      <c r="A178" s="15" t="s">
        <v>351</v>
      </c>
      <c r="B178" s="15" t="s">
        <v>252</v>
      </c>
      <c r="C178" s="15" t="s">
        <v>9</v>
      </c>
      <c r="D178" s="15" t="s">
        <v>32</v>
      </c>
      <c r="E178" s="15" t="s">
        <v>33</v>
      </c>
      <c r="F178" s="15" t="s">
        <v>12</v>
      </c>
      <c r="G178" s="15" t="s">
        <v>34</v>
      </c>
      <c r="H178" s="15" t="s">
        <v>352</v>
      </c>
      <c r="I178" s="15" t="s">
        <v>9</v>
      </c>
      <c r="J178" s="16" t="s">
        <v>35</v>
      </c>
      <c r="K178" s="17">
        <v>48492877340</v>
      </c>
      <c r="L178" s="17">
        <v>49075377340</v>
      </c>
      <c r="M178" s="17">
        <v>0</v>
      </c>
      <c r="N178" s="17">
        <v>140000000</v>
      </c>
      <c r="O178" s="17">
        <f t="shared" si="39"/>
        <v>49215377340</v>
      </c>
      <c r="P178" s="17">
        <v>0</v>
      </c>
      <c r="Q178" s="17">
        <v>13356612538</v>
      </c>
      <c r="R178" s="17">
        <v>0</v>
      </c>
      <c r="S178" s="17">
        <v>35718764802</v>
      </c>
      <c r="T178" s="17">
        <v>35718764802</v>
      </c>
      <c r="U178" s="17">
        <v>0</v>
      </c>
      <c r="V178" s="17">
        <v>0</v>
      </c>
      <c r="W178" s="17">
        <v>0</v>
      </c>
      <c r="X178" s="17">
        <f t="shared" si="40"/>
        <v>140000000</v>
      </c>
      <c r="Y178" s="18">
        <f t="shared" si="31"/>
        <v>0.72783474601807308</v>
      </c>
      <c r="Z178" s="18">
        <f t="shared" si="32"/>
        <v>0.72576431864455959</v>
      </c>
      <c r="AA178" s="18">
        <f t="shared" si="33"/>
        <v>0.27139104198525282</v>
      </c>
      <c r="AB178" s="18">
        <f t="shared" si="34"/>
        <v>0.99715536062981247</v>
      </c>
    </row>
    <row r="179" spans="1:28" ht="58.5" outlineLevel="2" x14ac:dyDescent="0.35">
      <c r="A179" s="15" t="s">
        <v>351</v>
      </c>
      <c r="B179" s="15" t="s">
        <v>254</v>
      </c>
      <c r="C179" s="15" t="s">
        <v>9</v>
      </c>
      <c r="D179" s="15" t="s">
        <v>32</v>
      </c>
      <c r="E179" s="15" t="s">
        <v>33</v>
      </c>
      <c r="F179" s="15" t="s">
        <v>12</v>
      </c>
      <c r="G179" s="15" t="s">
        <v>34</v>
      </c>
      <c r="H179" s="15" t="s">
        <v>363</v>
      </c>
      <c r="I179" s="15" t="s">
        <v>9</v>
      </c>
      <c r="J179" s="16" t="s">
        <v>35</v>
      </c>
      <c r="K179" s="17">
        <v>23241783037</v>
      </c>
      <c r="L179" s="17">
        <v>23824283037</v>
      </c>
      <c r="M179" s="17">
        <v>-1388121.1</v>
      </c>
      <c r="N179" s="17">
        <v>0</v>
      </c>
      <c r="O179" s="17">
        <f t="shared" si="39"/>
        <v>23824283037</v>
      </c>
      <c r="P179" s="17">
        <v>0</v>
      </c>
      <c r="Q179" s="17">
        <v>6078213335.4499998</v>
      </c>
      <c r="R179" s="17">
        <v>0</v>
      </c>
      <c r="S179" s="17">
        <v>17745375641</v>
      </c>
      <c r="T179" s="17">
        <v>17745375641</v>
      </c>
      <c r="U179" s="17">
        <v>0</v>
      </c>
      <c r="V179" s="17">
        <v>694060.55</v>
      </c>
      <c r="W179" s="17">
        <v>0</v>
      </c>
      <c r="X179" s="17">
        <f t="shared" si="40"/>
        <v>694060.54999923706</v>
      </c>
      <c r="Y179" s="18">
        <f t="shared" si="31"/>
        <v>0.74484405736117099</v>
      </c>
      <c r="Z179" s="18">
        <f t="shared" si="32"/>
        <v>0.74484405736117099</v>
      </c>
      <c r="AA179" s="18">
        <f t="shared" si="33"/>
        <v>0.25512681015459343</v>
      </c>
      <c r="AB179" s="18">
        <f t="shared" si="34"/>
        <v>0.99997086751576436</v>
      </c>
    </row>
    <row r="180" spans="1:28" ht="58.5" outlineLevel="2" x14ac:dyDescent="0.35">
      <c r="A180" s="15" t="s">
        <v>351</v>
      </c>
      <c r="B180" s="15" t="s">
        <v>288</v>
      </c>
      <c r="C180" s="15" t="s">
        <v>9</v>
      </c>
      <c r="D180" s="15" t="s">
        <v>32</v>
      </c>
      <c r="E180" s="15" t="s">
        <v>33</v>
      </c>
      <c r="F180" s="15" t="s">
        <v>12</v>
      </c>
      <c r="G180" s="15" t="s">
        <v>34</v>
      </c>
      <c r="H180" s="15" t="s">
        <v>400</v>
      </c>
      <c r="I180" s="15" t="s">
        <v>9</v>
      </c>
      <c r="J180" s="16" t="s">
        <v>35</v>
      </c>
      <c r="K180" s="17">
        <v>14131160637</v>
      </c>
      <c r="L180" s="17">
        <v>14131160637</v>
      </c>
      <c r="M180" s="17">
        <v>0</v>
      </c>
      <c r="N180" s="17">
        <v>0</v>
      </c>
      <c r="O180" s="17">
        <f t="shared" si="39"/>
        <v>14131160637</v>
      </c>
      <c r="P180" s="17">
        <v>0</v>
      </c>
      <c r="Q180" s="17">
        <v>3349659898</v>
      </c>
      <c r="R180" s="17">
        <v>0</v>
      </c>
      <c r="S180" s="17">
        <v>10781500739</v>
      </c>
      <c r="T180" s="17">
        <v>10781500739</v>
      </c>
      <c r="U180" s="17">
        <v>0</v>
      </c>
      <c r="V180" s="17">
        <v>0</v>
      </c>
      <c r="W180" s="17">
        <v>0</v>
      </c>
      <c r="X180" s="17">
        <f t="shared" si="40"/>
        <v>0</v>
      </c>
      <c r="Y180" s="18">
        <f t="shared" si="31"/>
        <v>0.76295932202274352</v>
      </c>
      <c r="Z180" s="18">
        <f t="shared" si="32"/>
        <v>0.76295932202274352</v>
      </c>
      <c r="AA180" s="18">
        <f t="shared" si="33"/>
        <v>0.2370406779772565</v>
      </c>
      <c r="AB180" s="18">
        <f t="shared" si="34"/>
        <v>1</v>
      </c>
    </row>
    <row r="181" spans="1:28" ht="58.5" outlineLevel="2" x14ac:dyDescent="0.35">
      <c r="A181" s="15" t="s">
        <v>351</v>
      </c>
      <c r="B181" s="15" t="s">
        <v>419</v>
      </c>
      <c r="C181" s="15" t="s">
        <v>9</v>
      </c>
      <c r="D181" s="15" t="s">
        <v>32</v>
      </c>
      <c r="E181" s="15" t="s">
        <v>33</v>
      </c>
      <c r="F181" s="15" t="s">
        <v>12</v>
      </c>
      <c r="G181" s="15" t="s">
        <v>34</v>
      </c>
      <c r="H181" s="15" t="s">
        <v>420</v>
      </c>
      <c r="I181" s="15" t="s">
        <v>9</v>
      </c>
      <c r="J181" s="16" t="s">
        <v>35</v>
      </c>
      <c r="K181" s="17">
        <v>9927030290</v>
      </c>
      <c r="L181" s="17">
        <v>9927030290</v>
      </c>
      <c r="M181" s="17">
        <v>5894598.04</v>
      </c>
      <c r="N181" s="17">
        <v>75000000</v>
      </c>
      <c r="O181" s="17">
        <f t="shared" si="39"/>
        <v>10002030290</v>
      </c>
      <c r="P181" s="17">
        <v>0</v>
      </c>
      <c r="Q181" s="17">
        <v>2021034367</v>
      </c>
      <c r="R181" s="17">
        <v>0</v>
      </c>
      <c r="S181" s="17">
        <v>7905995923</v>
      </c>
      <c r="T181" s="17">
        <v>7905995923</v>
      </c>
      <c r="U181" s="17">
        <v>0</v>
      </c>
      <c r="V181" s="17">
        <v>0</v>
      </c>
      <c r="W181" s="17">
        <v>0</v>
      </c>
      <c r="X181" s="17">
        <f t="shared" si="40"/>
        <v>75000000</v>
      </c>
      <c r="Y181" s="18">
        <f t="shared" si="31"/>
        <v>0.79641098012606149</v>
      </c>
      <c r="Z181" s="18">
        <f t="shared" si="32"/>
        <v>0.79043911023788749</v>
      </c>
      <c r="AA181" s="18">
        <f t="shared" si="33"/>
        <v>0.20206241217051943</v>
      </c>
      <c r="AB181" s="18">
        <f t="shared" si="34"/>
        <v>0.99250152240840694</v>
      </c>
    </row>
    <row r="182" spans="1:28" ht="58.5" outlineLevel="2" x14ac:dyDescent="0.35">
      <c r="A182" s="15" t="s">
        <v>351</v>
      </c>
      <c r="B182" s="15" t="s">
        <v>432</v>
      </c>
      <c r="C182" s="15" t="s">
        <v>9</v>
      </c>
      <c r="D182" s="15" t="s">
        <v>32</v>
      </c>
      <c r="E182" s="15" t="s">
        <v>33</v>
      </c>
      <c r="F182" s="15" t="s">
        <v>12</v>
      </c>
      <c r="G182" s="15" t="s">
        <v>34</v>
      </c>
      <c r="H182" s="15" t="s">
        <v>420</v>
      </c>
      <c r="I182" s="15" t="s">
        <v>9</v>
      </c>
      <c r="J182" s="16" t="s">
        <v>35</v>
      </c>
      <c r="K182" s="17">
        <v>6415483792</v>
      </c>
      <c r="L182" s="17">
        <v>6415483792</v>
      </c>
      <c r="M182" s="17">
        <v>-4506476.9400000004</v>
      </c>
      <c r="N182" s="17">
        <v>0</v>
      </c>
      <c r="O182" s="17">
        <f t="shared" si="39"/>
        <v>6415483792</v>
      </c>
      <c r="P182" s="17">
        <v>0</v>
      </c>
      <c r="Q182" s="17">
        <v>1657626952.53</v>
      </c>
      <c r="R182" s="17">
        <v>0</v>
      </c>
      <c r="S182" s="17">
        <v>4755603601</v>
      </c>
      <c r="T182" s="17">
        <v>4755603601</v>
      </c>
      <c r="U182" s="17">
        <v>0</v>
      </c>
      <c r="V182" s="17">
        <v>2253238.4700000002</v>
      </c>
      <c r="W182" s="17">
        <v>0</v>
      </c>
      <c r="X182" s="17">
        <f t="shared" si="40"/>
        <v>2253238.470000267</v>
      </c>
      <c r="Y182" s="18">
        <f t="shared" si="31"/>
        <v>0.74126967742170236</v>
      </c>
      <c r="Z182" s="18">
        <f t="shared" si="32"/>
        <v>0.74126967742170236</v>
      </c>
      <c r="AA182" s="18">
        <f t="shared" si="33"/>
        <v>0.25837910378591133</v>
      </c>
      <c r="AB182" s="18">
        <f t="shared" si="34"/>
        <v>0.99964878120761369</v>
      </c>
    </row>
    <row r="183" spans="1:28" outlineLevel="1" x14ac:dyDescent="0.35">
      <c r="A183" s="35"/>
      <c r="B183" s="35"/>
      <c r="C183" s="35"/>
      <c r="D183" s="35" t="s">
        <v>497</v>
      </c>
      <c r="E183" s="35"/>
      <c r="F183" s="35"/>
      <c r="G183" s="35"/>
      <c r="H183" s="35"/>
      <c r="I183" s="35"/>
      <c r="J183" s="36"/>
      <c r="K183" s="37">
        <f t="shared" ref="K183:X183" si="41">SUBTOTAL(9,K168:K182)</f>
        <v>107294805867</v>
      </c>
      <c r="L183" s="37">
        <f t="shared" si="41"/>
        <v>108463105867</v>
      </c>
      <c r="M183" s="37">
        <f t="shared" si="41"/>
        <v>16472442</v>
      </c>
      <c r="N183" s="37">
        <f t="shared" si="41"/>
        <v>562689244</v>
      </c>
      <c r="O183" s="37">
        <f t="shared" si="41"/>
        <v>109025795111</v>
      </c>
      <c r="P183" s="37">
        <f t="shared" si="41"/>
        <v>0</v>
      </c>
      <c r="Q183" s="37">
        <f t="shared" si="41"/>
        <v>27937426000.98</v>
      </c>
      <c r="R183" s="37">
        <f t="shared" si="41"/>
        <v>0</v>
      </c>
      <c r="S183" s="37">
        <f t="shared" si="41"/>
        <v>80493274449</v>
      </c>
      <c r="T183" s="37">
        <f t="shared" si="41"/>
        <v>80493274449</v>
      </c>
      <c r="U183" s="37">
        <f t="shared" si="41"/>
        <v>0</v>
      </c>
      <c r="V183" s="37">
        <f t="shared" si="41"/>
        <v>32405417.02</v>
      </c>
      <c r="W183" s="37">
        <f t="shared" si="41"/>
        <v>0</v>
      </c>
      <c r="X183" s="37">
        <f t="shared" si="41"/>
        <v>595094661.0199995</v>
      </c>
      <c r="Y183" s="38">
        <f t="shared" si="31"/>
        <v>0.74212584828340378</v>
      </c>
      <c r="Z183" s="38">
        <f t="shared" si="32"/>
        <v>0.73829568834649795</v>
      </c>
      <c r="AA183" s="38">
        <f t="shared" si="33"/>
        <v>0.25624601932539626</v>
      </c>
      <c r="AB183" s="38">
        <f t="shared" si="34"/>
        <v>0.9945417076718942</v>
      </c>
    </row>
    <row r="184" spans="1:28" ht="35.5" outlineLevel="2" x14ac:dyDescent="0.35">
      <c r="A184" s="15" t="s">
        <v>7</v>
      </c>
      <c r="B184" s="15" t="s">
        <v>8</v>
      </c>
      <c r="C184" s="15" t="s">
        <v>9</v>
      </c>
      <c r="D184" s="15" t="s">
        <v>36</v>
      </c>
      <c r="E184" s="15" t="s">
        <v>33</v>
      </c>
      <c r="F184" s="15" t="s">
        <v>12</v>
      </c>
      <c r="G184" s="15" t="s">
        <v>34</v>
      </c>
      <c r="H184" s="15" t="s">
        <v>14</v>
      </c>
      <c r="I184" s="15" t="s">
        <v>9</v>
      </c>
      <c r="J184" s="16" t="s">
        <v>37</v>
      </c>
      <c r="K184" s="17">
        <v>33922700</v>
      </c>
      <c r="L184" s="17">
        <v>33922700</v>
      </c>
      <c r="M184" s="17">
        <v>-339074</v>
      </c>
      <c r="N184" s="17">
        <v>4250000</v>
      </c>
      <c r="O184" s="17">
        <f t="shared" ref="O184:O198" si="42">+L184+N184</f>
        <v>38172700</v>
      </c>
      <c r="P184" s="17">
        <v>0</v>
      </c>
      <c r="Q184" s="17">
        <v>9951432</v>
      </c>
      <c r="R184" s="17">
        <v>0</v>
      </c>
      <c r="S184" s="17">
        <v>23632194</v>
      </c>
      <c r="T184" s="17">
        <v>23632194</v>
      </c>
      <c r="U184" s="17">
        <v>0</v>
      </c>
      <c r="V184" s="17">
        <v>339074</v>
      </c>
      <c r="W184" s="17">
        <v>0</v>
      </c>
      <c r="X184" s="17">
        <f t="shared" ref="X184:X198" si="43">+O184-P184-Q184-R184-S184-W184</f>
        <v>4589074</v>
      </c>
      <c r="Y184" s="18">
        <f t="shared" si="31"/>
        <v>0.69664837999333784</v>
      </c>
      <c r="Z184" s="18">
        <f t="shared" si="32"/>
        <v>0.61908625798017958</v>
      </c>
      <c r="AA184" s="18">
        <f t="shared" si="33"/>
        <v>0.2606949993057866</v>
      </c>
      <c r="AB184" s="18">
        <f t="shared" si="34"/>
        <v>0.87978125728596623</v>
      </c>
    </row>
    <row r="185" spans="1:28" ht="35.5" outlineLevel="2" x14ac:dyDescent="0.35">
      <c r="A185" s="15" t="s">
        <v>164</v>
      </c>
      <c r="B185" s="15" t="s">
        <v>8</v>
      </c>
      <c r="C185" s="15" t="s">
        <v>9</v>
      </c>
      <c r="D185" s="15" t="s">
        <v>36</v>
      </c>
      <c r="E185" s="15" t="s">
        <v>33</v>
      </c>
      <c r="F185" s="15" t="s">
        <v>12</v>
      </c>
      <c r="G185" s="15" t="s">
        <v>34</v>
      </c>
      <c r="H185" s="15" t="s">
        <v>14</v>
      </c>
      <c r="I185" s="15" t="s">
        <v>9</v>
      </c>
      <c r="J185" s="16" t="s">
        <v>37</v>
      </c>
      <c r="K185" s="17">
        <v>48149795</v>
      </c>
      <c r="L185" s="17">
        <v>48149795</v>
      </c>
      <c r="M185" s="17">
        <v>-463487</v>
      </c>
      <c r="N185" s="17">
        <v>5934396</v>
      </c>
      <c r="O185" s="17">
        <f t="shared" si="42"/>
        <v>54084191</v>
      </c>
      <c r="P185" s="17">
        <v>0</v>
      </c>
      <c r="Q185" s="17">
        <v>13100883</v>
      </c>
      <c r="R185" s="17">
        <v>0</v>
      </c>
      <c r="S185" s="17">
        <v>34585425</v>
      </c>
      <c r="T185" s="17">
        <v>34585425</v>
      </c>
      <c r="U185" s="17">
        <v>0</v>
      </c>
      <c r="V185" s="17">
        <v>463487</v>
      </c>
      <c r="W185" s="17">
        <v>0</v>
      </c>
      <c r="X185" s="17">
        <f t="shared" si="43"/>
        <v>6397883</v>
      </c>
      <c r="Y185" s="18">
        <f t="shared" si="31"/>
        <v>0.71828810486109029</v>
      </c>
      <c r="Z185" s="18">
        <f t="shared" si="32"/>
        <v>0.63947383441494021</v>
      </c>
      <c r="AA185" s="18">
        <f t="shared" si="33"/>
        <v>0.24223128344473158</v>
      </c>
      <c r="AB185" s="18">
        <f t="shared" si="34"/>
        <v>0.88170511785967176</v>
      </c>
    </row>
    <row r="186" spans="1:28" ht="35.5" outlineLevel="2" x14ac:dyDescent="0.35">
      <c r="A186" s="15" t="s">
        <v>251</v>
      </c>
      <c r="B186" s="15" t="s">
        <v>252</v>
      </c>
      <c r="C186" s="15" t="s">
        <v>9</v>
      </c>
      <c r="D186" s="15" t="s">
        <v>36</v>
      </c>
      <c r="E186" s="15" t="s">
        <v>33</v>
      </c>
      <c r="F186" s="15" t="s">
        <v>12</v>
      </c>
      <c r="G186" s="15" t="s">
        <v>34</v>
      </c>
      <c r="H186" s="15" t="s">
        <v>14</v>
      </c>
      <c r="I186" s="15" t="s">
        <v>9</v>
      </c>
      <c r="J186" s="16" t="s">
        <v>37</v>
      </c>
      <c r="K186" s="17">
        <v>1442653</v>
      </c>
      <c r="L186" s="17">
        <v>1942653</v>
      </c>
      <c r="M186" s="17">
        <v>0</v>
      </c>
      <c r="N186" s="17">
        <v>1000000</v>
      </c>
      <c r="O186" s="17">
        <f t="shared" si="42"/>
        <v>2942653</v>
      </c>
      <c r="P186" s="17">
        <v>0</v>
      </c>
      <c r="Q186" s="17">
        <v>913936</v>
      </c>
      <c r="R186" s="17">
        <v>0</v>
      </c>
      <c r="S186" s="17">
        <v>1028717</v>
      </c>
      <c r="T186" s="17">
        <v>1028717</v>
      </c>
      <c r="U186" s="17">
        <v>0</v>
      </c>
      <c r="V186" s="17">
        <v>0</v>
      </c>
      <c r="W186" s="17">
        <v>0</v>
      </c>
      <c r="X186" s="17">
        <f t="shared" si="43"/>
        <v>1000000</v>
      </c>
      <c r="Y186" s="18">
        <f t="shared" si="31"/>
        <v>0.52954233205827284</v>
      </c>
      <c r="Z186" s="18">
        <f t="shared" si="32"/>
        <v>0.3495882796918291</v>
      </c>
      <c r="AA186" s="18">
        <f t="shared" si="33"/>
        <v>0.31058232146297915</v>
      </c>
      <c r="AB186" s="18">
        <f t="shared" si="34"/>
        <v>0.6601706011548083</v>
      </c>
    </row>
    <row r="187" spans="1:28" ht="35.5" outlineLevel="2" x14ac:dyDescent="0.35">
      <c r="A187" s="15" t="s">
        <v>251</v>
      </c>
      <c r="B187" s="15" t="s">
        <v>254</v>
      </c>
      <c r="C187" s="15" t="s">
        <v>9</v>
      </c>
      <c r="D187" s="15" t="s">
        <v>36</v>
      </c>
      <c r="E187" s="15" t="s">
        <v>33</v>
      </c>
      <c r="F187" s="15" t="s">
        <v>12</v>
      </c>
      <c r="G187" s="15" t="s">
        <v>34</v>
      </c>
      <c r="H187" s="15" t="s">
        <v>14</v>
      </c>
      <c r="I187" s="15" t="s">
        <v>9</v>
      </c>
      <c r="J187" s="16" t="s">
        <v>37</v>
      </c>
      <c r="K187" s="17">
        <v>26430410</v>
      </c>
      <c r="L187" s="17">
        <v>26430410</v>
      </c>
      <c r="M187" s="17">
        <v>-85256</v>
      </c>
      <c r="N187" s="17">
        <v>5305488</v>
      </c>
      <c r="O187" s="17">
        <f t="shared" si="42"/>
        <v>31735898</v>
      </c>
      <c r="P187" s="17">
        <v>0</v>
      </c>
      <c r="Q187" s="17">
        <v>7628827</v>
      </c>
      <c r="R187" s="17">
        <v>0</v>
      </c>
      <c r="S187" s="17">
        <v>18716327</v>
      </c>
      <c r="T187" s="17">
        <v>18716327</v>
      </c>
      <c r="U187" s="17">
        <v>0</v>
      </c>
      <c r="V187" s="17">
        <v>85256</v>
      </c>
      <c r="W187" s="17">
        <v>0</v>
      </c>
      <c r="X187" s="17">
        <f t="shared" si="43"/>
        <v>5390744</v>
      </c>
      <c r="Y187" s="18">
        <f t="shared" si="31"/>
        <v>0.70813608264116978</v>
      </c>
      <c r="Z187" s="18">
        <f t="shared" si="32"/>
        <v>0.5897525571830361</v>
      </c>
      <c r="AA187" s="18">
        <f t="shared" si="33"/>
        <v>0.24038478444819805</v>
      </c>
      <c r="AB187" s="18">
        <f t="shared" si="34"/>
        <v>0.83013734163123409</v>
      </c>
    </row>
    <row r="188" spans="1:28" ht="35.5" outlineLevel="2" x14ac:dyDescent="0.35">
      <c r="A188" s="15" t="s">
        <v>251</v>
      </c>
      <c r="B188" s="15" t="s">
        <v>288</v>
      </c>
      <c r="C188" s="15" t="s">
        <v>9</v>
      </c>
      <c r="D188" s="15" t="s">
        <v>36</v>
      </c>
      <c r="E188" s="15" t="s">
        <v>33</v>
      </c>
      <c r="F188" s="15" t="s">
        <v>12</v>
      </c>
      <c r="G188" s="15" t="s">
        <v>34</v>
      </c>
      <c r="H188" s="15" t="s">
        <v>14</v>
      </c>
      <c r="I188" s="15" t="s">
        <v>9</v>
      </c>
      <c r="J188" s="16" t="s">
        <v>37</v>
      </c>
      <c r="K188" s="17">
        <v>5139517</v>
      </c>
      <c r="L188" s="17">
        <v>5139517</v>
      </c>
      <c r="M188" s="17">
        <v>850000</v>
      </c>
      <c r="N188" s="17">
        <v>1600000</v>
      </c>
      <c r="O188" s="17">
        <f t="shared" si="42"/>
        <v>6739517</v>
      </c>
      <c r="P188" s="17">
        <v>0</v>
      </c>
      <c r="Q188" s="17">
        <v>1487379</v>
      </c>
      <c r="R188" s="17">
        <v>0</v>
      </c>
      <c r="S188" s="17">
        <v>3652138</v>
      </c>
      <c r="T188" s="17">
        <v>3652138</v>
      </c>
      <c r="U188" s="17">
        <v>0</v>
      </c>
      <c r="V188" s="17">
        <v>0</v>
      </c>
      <c r="W188" s="17">
        <v>0</v>
      </c>
      <c r="X188" s="17">
        <f t="shared" si="43"/>
        <v>1600000</v>
      </c>
      <c r="Y188" s="18">
        <f t="shared" si="31"/>
        <v>0.71059945905422628</v>
      </c>
      <c r="Z188" s="18">
        <f t="shared" si="32"/>
        <v>0.54189907080878352</v>
      </c>
      <c r="AA188" s="18">
        <f t="shared" si="33"/>
        <v>0.22069519225190767</v>
      </c>
      <c r="AB188" s="18">
        <f t="shared" si="34"/>
        <v>0.76259426306069122</v>
      </c>
    </row>
    <row r="189" spans="1:28" ht="35.5" outlineLevel="2" x14ac:dyDescent="0.35">
      <c r="A189" s="15" t="s">
        <v>296</v>
      </c>
      <c r="B189" s="15" t="s">
        <v>8</v>
      </c>
      <c r="C189" s="15" t="s">
        <v>9</v>
      </c>
      <c r="D189" s="15" t="s">
        <v>36</v>
      </c>
      <c r="E189" s="15" t="s">
        <v>33</v>
      </c>
      <c r="F189" s="15" t="s">
        <v>12</v>
      </c>
      <c r="G189" s="15" t="s">
        <v>34</v>
      </c>
      <c r="H189" s="15" t="s">
        <v>14</v>
      </c>
      <c r="I189" s="15" t="s">
        <v>9</v>
      </c>
      <c r="J189" s="16" t="s">
        <v>37</v>
      </c>
      <c r="K189" s="17">
        <v>9157502</v>
      </c>
      <c r="L189" s="17">
        <v>9157502</v>
      </c>
      <c r="M189" s="17">
        <v>-471704</v>
      </c>
      <c r="N189" s="17">
        <v>1900000</v>
      </c>
      <c r="O189" s="17">
        <f t="shared" si="42"/>
        <v>11057502</v>
      </c>
      <c r="P189" s="17">
        <v>0</v>
      </c>
      <c r="Q189" s="17">
        <v>3231964</v>
      </c>
      <c r="R189" s="17">
        <v>0</v>
      </c>
      <c r="S189" s="17">
        <v>5453834</v>
      </c>
      <c r="T189" s="17">
        <v>5453834</v>
      </c>
      <c r="U189" s="17">
        <v>0</v>
      </c>
      <c r="V189" s="17">
        <v>471704</v>
      </c>
      <c r="W189" s="17">
        <v>0</v>
      </c>
      <c r="X189" s="17">
        <f t="shared" si="43"/>
        <v>2371704</v>
      </c>
      <c r="Y189" s="18">
        <f t="shared" si="31"/>
        <v>0.59555913828902252</v>
      </c>
      <c r="Z189" s="18">
        <f t="shared" si="32"/>
        <v>0.49322478078683596</v>
      </c>
      <c r="AA189" s="18">
        <f t="shared" si="33"/>
        <v>0.2922869921253462</v>
      </c>
      <c r="AB189" s="18">
        <f t="shared" si="34"/>
        <v>0.7855117729121821</v>
      </c>
    </row>
    <row r="190" spans="1:28" ht="35.5" outlineLevel="2" x14ac:dyDescent="0.35">
      <c r="A190" s="15" t="s">
        <v>301</v>
      </c>
      <c r="B190" s="15" t="s">
        <v>8</v>
      </c>
      <c r="C190" s="15" t="s">
        <v>9</v>
      </c>
      <c r="D190" s="15" t="s">
        <v>36</v>
      </c>
      <c r="E190" s="15" t="s">
        <v>33</v>
      </c>
      <c r="F190" s="15" t="s">
        <v>12</v>
      </c>
      <c r="G190" s="15" t="s">
        <v>34</v>
      </c>
      <c r="H190" s="15" t="s">
        <v>14</v>
      </c>
      <c r="I190" s="15" t="s">
        <v>9</v>
      </c>
      <c r="J190" s="16" t="s">
        <v>37</v>
      </c>
      <c r="K190" s="17">
        <v>25701340</v>
      </c>
      <c r="L190" s="17">
        <v>25701340</v>
      </c>
      <c r="M190" s="17">
        <v>-79592</v>
      </c>
      <c r="N190" s="17">
        <v>2982665</v>
      </c>
      <c r="O190" s="17">
        <f t="shared" si="42"/>
        <v>28684005</v>
      </c>
      <c r="P190" s="17">
        <v>0</v>
      </c>
      <c r="Q190" s="17">
        <v>7515053</v>
      </c>
      <c r="R190" s="17">
        <v>0</v>
      </c>
      <c r="S190" s="17">
        <v>18106695</v>
      </c>
      <c r="T190" s="17">
        <v>18106695</v>
      </c>
      <c r="U190" s="17">
        <v>0</v>
      </c>
      <c r="V190" s="17">
        <v>79592</v>
      </c>
      <c r="W190" s="17">
        <v>0</v>
      </c>
      <c r="X190" s="17">
        <f t="shared" si="43"/>
        <v>3062257</v>
      </c>
      <c r="Y190" s="18">
        <f t="shared" si="31"/>
        <v>0.7045039285889374</v>
      </c>
      <c r="Z190" s="18">
        <f t="shared" si="32"/>
        <v>0.63124710095399861</v>
      </c>
      <c r="AA190" s="18">
        <f t="shared" si="33"/>
        <v>0.2619945506215049</v>
      </c>
      <c r="AB190" s="18">
        <f t="shared" si="34"/>
        <v>0.8932416515755035</v>
      </c>
    </row>
    <row r="191" spans="1:28" ht="35.5" outlineLevel="2" x14ac:dyDescent="0.35">
      <c r="A191" s="15" t="s">
        <v>309</v>
      </c>
      <c r="B191" s="15" t="s">
        <v>8</v>
      </c>
      <c r="C191" s="15" t="s">
        <v>9</v>
      </c>
      <c r="D191" s="15" t="s">
        <v>36</v>
      </c>
      <c r="E191" s="15" t="s">
        <v>33</v>
      </c>
      <c r="F191" s="15" t="s">
        <v>12</v>
      </c>
      <c r="G191" s="15" t="s">
        <v>34</v>
      </c>
      <c r="H191" s="15" t="s">
        <v>14</v>
      </c>
      <c r="I191" s="15" t="s">
        <v>9</v>
      </c>
      <c r="J191" s="16" t="s">
        <v>37</v>
      </c>
      <c r="K191" s="17">
        <v>6086647</v>
      </c>
      <c r="L191" s="17">
        <v>6086647</v>
      </c>
      <c r="M191" s="17">
        <v>0</v>
      </c>
      <c r="N191" s="17">
        <v>2724706</v>
      </c>
      <c r="O191" s="17">
        <f t="shared" si="42"/>
        <v>8811353</v>
      </c>
      <c r="P191" s="17">
        <v>0</v>
      </c>
      <c r="Q191" s="17">
        <v>1936144</v>
      </c>
      <c r="R191" s="17">
        <v>0</v>
      </c>
      <c r="S191" s="17">
        <v>4150503</v>
      </c>
      <c r="T191" s="17">
        <v>4150503</v>
      </c>
      <c r="U191" s="17">
        <v>0</v>
      </c>
      <c r="V191" s="17">
        <v>0</v>
      </c>
      <c r="W191" s="17">
        <v>0</v>
      </c>
      <c r="X191" s="17">
        <f t="shared" si="43"/>
        <v>2724706</v>
      </c>
      <c r="Y191" s="18">
        <f t="shared" si="31"/>
        <v>0.68190302476880948</v>
      </c>
      <c r="Z191" s="18">
        <f t="shared" si="32"/>
        <v>0.47104037257388282</v>
      </c>
      <c r="AA191" s="18">
        <f t="shared" si="33"/>
        <v>0.21973288324732876</v>
      </c>
      <c r="AB191" s="18">
        <f t="shared" si="34"/>
        <v>0.69077325582121163</v>
      </c>
    </row>
    <row r="192" spans="1:28" ht="35.5" outlineLevel="2" x14ac:dyDescent="0.35">
      <c r="A192" s="15" t="s">
        <v>311</v>
      </c>
      <c r="B192" s="15" t="s">
        <v>8</v>
      </c>
      <c r="C192" s="15" t="s">
        <v>9</v>
      </c>
      <c r="D192" s="15" t="s">
        <v>36</v>
      </c>
      <c r="E192" s="15" t="s">
        <v>33</v>
      </c>
      <c r="F192" s="15" t="s">
        <v>12</v>
      </c>
      <c r="G192" s="15" t="s">
        <v>34</v>
      </c>
      <c r="H192" s="15" t="s">
        <v>14</v>
      </c>
      <c r="I192" s="15" t="s">
        <v>9</v>
      </c>
      <c r="J192" s="16" t="s">
        <v>37</v>
      </c>
      <c r="K192" s="17">
        <v>112936996</v>
      </c>
      <c r="L192" s="17">
        <v>112936996</v>
      </c>
      <c r="M192" s="17">
        <v>-110231</v>
      </c>
      <c r="N192" s="17">
        <v>14884158</v>
      </c>
      <c r="O192" s="17">
        <f t="shared" si="42"/>
        <v>127821154</v>
      </c>
      <c r="P192" s="17">
        <v>0</v>
      </c>
      <c r="Q192" s="17">
        <v>31641647</v>
      </c>
      <c r="R192" s="17">
        <v>0</v>
      </c>
      <c r="S192" s="17">
        <v>81185118</v>
      </c>
      <c r="T192" s="17">
        <v>81185118</v>
      </c>
      <c r="U192" s="17">
        <v>0</v>
      </c>
      <c r="V192" s="17">
        <v>110231</v>
      </c>
      <c r="W192" s="17">
        <v>0</v>
      </c>
      <c r="X192" s="17">
        <f t="shared" si="43"/>
        <v>14994389</v>
      </c>
      <c r="Y192" s="18">
        <f t="shared" si="31"/>
        <v>0.71885317367570145</v>
      </c>
      <c r="Z192" s="18">
        <f t="shared" si="32"/>
        <v>0.63514618245427512</v>
      </c>
      <c r="AA192" s="18">
        <f t="shared" si="33"/>
        <v>0.24754624731364888</v>
      </c>
      <c r="AB192" s="18">
        <f t="shared" si="34"/>
        <v>0.88269242976792395</v>
      </c>
    </row>
    <row r="193" spans="1:28" ht="35.5" outlineLevel="2" x14ac:dyDescent="0.35">
      <c r="A193" s="15" t="s">
        <v>322</v>
      </c>
      <c r="B193" s="15" t="s">
        <v>8</v>
      </c>
      <c r="C193" s="15" t="s">
        <v>9</v>
      </c>
      <c r="D193" s="15" t="s">
        <v>36</v>
      </c>
      <c r="E193" s="15" t="s">
        <v>33</v>
      </c>
      <c r="F193" s="15" t="s">
        <v>12</v>
      </c>
      <c r="G193" s="15" t="s">
        <v>34</v>
      </c>
      <c r="H193" s="15" t="s">
        <v>323</v>
      </c>
      <c r="I193" s="15" t="s">
        <v>9</v>
      </c>
      <c r="J193" s="16" t="s">
        <v>37</v>
      </c>
      <c r="K193" s="17">
        <v>5976815</v>
      </c>
      <c r="L193" s="17">
        <v>5976815</v>
      </c>
      <c r="M193" s="17">
        <v>-42990</v>
      </c>
      <c r="N193" s="17">
        <v>0</v>
      </c>
      <c r="O193" s="17">
        <f t="shared" si="42"/>
        <v>5976815</v>
      </c>
      <c r="P193" s="17">
        <v>0</v>
      </c>
      <c r="Q193" s="17">
        <v>2685729</v>
      </c>
      <c r="R193" s="17">
        <v>0</v>
      </c>
      <c r="S193" s="17">
        <v>3248096</v>
      </c>
      <c r="T193" s="17">
        <v>3248096</v>
      </c>
      <c r="U193" s="17">
        <v>0</v>
      </c>
      <c r="V193" s="17">
        <v>42990</v>
      </c>
      <c r="W193" s="17">
        <v>0</v>
      </c>
      <c r="X193" s="17">
        <f t="shared" si="43"/>
        <v>42990</v>
      </c>
      <c r="Y193" s="18">
        <f t="shared" si="31"/>
        <v>0.54344931204997982</v>
      </c>
      <c r="Z193" s="18">
        <f t="shared" si="32"/>
        <v>0.54344931204997982</v>
      </c>
      <c r="AA193" s="18">
        <f t="shared" si="33"/>
        <v>0.44935789379460467</v>
      </c>
      <c r="AB193" s="18">
        <f t="shared" si="34"/>
        <v>0.99280720584458448</v>
      </c>
    </row>
    <row r="194" spans="1:28" ht="35.5" outlineLevel="2" x14ac:dyDescent="0.35">
      <c r="A194" s="15" t="s">
        <v>351</v>
      </c>
      <c r="B194" s="15" t="s">
        <v>252</v>
      </c>
      <c r="C194" s="15" t="s">
        <v>9</v>
      </c>
      <c r="D194" s="15" t="s">
        <v>36</v>
      </c>
      <c r="E194" s="15" t="s">
        <v>33</v>
      </c>
      <c r="F194" s="15" t="s">
        <v>12</v>
      </c>
      <c r="G194" s="15" t="s">
        <v>34</v>
      </c>
      <c r="H194" s="15" t="s">
        <v>352</v>
      </c>
      <c r="I194" s="15" t="s">
        <v>9</v>
      </c>
      <c r="J194" s="16" t="s">
        <v>37</v>
      </c>
      <c r="K194" s="17">
        <v>2621236614</v>
      </c>
      <c r="L194" s="17">
        <v>2621236614</v>
      </c>
      <c r="M194" s="17">
        <v>0</v>
      </c>
      <c r="N194" s="17">
        <v>0</v>
      </c>
      <c r="O194" s="17">
        <f t="shared" si="42"/>
        <v>2621236614</v>
      </c>
      <c r="P194" s="17">
        <v>0</v>
      </c>
      <c r="Q194" s="17">
        <v>690476466</v>
      </c>
      <c r="R194" s="17">
        <v>0</v>
      </c>
      <c r="S194" s="17">
        <v>1930760148</v>
      </c>
      <c r="T194" s="17">
        <v>1930760148</v>
      </c>
      <c r="U194" s="17">
        <v>0</v>
      </c>
      <c r="V194" s="17">
        <v>0</v>
      </c>
      <c r="W194" s="17">
        <v>0</v>
      </c>
      <c r="X194" s="17">
        <f t="shared" si="43"/>
        <v>0</v>
      </c>
      <c r="Y194" s="18">
        <f t="shared" si="31"/>
        <v>0.73658369400451229</v>
      </c>
      <c r="Z194" s="18">
        <f t="shared" si="32"/>
        <v>0.73658369400451229</v>
      </c>
      <c r="AA194" s="18">
        <f t="shared" si="33"/>
        <v>0.26341630599548765</v>
      </c>
      <c r="AB194" s="18">
        <f t="shared" si="34"/>
        <v>1</v>
      </c>
    </row>
    <row r="195" spans="1:28" ht="35.5" outlineLevel="2" x14ac:dyDescent="0.35">
      <c r="A195" s="15" t="s">
        <v>351</v>
      </c>
      <c r="B195" s="15" t="s">
        <v>254</v>
      </c>
      <c r="C195" s="15" t="s">
        <v>9</v>
      </c>
      <c r="D195" s="15" t="s">
        <v>36</v>
      </c>
      <c r="E195" s="15" t="s">
        <v>33</v>
      </c>
      <c r="F195" s="15" t="s">
        <v>12</v>
      </c>
      <c r="G195" s="15" t="s">
        <v>34</v>
      </c>
      <c r="H195" s="15" t="s">
        <v>363</v>
      </c>
      <c r="I195" s="15" t="s">
        <v>9</v>
      </c>
      <c r="J195" s="16" t="s">
        <v>37</v>
      </c>
      <c r="K195" s="17">
        <v>1256312597</v>
      </c>
      <c r="L195" s="17">
        <v>1256312597</v>
      </c>
      <c r="M195" s="17">
        <v>-75041.62</v>
      </c>
      <c r="N195" s="17">
        <v>7000000</v>
      </c>
      <c r="O195" s="17">
        <f t="shared" si="42"/>
        <v>1263312597</v>
      </c>
      <c r="P195" s="17">
        <v>0</v>
      </c>
      <c r="Q195" s="17">
        <v>296956449.19</v>
      </c>
      <c r="R195" s="17">
        <v>0</v>
      </c>
      <c r="S195" s="17">
        <v>959318627</v>
      </c>
      <c r="T195" s="17">
        <v>959318627</v>
      </c>
      <c r="U195" s="17">
        <v>0</v>
      </c>
      <c r="V195" s="17">
        <v>37520.81</v>
      </c>
      <c r="W195" s="17">
        <v>0</v>
      </c>
      <c r="X195" s="17">
        <f t="shared" si="43"/>
        <v>7037520.8099999428</v>
      </c>
      <c r="Y195" s="18">
        <f t="shared" si="31"/>
        <v>0.76359866906596019</v>
      </c>
      <c r="Z195" s="18">
        <f t="shared" si="32"/>
        <v>0.7593675779677197</v>
      </c>
      <c r="AA195" s="18">
        <f t="shared" si="33"/>
        <v>0.23506173364785976</v>
      </c>
      <c r="AB195" s="18">
        <f t="shared" si="34"/>
        <v>0.99442931161557946</v>
      </c>
    </row>
    <row r="196" spans="1:28" ht="35.5" outlineLevel="2" x14ac:dyDescent="0.35">
      <c r="A196" s="15" t="s">
        <v>351</v>
      </c>
      <c r="B196" s="15" t="s">
        <v>288</v>
      </c>
      <c r="C196" s="15" t="s">
        <v>9</v>
      </c>
      <c r="D196" s="15" t="s">
        <v>36</v>
      </c>
      <c r="E196" s="15" t="s">
        <v>33</v>
      </c>
      <c r="F196" s="15" t="s">
        <v>12</v>
      </c>
      <c r="G196" s="15" t="s">
        <v>34</v>
      </c>
      <c r="H196" s="15" t="s">
        <v>400</v>
      </c>
      <c r="I196" s="15" t="s">
        <v>9</v>
      </c>
      <c r="J196" s="16" t="s">
        <v>37</v>
      </c>
      <c r="K196" s="17">
        <v>763846521</v>
      </c>
      <c r="L196" s="17">
        <v>763846521</v>
      </c>
      <c r="M196" s="17">
        <v>0</v>
      </c>
      <c r="N196" s="17">
        <v>5000000</v>
      </c>
      <c r="O196" s="17">
        <f t="shared" si="42"/>
        <v>768846521</v>
      </c>
      <c r="P196" s="17">
        <v>0</v>
      </c>
      <c r="Q196" s="17">
        <v>181017499</v>
      </c>
      <c r="R196" s="17">
        <v>0</v>
      </c>
      <c r="S196" s="17">
        <v>582829022</v>
      </c>
      <c r="T196" s="17">
        <v>582829022</v>
      </c>
      <c r="U196" s="17">
        <v>0</v>
      </c>
      <c r="V196" s="17">
        <v>0</v>
      </c>
      <c r="W196" s="17">
        <v>0</v>
      </c>
      <c r="X196" s="17">
        <f t="shared" si="43"/>
        <v>5000000</v>
      </c>
      <c r="Y196" s="18">
        <f t="shared" si="31"/>
        <v>0.7630184938683513</v>
      </c>
      <c r="Z196" s="18">
        <f t="shared" si="32"/>
        <v>0.75805639497717126</v>
      </c>
      <c r="AA196" s="18">
        <f t="shared" si="33"/>
        <v>0.23544035650256911</v>
      </c>
      <c r="AB196" s="18">
        <f t="shared" si="34"/>
        <v>0.99349675147974037</v>
      </c>
    </row>
    <row r="197" spans="1:28" ht="35.5" outlineLevel="2" x14ac:dyDescent="0.35">
      <c r="A197" s="15" t="s">
        <v>351</v>
      </c>
      <c r="B197" s="15" t="s">
        <v>419</v>
      </c>
      <c r="C197" s="15" t="s">
        <v>9</v>
      </c>
      <c r="D197" s="15" t="s">
        <v>36</v>
      </c>
      <c r="E197" s="15" t="s">
        <v>33</v>
      </c>
      <c r="F197" s="15" t="s">
        <v>12</v>
      </c>
      <c r="G197" s="15" t="s">
        <v>34</v>
      </c>
      <c r="H197" s="15" t="s">
        <v>420</v>
      </c>
      <c r="I197" s="15" t="s">
        <v>9</v>
      </c>
      <c r="J197" s="16" t="s">
        <v>37</v>
      </c>
      <c r="K197" s="17">
        <v>546306076</v>
      </c>
      <c r="L197" s="17">
        <v>546306076</v>
      </c>
      <c r="M197" s="17">
        <v>318661.08</v>
      </c>
      <c r="N197" s="17">
        <v>5000000</v>
      </c>
      <c r="O197" s="17">
        <f t="shared" si="42"/>
        <v>551306076</v>
      </c>
      <c r="P197" s="17">
        <v>0</v>
      </c>
      <c r="Q197" s="17">
        <v>118821807</v>
      </c>
      <c r="R197" s="17">
        <v>0</v>
      </c>
      <c r="S197" s="17">
        <v>427484269</v>
      </c>
      <c r="T197" s="17">
        <v>427484269</v>
      </c>
      <c r="U197" s="17">
        <v>0</v>
      </c>
      <c r="V197" s="17">
        <v>0</v>
      </c>
      <c r="W197" s="17">
        <v>0</v>
      </c>
      <c r="X197" s="17">
        <f t="shared" si="43"/>
        <v>5000000</v>
      </c>
      <c r="Y197" s="18">
        <f t="shared" si="31"/>
        <v>0.78249956897788553</v>
      </c>
      <c r="Z197" s="18">
        <f t="shared" si="32"/>
        <v>0.77540278913958494</v>
      </c>
      <c r="AA197" s="18">
        <f t="shared" si="33"/>
        <v>0.21552783865926411</v>
      </c>
      <c r="AB197" s="18">
        <f t="shared" si="34"/>
        <v>0.990930627798849</v>
      </c>
    </row>
    <row r="198" spans="1:28" ht="35.5" outlineLevel="2" x14ac:dyDescent="0.35">
      <c r="A198" s="15" t="s">
        <v>351</v>
      </c>
      <c r="B198" s="15" t="s">
        <v>432</v>
      </c>
      <c r="C198" s="15" t="s">
        <v>9</v>
      </c>
      <c r="D198" s="15" t="s">
        <v>36</v>
      </c>
      <c r="E198" s="15" t="s">
        <v>33</v>
      </c>
      <c r="F198" s="15" t="s">
        <v>12</v>
      </c>
      <c r="G198" s="15" t="s">
        <v>34</v>
      </c>
      <c r="H198" s="15" t="s">
        <v>420</v>
      </c>
      <c r="I198" s="15" t="s">
        <v>9</v>
      </c>
      <c r="J198" s="16" t="s">
        <v>37</v>
      </c>
      <c r="K198" s="17">
        <v>346782908</v>
      </c>
      <c r="L198" s="17">
        <v>346782908</v>
      </c>
      <c r="M198" s="17">
        <v>-243619.46</v>
      </c>
      <c r="N198" s="17">
        <v>0</v>
      </c>
      <c r="O198" s="17">
        <f t="shared" si="42"/>
        <v>346782908</v>
      </c>
      <c r="P198" s="17">
        <v>0</v>
      </c>
      <c r="Q198" s="17">
        <v>89761895.269999996</v>
      </c>
      <c r="R198" s="17">
        <v>0</v>
      </c>
      <c r="S198" s="17">
        <v>256899203</v>
      </c>
      <c r="T198" s="17">
        <v>256899203</v>
      </c>
      <c r="U198" s="17">
        <v>0</v>
      </c>
      <c r="V198" s="17">
        <v>121809.73</v>
      </c>
      <c r="W198" s="17">
        <v>0</v>
      </c>
      <c r="X198" s="17">
        <f t="shared" si="43"/>
        <v>121809.73000001907</v>
      </c>
      <c r="Y198" s="18">
        <f t="shared" si="31"/>
        <v>0.7408069921369943</v>
      </c>
      <c r="Z198" s="18">
        <f t="shared" si="32"/>
        <v>0.7408069921369943</v>
      </c>
      <c r="AA198" s="18">
        <f t="shared" si="33"/>
        <v>0.25884175142218946</v>
      </c>
      <c r="AB198" s="18">
        <f t="shared" si="34"/>
        <v>0.99964874355918376</v>
      </c>
    </row>
    <row r="199" spans="1:28" outlineLevel="1" x14ac:dyDescent="0.35">
      <c r="A199" s="35"/>
      <c r="B199" s="35"/>
      <c r="C199" s="35"/>
      <c r="D199" s="35" t="s">
        <v>498</v>
      </c>
      <c r="E199" s="35"/>
      <c r="F199" s="35"/>
      <c r="G199" s="35"/>
      <c r="H199" s="35"/>
      <c r="I199" s="35"/>
      <c r="J199" s="36"/>
      <c r="K199" s="37">
        <f t="shared" ref="K199:X199" si="44">SUBTOTAL(9,K184:K198)</f>
        <v>5809429091</v>
      </c>
      <c r="L199" s="37">
        <f t="shared" si="44"/>
        <v>5809929091</v>
      </c>
      <c r="M199" s="37">
        <f t="shared" si="44"/>
        <v>-742334</v>
      </c>
      <c r="N199" s="37">
        <f t="shared" si="44"/>
        <v>57581413</v>
      </c>
      <c r="O199" s="37">
        <f t="shared" si="44"/>
        <v>5867510504</v>
      </c>
      <c r="P199" s="37">
        <f t="shared" si="44"/>
        <v>0</v>
      </c>
      <c r="Q199" s="37">
        <f t="shared" si="44"/>
        <v>1457127110.46</v>
      </c>
      <c r="R199" s="37">
        <f t="shared" si="44"/>
        <v>0</v>
      </c>
      <c r="S199" s="37">
        <f t="shared" si="44"/>
        <v>4351050316</v>
      </c>
      <c r="T199" s="37">
        <f t="shared" si="44"/>
        <v>4351050316</v>
      </c>
      <c r="U199" s="37">
        <f t="shared" si="44"/>
        <v>0</v>
      </c>
      <c r="V199" s="37">
        <f t="shared" si="44"/>
        <v>1751664.54</v>
      </c>
      <c r="W199" s="37">
        <f t="shared" si="44"/>
        <v>0</v>
      </c>
      <c r="X199" s="37">
        <f t="shared" si="44"/>
        <v>59333077.539999962</v>
      </c>
      <c r="Y199" s="38">
        <f t="shared" si="31"/>
        <v>0.74889903953218484</v>
      </c>
      <c r="Z199" s="38">
        <f t="shared" si="32"/>
        <v>0.74154964239668619</v>
      </c>
      <c r="AA199" s="38">
        <f t="shared" si="33"/>
        <v>0.2483382193294153</v>
      </c>
      <c r="AB199" s="38">
        <f t="shared" si="34"/>
        <v>0.98988786172610155</v>
      </c>
    </row>
    <row r="200" spans="1:28" ht="58.5" outlineLevel="2" x14ac:dyDescent="0.35">
      <c r="A200" s="15" t="s">
        <v>7</v>
      </c>
      <c r="B200" s="15" t="s">
        <v>8</v>
      </c>
      <c r="C200" s="15" t="s">
        <v>9</v>
      </c>
      <c r="D200" s="15" t="s">
        <v>38</v>
      </c>
      <c r="E200" s="15" t="s">
        <v>33</v>
      </c>
      <c r="F200" s="15" t="s">
        <v>12</v>
      </c>
      <c r="G200" s="15" t="s">
        <v>34</v>
      </c>
      <c r="H200" s="15" t="s">
        <v>14</v>
      </c>
      <c r="I200" s="15" t="s">
        <v>9</v>
      </c>
      <c r="J200" s="16" t="s">
        <v>39</v>
      </c>
      <c r="K200" s="17">
        <v>128699619</v>
      </c>
      <c r="L200" s="17">
        <v>128699619</v>
      </c>
      <c r="M200" s="17">
        <v>-19039022</v>
      </c>
      <c r="N200" s="17">
        <v>-5200000</v>
      </c>
      <c r="O200" s="17">
        <f t="shared" ref="O200:O214" si="45">+L200+N200</f>
        <v>123499619</v>
      </c>
      <c r="P200" s="17">
        <v>0</v>
      </c>
      <c r="Q200" s="17">
        <v>39013545</v>
      </c>
      <c r="R200" s="17">
        <v>0</v>
      </c>
      <c r="S200" s="17">
        <v>65447052</v>
      </c>
      <c r="T200" s="17">
        <v>65447052</v>
      </c>
      <c r="U200" s="17">
        <v>0</v>
      </c>
      <c r="V200" s="17">
        <v>24239022</v>
      </c>
      <c r="W200" s="17">
        <v>0</v>
      </c>
      <c r="X200" s="17">
        <f t="shared" ref="X200:X214" si="46">+O200-P200-Q200-R200-S200-W200</f>
        <v>19039022</v>
      </c>
      <c r="Y200" s="18">
        <f t="shared" si="31"/>
        <v>0.50852560798956215</v>
      </c>
      <c r="Z200" s="18">
        <f t="shared" si="32"/>
        <v>0.5299372785919283</v>
      </c>
      <c r="AA200" s="18">
        <f t="shared" si="33"/>
        <v>0.31590012435584924</v>
      </c>
      <c r="AB200" s="18">
        <f t="shared" si="34"/>
        <v>0.84583740294777754</v>
      </c>
    </row>
    <row r="201" spans="1:28" ht="58.5" outlineLevel="2" x14ac:dyDescent="0.35">
      <c r="A201" s="15" t="s">
        <v>164</v>
      </c>
      <c r="B201" s="15" t="s">
        <v>8</v>
      </c>
      <c r="C201" s="15" t="s">
        <v>9</v>
      </c>
      <c r="D201" s="15" t="s">
        <v>38</v>
      </c>
      <c r="E201" s="15" t="s">
        <v>33</v>
      </c>
      <c r="F201" s="15" t="s">
        <v>12</v>
      </c>
      <c r="G201" s="15" t="s">
        <v>34</v>
      </c>
      <c r="H201" s="15" t="s">
        <v>14</v>
      </c>
      <c r="I201" s="15" t="s">
        <v>9</v>
      </c>
      <c r="J201" s="16" t="s">
        <v>39</v>
      </c>
      <c r="K201" s="17">
        <v>187828129</v>
      </c>
      <c r="L201" s="17">
        <v>173828129</v>
      </c>
      <c r="M201" s="17">
        <v>-1548819</v>
      </c>
      <c r="N201" s="17">
        <v>-4000000</v>
      </c>
      <c r="O201" s="17">
        <f t="shared" si="45"/>
        <v>169828129</v>
      </c>
      <c r="P201" s="17">
        <v>0</v>
      </c>
      <c r="Q201" s="17">
        <v>59181846</v>
      </c>
      <c r="R201" s="17">
        <v>0</v>
      </c>
      <c r="S201" s="17">
        <v>109097464</v>
      </c>
      <c r="T201" s="17">
        <v>109097464</v>
      </c>
      <c r="U201" s="17">
        <v>0</v>
      </c>
      <c r="V201" s="17">
        <v>5548819</v>
      </c>
      <c r="W201" s="17">
        <v>0</v>
      </c>
      <c r="X201" s="17">
        <f t="shared" si="46"/>
        <v>1548819</v>
      </c>
      <c r="Y201" s="18">
        <f t="shared" si="31"/>
        <v>0.62761685710832216</v>
      </c>
      <c r="Z201" s="18">
        <f t="shared" si="32"/>
        <v>0.64239925766361117</v>
      </c>
      <c r="AA201" s="18">
        <f t="shared" si="33"/>
        <v>0.34848082204332592</v>
      </c>
      <c r="AB201" s="18">
        <f t="shared" si="34"/>
        <v>0.99088007970693703</v>
      </c>
    </row>
    <row r="202" spans="1:28" ht="58.5" outlineLevel="2" x14ac:dyDescent="0.35">
      <c r="A202" s="15" t="s">
        <v>251</v>
      </c>
      <c r="B202" s="15" t="s">
        <v>252</v>
      </c>
      <c r="C202" s="15" t="s">
        <v>9</v>
      </c>
      <c r="D202" s="15" t="s">
        <v>38</v>
      </c>
      <c r="E202" s="15" t="s">
        <v>33</v>
      </c>
      <c r="F202" s="15" t="s">
        <v>12</v>
      </c>
      <c r="G202" s="15" t="s">
        <v>34</v>
      </c>
      <c r="H202" s="15" t="s">
        <v>14</v>
      </c>
      <c r="I202" s="15" t="s">
        <v>9</v>
      </c>
      <c r="J202" s="16" t="s">
        <v>39</v>
      </c>
      <c r="K202" s="17">
        <v>4827090</v>
      </c>
      <c r="L202" s="17">
        <v>4827090</v>
      </c>
      <c r="M202" s="17">
        <v>0</v>
      </c>
      <c r="N202" s="17">
        <v>0</v>
      </c>
      <c r="O202" s="17">
        <f t="shared" si="45"/>
        <v>4827090</v>
      </c>
      <c r="P202" s="17">
        <v>0</v>
      </c>
      <c r="Q202" s="17">
        <v>2800144</v>
      </c>
      <c r="R202" s="17">
        <v>0</v>
      </c>
      <c r="S202" s="17">
        <v>2026946</v>
      </c>
      <c r="T202" s="17">
        <v>2026946</v>
      </c>
      <c r="U202" s="17">
        <v>0</v>
      </c>
      <c r="V202" s="17">
        <v>0</v>
      </c>
      <c r="W202" s="17">
        <v>0</v>
      </c>
      <c r="X202" s="17">
        <f t="shared" si="46"/>
        <v>0</v>
      </c>
      <c r="Y202" s="18">
        <f t="shared" si="31"/>
        <v>0.41991054651974585</v>
      </c>
      <c r="Z202" s="18">
        <f t="shared" si="32"/>
        <v>0.41991054651974585</v>
      </c>
      <c r="AA202" s="18">
        <f t="shared" si="33"/>
        <v>0.5800894534802542</v>
      </c>
      <c r="AB202" s="18">
        <f t="shared" si="34"/>
        <v>1</v>
      </c>
    </row>
    <row r="203" spans="1:28" ht="58.5" outlineLevel="2" x14ac:dyDescent="0.35">
      <c r="A203" s="15" t="s">
        <v>251</v>
      </c>
      <c r="B203" s="15" t="s">
        <v>254</v>
      </c>
      <c r="C203" s="15" t="s">
        <v>9</v>
      </c>
      <c r="D203" s="15" t="s">
        <v>38</v>
      </c>
      <c r="E203" s="15" t="s">
        <v>33</v>
      </c>
      <c r="F203" s="15" t="s">
        <v>12</v>
      </c>
      <c r="G203" s="15" t="s">
        <v>34</v>
      </c>
      <c r="H203" s="15" t="s">
        <v>14</v>
      </c>
      <c r="I203" s="15" t="s">
        <v>9</v>
      </c>
      <c r="J203" s="16" t="s">
        <v>39</v>
      </c>
      <c r="K203" s="17">
        <v>87323904</v>
      </c>
      <c r="L203" s="17">
        <v>79798188</v>
      </c>
      <c r="M203" s="17">
        <v>-1696719</v>
      </c>
      <c r="N203" s="17">
        <v>-5400000</v>
      </c>
      <c r="O203" s="17">
        <f t="shared" si="45"/>
        <v>74398188</v>
      </c>
      <c r="P203" s="17">
        <v>0</v>
      </c>
      <c r="Q203" s="17">
        <v>26295576</v>
      </c>
      <c r="R203" s="17">
        <v>0</v>
      </c>
      <c r="S203" s="17">
        <v>46405893</v>
      </c>
      <c r="T203" s="17">
        <v>46405893</v>
      </c>
      <c r="U203" s="17">
        <v>0</v>
      </c>
      <c r="V203" s="17">
        <v>7096719</v>
      </c>
      <c r="W203" s="17">
        <v>0</v>
      </c>
      <c r="X203" s="17">
        <f t="shared" si="46"/>
        <v>1696719</v>
      </c>
      <c r="Y203" s="18">
        <f t="shared" ref="Y203:Y266" si="47">+IF(L203=0,0,S203/L203)</f>
        <v>0.58154068611181997</v>
      </c>
      <c r="Z203" s="18">
        <f t="shared" ref="Z203:Z266" si="48">+IF(O203=0,0,S203/O203)</f>
        <v>0.6237503123059932</v>
      </c>
      <c r="AA203" s="18">
        <f t="shared" ref="AA203:AA266" si="49">+IF(O203=0,0,(P203+Q203+R203)/O203)</f>
        <v>0.35344376935631822</v>
      </c>
      <c r="AB203" s="18">
        <f t="shared" ref="AB203:AB266" si="50">+Z203+AA203</f>
        <v>0.97719408166231148</v>
      </c>
    </row>
    <row r="204" spans="1:28" ht="58.5" outlineLevel="2" x14ac:dyDescent="0.35">
      <c r="A204" s="15" t="s">
        <v>251</v>
      </c>
      <c r="B204" s="15" t="s">
        <v>288</v>
      </c>
      <c r="C204" s="15" t="s">
        <v>9</v>
      </c>
      <c r="D204" s="15" t="s">
        <v>38</v>
      </c>
      <c r="E204" s="15" t="s">
        <v>33</v>
      </c>
      <c r="F204" s="15" t="s">
        <v>12</v>
      </c>
      <c r="G204" s="15" t="s">
        <v>34</v>
      </c>
      <c r="H204" s="15" t="s">
        <v>14</v>
      </c>
      <c r="I204" s="15" t="s">
        <v>9</v>
      </c>
      <c r="J204" s="16" t="s">
        <v>39</v>
      </c>
      <c r="K204" s="17">
        <v>17196735</v>
      </c>
      <c r="L204" s="17">
        <v>17196735</v>
      </c>
      <c r="M204" s="17">
        <v>0</v>
      </c>
      <c r="N204" s="17">
        <v>0</v>
      </c>
      <c r="O204" s="17">
        <f t="shared" si="45"/>
        <v>17196735</v>
      </c>
      <c r="P204" s="17">
        <v>0</v>
      </c>
      <c r="Q204" s="17">
        <v>7900735</v>
      </c>
      <c r="R204" s="17">
        <v>0</v>
      </c>
      <c r="S204" s="17">
        <v>9296000</v>
      </c>
      <c r="T204" s="17">
        <v>9296000</v>
      </c>
      <c r="U204" s="17">
        <v>0</v>
      </c>
      <c r="V204" s="17">
        <v>0</v>
      </c>
      <c r="W204" s="17">
        <v>0</v>
      </c>
      <c r="X204" s="17">
        <f t="shared" si="46"/>
        <v>0</v>
      </c>
      <c r="Y204" s="18">
        <f t="shared" si="47"/>
        <v>0.54056772986267454</v>
      </c>
      <c r="Z204" s="18">
        <f t="shared" si="48"/>
        <v>0.54056772986267454</v>
      </c>
      <c r="AA204" s="18">
        <f t="shared" si="49"/>
        <v>0.45943227013732546</v>
      </c>
      <c r="AB204" s="18">
        <f t="shared" si="50"/>
        <v>1</v>
      </c>
    </row>
    <row r="205" spans="1:28" ht="58.5" outlineLevel="2" x14ac:dyDescent="0.35">
      <c r="A205" s="15" t="s">
        <v>296</v>
      </c>
      <c r="B205" s="15" t="s">
        <v>8</v>
      </c>
      <c r="C205" s="15" t="s">
        <v>9</v>
      </c>
      <c r="D205" s="15" t="s">
        <v>38</v>
      </c>
      <c r="E205" s="15" t="s">
        <v>33</v>
      </c>
      <c r="F205" s="15" t="s">
        <v>12</v>
      </c>
      <c r="G205" s="15" t="s">
        <v>34</v>
      </c>
      <c r="H205" s="15" t="s">
        <v>14</v>
      </c>
      <c r="I205" s="15" t="s">
        <v>9</v>
      </c>
      <c r="J205" s="16" t="s">
        <v>39</v>
      </c>
      <c r="K205" s="17">
        <v>31593969</v>
      </c>
      <c r="L205" s="17">
        <v>31593969</v>
      </c>
      <c r="M205" s="17">
        <v>-1876016</v>
      </c>
      <c r="N205" s="17">
        <v>3500000</v>
      </c>
      <c r="O205" s="17">
        <f t="shared" si="45"/>
        <v>35093969</v>
      </c>
      <c r="P205" s="17">
        <v>0</v>
      </c>
      <c r="Q205" s="17">
        <v>12903639</v>
      </c>
      <c r="R205" s="17">
        <v>0</v>
      </c>
      <c r="S205" s="17">
        <v>16814314</v>
      </c>
      <c r="T205" s="17">
        <v>16814314</v>
      </c>
      <c r="U205" s="17">
        <v>0</v>
      </c>
      <c r="V205" s="17">
        <v>1876016</v>
      </c>
      <c r="W205" s="17">
        <v>0</v>
      </c>
      <c r="X205" s="17">
        <f t="shared" si="46"/>
        <v>5376016</v>
      </c>
      <c r="Y205" s="18">
        <f t="shared" si="47"/>
        <v>0.53220011705398584</v>
      </c>
      <c r="Z205" s="18">
        <f t="shared" si="48"/>
        <v>0.47912260935775031</v>
      </c>
      <c r="AA205" s="18">
        <f t="shared" si="49"/>
        <v>0.36768822016113367</v>
      </c>
      <c r="AB205" s="18">
        <f t="shared" si="50"/>
        <v>0.84681082951888398</v>
      </c>
    </row>
    <row r="206" spans="1:28" ht="58.5" outlineLevel="2" x14ac:dyDescent="0.35">
      <c r="A206" s="15" t="s">
        <v>301</v>
      </c>
      <c r="B206" s="15" t="s">
        <v>8</v>
      </c>
      <c r="C206" s="15" t="s">
        <v>9</v>
      </c>
      <c r="D206" s="15" t="s">
        <v>38</v>
      </c>
      <c r="E206" s="15" t="s">
        <v>33</v>
      </c>
      <c r="F206" s="15" t="s">
        <v>12</v>
      </c>
      <c r="G206" s="15" t="s">
        <v>34</v>
      </c>
      <c r="H206" s="15" t="s">
        <v>14</v>
      </c>
      <c r="I206" s="15" t="s">
        <v>9</v>
      </c>
      <c r="J206" s="16" t="s">
        <v>39</v>
      </c>
      <c r="K206" s="17">
        <v>90456757</v>
      </c>
      <c r="L206" s="17">
        <v>90456757</v>
      </c>
      <c r="M206" s="17">
        <v>-4749503</v>
      </c>
      <c r="N206" s="17">
        <v>0</v>
      </c>
      <c r="O206" s="17">
        <f t="shared" si="45"/>
        <v>90456757</v>
      </c>
      <c r="P206" s="17">
        <v>0</v>
      </c>
      <c r="Q206" s="17">
        <v>34480275</v>
      </c>
      <c r="R206" s="17">
        <v>0</v>
      </c>
      <c r="S206" s="17">
        <v>51226979</v>
      </c>
      <c r="T206" s="17">
        <v>51226979</v>
      </c>
      <c r="U206" s="17">
        <v>0</v>
      </c>
      <c r="V206" s="17">
        <v>4749503</v>
      </c>
      <c r="W206" s="17">
        <v>0</v>
      </c>
      <c r="X206" s="17">
        <f t="shared" si="46"/>
        <v>4749503</v>
      </c>
      <c r="Y206" s="18">
        <f t="shared" si="47"/>
        <v>0.56631456509103018</v>
      </c>
      <c r="Z206" s="18">
        <f t="shared" si="48"/>
        <v>0.56631456509103018</v>
      </c>
      <c r="AA206" s="18">
        <f t="shared" si="49"/>
        <v>0.38117965029411788</v>
      </c>
      <c r="AB206" s="18">
        <f t="shared" si="50"/>
        <v>0.947494215385148</v>
      </c>
    </row>
    <row r="207" spans="1:28" ht="58.5" outlineLevel="2" x14ac:dyDescent="0.35">
      <c r="A207" s="15" t="s">
        <v>309</v>
      </c>
      <c r="B207" s="15" t="s">
        <v>8</v>
      </c>
      <c r="C207" s="15" t="s">
        <v>9</v>
      </c>
      <c r="D207" s="15" t="s">
        <v>38</v>
      </c>
      <c r="E207" s="15" t="s">
        <v>33</v>
      </c>
      <c r="F207" s="15" t="s">
        <v>12</v>
      </c>
      <c r="G207" s="15" t="s">
        <v>34</v>
      </c>
      <c r="H207" s="15" t="s">
        <v>14</v>
      </c>
      <c r="I207" s="15" t="s">
        <v>9</v>
      </c>
      <c r="J207" s="16" t="s">
        <v>39</v>
      </c>
      <c r="K207" s="17">
        <v>23366162</v>
      </c>
      <c r="L207" s="17">
        <v>23366162</v>
      </c>
      <c r="M207" s="17">
        <v>0</v>
      </c>
      <c r="N207" s="17">
        <v>-1700000</v>
      </c>
      <c r="O207" s="17">
        <f t="shared" si="45"/>
        <v>21666162</v>
      </c>
      <c r="P207" s="17">
        <v>0</v>
      </c>
      <c r="Q207" s="17">
        <v>9179744</v>
      </c>
      <c r="R207" s="17">
        <v>0</v>
      </c>
      <c r="S207" s="17">
        <v>12486418</v>
      </c>
      <c r="T207" s="17">
        <v>12486418</v>
      </c>
      <c r="U207" s="17">
        <v>0</v>
      </c>
      <c r="V207" s="17">
        <v>1700000</v>
      </c>
      <c r="W207" s="17">
        <v>0</v>
      </c>
      <c r="X207" s="17">
        <f t="shared" si="46"/>
        <v>0</v>
      </c>
      <c r="Y207" s="18">
        <f t="shared" si="47"/>
        <v>0.53438035737319634</v>
      </c>
      <c r="Z207" s="18">
        <f t="shared" si="48"/>
        <v>0.57630963896605225</v>
      </c>
      <c r="AA207" s="18">
        <f t="shared" si="49"/>
        <v>0.42369036103394775</v>
      </c>
      <c r="AB207" s="18">
        <f t="shared" si="50"/>
        <v>1</v>
      </c>
    </row>
    <row r="208" spans="1:28" ht="58.5" outlineLevel="2" x14ac:dyDescent="0.35">
      <c r="A208" s="15" t="s">
        <v>311</v>
      </c>
      <c r="B208" s="15" t="s">
        <v>8</v>
      </c>
      <c r="C208" s="15" t="s">
        <v>9</v>
      </c>
      <c r="D208" s="15" t="s">
        <v>38</v>
      </c>
      <c r="E208" s="15" t="s">
        <v>33</v>
      </c>
      <c r="F208" s="15" t="s">
        <v>12</v>
      </c>
      <c r="G208" s="15" t="s">
        <v>34</v>
      </c>
      <c r="H208" s="15" t="s">
        <v>14</v>
      </c>
      <c r="I208" s="15" t="s">
        <v>9</v>
      </c>
      <c r="J208" s="16" t="s">
        <v>39</v>
      </c>
      <c r="K208" s="17">
        <v>236348215</v>
      </c>
      <c r="L208" s="17">
        <v>198348215</v>
      </c>
      <c r="M208" s="17">
        <v>-179827</v>
      </c>
      <c r="N208" s="17">
        <v>-4000000</v>
      </c>
      <c r="O208" s="17">
        <f t="shared" si="45"/>
        <v>194348215</v>
      </c>
      <c r="P208" s="17">
        <v>0</v>
      </c>
      <c r="Q208" s="17">
        <v>74220735</v>
      </c>
      <c r="R208" s="17">
        <v>0</v>
      </c>
      <c r="S208" s="17">
        <v>119947653</v>
      </c>
      <c r="T208" s="17">
        <v>119947653</v>
      </c>
      <c r="U208" s="17">
        <v>0</v>
      </c>
      <c r="V208" s="17">
        <v>4179827</v>
      </c>
      <c r="W208" s="17">
        <v>0</v>
      </c>
      <c r="X208" s="17">
        <f t="shared" si="46"/>
        <v>179827</v>
      </c>
      <c r="Y208" s="18">
        <f t="shared" si="47"/>
        <v>0.60473270707276094</v>
      </c>
      <c r="Z208" s="18">
        <f t="shared" si="48"/>
        <v>0.61717908240114272</v>
      </c>
      <c r="AA208" s="18">
        <f t="shared" si="49"/>
        <v>0.38189563511041252</v>
      </c>
      <c r="AB208" s="18">
        <f t="shared" si="50"/>
        <v>0.9990747175115553</v>
      </c>
    </row>
    <row r="209" spans="1:28" ht="58.5" outlineLevel="2" x14ac:dyDescent="0.35">
      <c r="A209" s="15" t="s">
        <v>322</v>
      </c>
      <c r="B209" s="15" t="s">
        <v>8</v>
      </c>
      <c r="C209" s="15" t="s">
        <v>9</v>
      </c>
      <c r="D209" s="15" t="s">
        <v>38</v>
      </c>
      <c r="E209" s="15" t="s">
        <v>33</v>
      </c>
      <c r="F209" s="15" t="s">
        <v>12</v>
      </c>
      <c r="G209" s="15" t="s">
        <v>34</v>
      </c>
      <c r="H209" s="15" t="s">
        <v>323</v>
      </c>
      <c r="I209" s="15" t="s">
        <v>9</v>
      </c>
      <c r="J209" s="16" t="s">
        <v>39</v>
      </c>
      <c r="K209" s="17">
        <v>24297007</v>
      </c>
      <c r="L209" s="17">
        <v>24297007</v>
      </c>
      <c r="M209" s="17">
        <v>-139287</v>
      </c>
      <c r="N209" s="17">
        <v>0</v>
      </c>
      <c r="O209" s="17">
        <f t="shared" si="45"/>
        <v>24297007</v>
      </c>
      <c r="P209" s="17">
        <v>0</v>
      </c>
      <c r="Q209" s="17">
        <v>13557541</v>
      </c>
      <c r="R209" s="17">
        <v>0</v>
      </c>
      <c r="S209" s="17">
        <v>10600179</v>
      </c>
      <c r="T209" s="17">
        <v>10600179</v>
      </c>
      <c r="U209" s="17">
        <v>0</v>
      </c>
      <c r="V209" s="17">
        <v>139287</v>
      </c>
      <c r="W209" s="17">
        <v>0</v>
      </c>
      <c r="X209" s="17">
        <f t="shared" si="46"/>
        <v>139287</v>
      </c>
      <c r="Y209" s="18">
        <f t="shared" si="47"/>
        <v>0.43627509347138932</v>
      </c>
      <c r="Z209" s="18">
        <f t="shared" si="48"/>
        <v>0.43627509347138932</v>
      </c>
      <c r="AA209" s="18">
        <f t="shared" si="49"/>
        <v>0.55799222513291447</v>
      </c>
      <c r="AB209" s="18">
        <f t="shared" si="50"/>
        <v>0.99426731860430384</v>
      </c>
    </row>
    <row r="210" spans="1:28" ht="58.5" outlineLevel="2" x14ac:dyDescent="0.35">
      <c r="A210" s="15" t="s">
        <v>351</v>
      </c>
      <c r="B210" s="15" t="s">
        <v>252</v>
      </c>
      <c r="C210" s="15" t="s">
        <v>9</v>
      </c>
      <c r="D210" s="15" t="s">
        <v>38</v>
      </c>
      <c r="E210" s="15" t="s">
        <v>33</v>
      </c>
      <c r="F210" s="15" t="s">
        <v>12</v>
      </c>
      <c r="G210" s="15" t="s">
        <v>34</v>
      </c>
      <c r="H210" s="15" t="s">
        <v>352</v>
      </c>
      <c r="I210" s="15" t="s">
        <v>9</v>
      </c>
      <c r="J210" s="16" t="s">
        <v>39</v>
      </c>
      <c r="K210" s="17">
        <v>3355329977</v>
      </c>
      <c r="L210" s="17">
        <v>2435329977</v>
      </c>
      <c r="M210" s="17">
        <v>0</v>
      </c>
      <c r="N210" s="17">
        <v>-312653504</v>
      </c>
      <c r="O210" s="17">
        <f t="shared" si="45"/>
        <v>2122676473</v>
      </c>
      <c r="P210" s="17">
        <v>0</v>
      </c>
      <c r="Q210" s="17">
        <v>786553375</v>
      </c>
      <c r="R210" s="17">
        <v>0</v>
      </c>
      <c r="S210" s="17">
        <v>1336123098</v>
      </c>
      <c r="T210" s="17">
        <v>1336123098</v>
      </c>
      <c r="U210" s="17">
        <v>0</v>
      </c>
      <c r="V210" s="17">
        <v>312653504</v>
      </c>
      <c r="W210" s="17">
        <v>0</v>
      </c>
      <c r="X210" s="17">
        <f t="shared" si="46"/>
        <v>0</v>
      </c>
      <c r="Y210" s="18">
        <f t="shared" si="47"/>
        <v>0.5486415026377347</v>
      </c>
      <c r="Z210" s="18">
        <f t="shared" si="48"/>
        <v>0.62945206911896645</v>
      </c>
      <c r="AA210" s="18">
        <f t="shared" si="49"/>
        <v>0.37054793088103349</v>
      </c>
      <c r="AB210" s="18">
        <f t="shared" si="50"/>
        <v>1</v>
      </c>
    </row>
    <row r="211" spans="1:28" ht="58.5" outlineLevel="2" x14ac:dyDescent="0.35">
      <c r="A211" s="15" t="s">
        <v>351</v>
      </c>
      <c r="B211" s="15" t="s">
        <v>254</v>
      </c>
      <c r="C211" s="15" t="s">
        <v>9</v>
      </c>
      <c r="D211" s="15" t="s">
        <v>38</v>
      </c>
      <c r="E211" s="15" t="s">
        <v>33</v>
      </c>
      <c r="F211" s="15" t="s">
        <v>12</v>
      </c>
      <c r="G211" s="15" t="s">
        <v>34</v>
      </c>
      <c r="H211" s="15" t="s">
        <v>363</v>
      </c>
      <c r="I211" s="15" t="s">
        <v>9</v>
      </c>
      <c r="J211" s="16" t="s">
        <v>39</v>
      </c>
      <c r="K211" s="17">
        <v>1362003630</v>
      </c>
      <c r="L211" s="17">
        <v>1192003630</v>
      </c>
      <c r="M211" s="17">
        <v>-53318.46</v>
      </c>
      <c r="N211" s="17">
        <v>-181500000</v>
      </c>
      <c r="O211" s="17">
        <f t="shared" si="45"/>
        <v>1010503630</v>
      </c>
      <c r="P211" s="17">
        <v>0</v>
      </c>
      <c r="Q211" s="17">
        <v>417279934.76999998</v>
      </c>
      <c r="R211" s="17">
        <v>0</v>
      </c>
      <c r="S211" s="17">
        <v>593197036</v>
      </c>
      <c r="T211" s="17">
        <v>593197036</v>
      </c>
      <c r="U211" s="17">
        <v>0</v>
      </c>
      <c r="V211" s="17">
        <v>181526659.22999999</v>
      </c>
      <c r="W211" s="17">
        <v>0</v>
      </c>
      <c r="X211" s="17">
        <f t="shared" si="46"/>
        <v>26659.230000019073</v>
      </c>
      <c r="Y211" s="18">
        <f t="shared" si="47"/>
        <v>0.49764700464880296</v>
      </c>
      <c r="Z211" s="18">
        <f t="shared" si="48"/>
        <v>0.58703107875030591</v>
      </c>
      <c r="AA211" s="18">
        <f t="shared" si="49"/>
        <v>0.41294253912774165</v>
      </c>
      <c r="AB211" s="18">
        <f t="shared" si="50"/>
        <v>0.99997361787804762</v>
      </c>
    </row>
    <row r="212" spans="1:28" ht="58.5" outlineLevel="2" x14ac:dyDescent="0.35">
      <c r="A212" s="15" t="s">
        <v>351</v>
      </c>
      <c r="B212" s="15" t="s">
        <v>288</v>
      </c>
      <c r="C212" s="15" t="s">
        <v>9</v>
      </c>
      <c r="D212" s="15" t="s">
        <v>38</v>
      </c>
      <c r="E212" s="15" t="s">
        <v>33</v>
      </c>
      <c r="F212" s="15" t="s">
        <v>12</v>
      </c>
      <c r="G212" s="15" t="s">
        <v>34</v>
      </c>
      <c r="H212" s="15" t="s">
        <v>400</v>
      </c>
      <c r="I212" s="15" t="s">
        <v>9</v>
      </c>
      <c r="J212" s="16" t="s">
        <v>39</v>
      </c>
      <c r="K212" s="17">
        <v>701106045</v>
      </c>
      <c r="L212" s="17">
        <v>626106045</v>
      </c>
      <c r="M212" s="17">
        <v>0</v>
      </c>
      <c r="N212" s="17">
        <v>-49830873</v>
      </c>
      <c r="O212" s="17">
        <f t="shared" si="45"/>
        <v>576275172</v>
      </c>
      <c r="P212" s="17">
        <v>0</v>
      </c>
      <c r="Q212" s="17">
        <v>260800151</v>
      </c>
      <c r="R212" s="17">
        <v>0</v>
      </c>
      <c r="S212" s="17">
        <v>315475021</v>
      </c>
      <c r="T212" s="17">
        <v>315475021</v>
      </c>
      <c r="U212" s="17">
        <v>0</v>
      </c>
      <c r="V212" s="17">
        <v>49830873</v>
      </c>
      <c r="W212" s="17">
        <v>0</v>
      </c>
      <c r="X212" s="17">
        <f t="shared" si="46"/>
        <v>0</v>
      </c>
      <c r="Y212" s="18">
        <f t="shared" si="47"/>
        <v>0.50386835188598122</v>
      </c>
      <c r="Z212" s="18">
        <f t="shared" si="48"/>
        <v>0.54743816205914908</v>
      </c>
      <c r="AA212" s="18">
        <f t="shared" si="49"/>
        <v>0.45256183794085092</v>
      </c>
      <c r="AB212" s="18">
        <f t="shared" si="50"/>
        <v>1</v>
      </c>
    </row>
    <row r="213" spans="1:28" ht="58.5" outlineLevel="2" x14ac:dyDescent="0.35">
      <c r="A213" s="15" t="s">
        <v>351</v>
      </c>
      <c r="B213" s="15" t="s">
        <v>419</v>
      </c>
      <c r="C213" s="15" t="s">
        <v>9</v>
      </c>
      <c r="D213" s="15" t="s">
        <v>38</v>
      </c>
      <c r="E213" s="15" t="s">
        <v>33</v>
      </c>
      <c r="F213" s="15" t="s">
        <v>12</v>
      </c>
      <c r="G213" s="15" t="s">
        <v>34</v>
      </c>
      <c r="H213" s="15" t="s">
        <v>420</v>
      </c>
      <c r="I213" s="15" t="s">
        <v>9</v>
      </c>
      <c r="J213" s="16" t="s">
        <v>39</v>
      </c>
      <c r="K213" s="17">
        <v>356872124</v>
      </c>
      <c r="L213" s="17">
        <v>356872124</v>
      </c>
      <c r="M213" s="17">
        <v>226414.58</v>
      </c>
      <c r="N213" s="17">
        <v>0</v>
      </c>
      <c r="O213" s="17">
        <f t="shared" si="45"/>
        <v>356872124</v>
      </c>
      <c r="P213" s="17">
        <v>0</v>
      </c>
      <c r="Q213" s="17">
        <v>164670878</v>
      </c>
      <c r="R213" s="17">
        <v>0</v>
      </c>
      <c r="S213" s="17">
        <v>192201246</v>
      </c>
      <c r="T213" s="17">
        <v>192201246</v>
      </c>
      <c r="U213" s="17">
        <v>0</v>
      </c>
      <c r="V213" s="17">
        <v>0</v>
      </c>
      <c r="W213" s="17">
        <v>0</v>
      </c>
      <c r="X213" s="17">
        <f t="shared" si="46"/>
        <v>0</v>
      </c>
      <c r="Y213" s="18">
        <f t="shared" si="47"/>
        <v>0.53857175462659557</v>
      </c>
      <c r="Z213" s="18">
        <f t="shared" si="48"/>
        <v>0.53857175462659557</v>
      </c>
      <c r="AA213" s="18">
        <f t="shared" si="49"/>
        <v>0.46142824537340438</v>
      </c>
      <c r="AB213" s="18">
        <f t="shared" si="50"/>
        <v>1</v>
      </c>
    </row>
    <row r="214" spans="1:28" ht="58.5" outlineLevel="2" x14ac:dyDescent="0.35">
      <c r="A214" s="15" t="s">
        <v>351</v>
      </c>
      <c r="B214" s="15" t="s">
        <v>432</v>
      </c>
      <c r="C214" s="15" t="s">
        <v>9</v>
      </c>
      <c r="D214" s="15" t="s">
        <v>38</v>
      </c>
      <c r="E214" s="15" t="s">
        <v>33</v>
      </c>
      <c r="F214" s="15" t="s">
        <v>12</v>
      </c>
      <c r="G214" s="15" t="s">
        <v>34</v>
      </c>
      <c r="H214" s="15" t="s">
        <v>420</v>
      </c>
      <c r="I214" s="15" t="s">
        <v>9</v>
      </c>
      <c r="J214" s="16" t="s">
        <v>39</v>
      </c>
      <c r="K214" s="17">
        <v>215414580</v>
      </c>
      <c r="L214" s="17">
        <v>215414580</v>
      </c>
      <c r="M214" s="17">
        <v>-173096.12</v>
      </c>
      <c r="N214" s="17">
        <v>0</v>
      </c>
      <c r="O214" s="17">
        <f t="shared" si="45"/>
        <v>215414580</v>
      </c>
      <c r="P214" s="17">
        <v>0</v>
      </c>
      <c r="Q214" s="17">
        <v>128762267.94</v>
      </c>
      <c r="R214" s="17">
        <v>0</v>
      </c>
      <c r="S214" s="17">
        <v>86565764</v>
      </c>
      <c r="T214" s="17">
        <v>86565764</v>
      </c>
      <c r="U214" s="17">
        <v>0</v>
      </c>
      <c r="V214" s="17">
        <v>86548.06</v>
      </c>
      <c r="W214" s="17">
        <v>0</v>
      </c>
      <c r="X214" s="17">
        <f t="shared" si="46"/>
        <v>86548.060000002384</v>
      </c>
      <c r="Y214" s="18">
        <f t="shared" si="47"/>
        <v>0.4018565688543459</v>
      </c>
      <c r="Z214" s="18">
        <f t="shared" si="48"/>
        <v>0.4018565688543459</v>
      </c>
      <c r="AA214" s="18">
        <f t="shared" si="49"/>
        <v>0.59774165676250879</v>
      </c>
      <c r="AB214" s="18">
        <f t="shared" si="50"/>
        <v>0.99959822561685474</v>
      </c>
    </row>
    <row r="215" spans="1:28" outlineLevel="1" x14ac:dyDescent="0.35">
      <c r="A215" s="35"/>
      <c r="B215" s="35"/>
      <c r="C215" s="35"/>
      <c r="D215" s="35" t="s">
        <v>499</v>
      </c>
      <c r="E215" s="35"/>
      <c r="F215" s="35"/>
      <c r="G215" s="35"/>
      <c r="H215" s="35"/>
      <c r="I215" s="35"/>
      <c r="J215" s="36"/>
      <c r="K215" s="37">
        <f t="shared" ref="K215:X215" si="51">SUBTOTAL(9,K200:K214)</f>
        <v>6822663943</v>
      </c>
      <c r="L215" s="37">
        <f t="shared" si="51"/>
        <v>5598138227</v>
      </c>
      <c r="M215" s="37">
        <f t="shared" si="51"/>
        <v>-29229193.000000004</v>
      </c>
      <c r="N215" s="37">
        <f t="shared" si="51"/>
        <v>-560784377</v>
      </c>
      <c r="O215" s="37">
        <f t="shared" si="51"/>
        <v>5037353850</v>
      </c>
      <c r="P215" s="37">
        <f t="shared" si="51"/>
        <v>0</v>
      </c>
      <c r="Q215" s="37">
        <f t="shared" si="51"/>
        <v>2037600386.71</v>
      </c>
      <c r="R215" s="37">
        <f t="shared" si="51"/>
        <v>0</v>
      </c>
      <c r="S215" s="37">
        <f t="shared" si="51"/>
        <v>2966911063</v>
      </c>
      <c r="T215" s="37">
        <f t="shared" si="51"/>
        <v>2966911063</v>
      </c>
      <c r="U215" s="37">
        <f t="shared" si="51"/>
        <v>0</v>
      </c>
      <c r="V215" s="37">
        <f t="shared" si="51"/>
        <v>593626777.28999996</v>
      </c>
      <c r="W215" s="37">
        <f t="shared" si="51"/>
        <v>0</v>
      </c>
      <c r="X215" s="37">
        <f t="shared" si="51"/>
        <v>32842400.290000021</v>
      </c>
      <c r="Y215" s="38">
        <f t="shared" si="47"/>
        <v>0.52998174441111379</v>
      </c>
      <c r="Z215" s="38">
        <f t="shared" si="48"/>
        <v>0.58898206307265866</v>
      </c>
      <c r="AA215" s="38">
        <f t="shared" si="49"/>
        <v>0.40449816458893395</v>
      </c>
      <c r="AB215" s="38">
        <f t="shared" si="50"/>
        <v>0.99348022766159261</v>
      </c>
    </row>
    <row r="216" spans="1:28" ht="47" outlineLevel="2" x14ac:dyDescent="0.35">
      <c r="A216" s="15" t="s">
        <v>7</v>
      </c>
      <c r="B216" s="15" t="s">
        <v>8</v>
      </c>
      <c r="C216" s="15" t="s">
        <v>9</v>
      </c>
      <c r="D216" s="15" t="s">
        <v>40</v>
      </c>
      <c r="E216" s="15" t="s">
        <v>33</v>
      </c>
      <c r="F216" s="15" t="s">
        <v>12</v>
      </c>
      <c r="G216" s="15" t="s">
        <v>34</v>
      </c>
      <c r="H216" s="15" t="s">
        <v>14</v>
      </c>
      <c r="I216" s="15" t="s">
        <v>9</v>
      </c>
      <c r="J216" s="16" t="s">
        <v>41</v>
      </c>
      <c r="K216" s="17">
        <v>203536196</v>
      </c>
      <c r="L216" s="17">
        <v>203536196</v>
      </c>
      <c r="M216" s="17">
        <v>-2034431</v>
      </c>
      <c r="N216" s="17">
        <v>13286104</v>
      </c>
      <c r="O216" s="17">
        <f t="shared" ref="O216:O230" si="52">+L216+N216</f>
        <v>216822300</v>
      </c>
      <c r="P216" s="17">
        <v>0</v>
      </c>
      <c r="Q216" s="17">
        <v>59742660</v>
      </c>
      <c r="R216" s="17">
        <v>0</v>
      </c>
      <c r="S216" s="17">
        <v>141759105</v>
      </c>
      <c r="T216" s="17">
        <v>141759105</v>
      </c>
      <c r="U216" s="17">
        <v>0</v>
      </c>
      <c r="V216" s="17">
        <v>2034431</v>
      </c>
      <c r="W216" s="17">
        <v>0</v>
      </c>
      <c r="X216" s="17">
        <f t="shared" ref="X216:X230" si="53">+O216-P216-Q216-R216-S216-W216</f>
        <v>15320535</v>
      </c>
      <c r="Y216" s="18">
        <f t="shared" si="47"/>
        <v>0.69648105735453558</v>
      </c>
      <c r="Z216" s="18">
        <f t="shared" si="48"/>
        <v>0.65380316046827291</v>
      </c>
      <c r="AA216" s="18">
        <f t="shared" si="49"/>
        <v>0.27553743318837592</v>
      </c>
      <c r="AB216" s="18">
        <f t="shared" si="50"/>
        <v>0.92934059365664878</v>
      </c>
    </row>
    <row r="217" spans="1:28" ht="47" outlineLevel="2" x14ac:dyDescent="0.35">
      <c r="A217" s="15" t="s">
        <v>164</v>
      </c>
      <c r="B217" s="15" t="s">
        <v>8</v>
      </c>
      <c r="C217" s="15" t="s">
        <v>9</v>
      </c>
      <c r="D217" s="15" t="s">
        <v>40</v>
      </c>
      <c r="E217" s="15" t="s">
        <v>33</v>
      </c>
      <c r="F217" s="15" t="s">
        <v>12</v>
      </c>
      <c r="G217" s="15" t="s">
        <v>34</v>
      </c>
      <c r="H217" s="15" t="s">
        <v>14</v>
      </c>
      <c r="I217" s="15" t="s">
        <v>9</v>
      </c>
      <c r="J217" s="16" t="s">
        <v>41</v>
      </c>
      <c r="K217" s="17">
        <v>288898760</v>
      </c>
      <c r="L217" s="17">
        <v>288898760</v>
      </c>
      <c r="M217" s="17">
        <v>-2780913</v>
      </c>
      <c r="N217" s="17">
        <v>25806376</v>
      </c>
      <c r="O217" s="17">
        <f t="shared" si="52"/>
        <v>314705136</v>
      </c>
      <c r="P217" s="17">
        <v>0</v>
      </c>
      <c r="Q217" s="17">
        <v>78605372</v>
      </c>
      <c r="R217" s="17">
        <v>0</v>
      </c>
      <c r="S217" s="17">
        <v>207512475</v>
      </c>
      <c r="T217" s="17">
        <v>207512475</v>
      </c>
      <c r="U217" s="17">
        <v>0</v>
      </c>
      <c r="V217" s="17">
        <v>2780913</v>
      </c>
      <c r="W217" s="17">
        <v>0</v>
      </c>
      <c r="X217" s="17">
        <f t="shared" si="53"/>
        <v>28587289</v>
      </c>
      <c r="Y217" s="18">
        <f t="shared" si="47"/>
        <v>0.71828787011754569</v>
      </c>
      <c r="Z217" s="18">
        <f t="shared" si="48"/>
        <v>0.65938699837424963</v>
      </c>
      <c r="AA217" s="18">
        <f t="shared" si="49"/>
        <v>0.24977467161514644</v>
      </c>
      <c r="AB217" s="18">
        <f t="shared" si="50"/>
        <v>0.90916166998939607</v>
      </c>
    </row>
    <row r="218" spans="1:28" ht="47" outlineLevel="2" x14ac:dyDescent="0.35">
      <c r="A218" s="15" t="s">
        <v>251</v>
      </c>
      <c r="B218" s="15" t="s">
        <v>252</v>
      </c>
      <c r="C218" s="15" t="s">
        <v>9</v>
      </c>
      <c r="D218" s="15" t="s">
        <v>40</v>
      </c>
      <c r="E218" s="15" t="s">
        <v>33</v>
      </c>
      <c r="F218" s="15" t="s">
        <v>12</v>
      </c>
      <c r="G218" s="15" t="s">
        <v>34</v>
      </c>
      <c r="H218" s="15" t="s">
        <v>14</v>
      </c>
      <c r="I218" s="15" t="s">
        <v>9</v>
      </c>
      <c r="J218" s="16" t="s">
        <v>41</v>
      </c>
      <c r="K218" s="17">
        <v>8655915</v>
      </c>
      <c r="L218" s="17">
        <v>9655915</v>
      </c>
      <c r="M218" s="17">
        <v>0</v>
      </c>
      <c r="N218" s="17">
        <v>1050000</v>
      </c>
      <c r="O218" s="17">
        <f t="shared" si="52"/>
        <v>10705915</v>
      </c>
      <c r="P218" s="17">
        <v>0</v>
      </c>
      <c r="Q218" s="17">
        <v>3483645</v>
      </c>
      <c r="R218" s="17">
        <v>0</v>
      </c>
      <c r="S218" s="17">
        <v>6172270</v>
      </c>
      <c r="T218" s="17">
        <v>6172270</v>
      </c>
      <c r="U218" s="17">
        <v>0</v>
      </c>
      <c r="V218" s="17">
        <v>0</v>
      </c>
      <c r="W218" s="17">
        <v>0</v>
      </c>
      <c r="X218" s="17">
        <f t="shared" si="53"/>
        <v>1050000</v>
      </c>
      <c r="Y218" s="18">
        <f t="shared" si="47"/>
        <v>0.6392216584342344</v>
      </c>
      <c r="Z218" s="18">
        <f t="shared" si="48"/>
        <v>0.5765289561891721</v>
      </c>
      <c r="AA218" s="18">
        <f t="shared" si="49"/>
        <v>0.3253944198137198</v>
      </c>
      <c r="AB218" s="18">
        <f t="shared" si="50"/>
        <v>0.90192337600289196</v>
      </c>
    </row>
    <row r="219" spans="1:28" ht="47" outlineLevel="2" x14ac:dyDescent="0.35">
      <c r="A219" s="15" t="s">
        <v>251</v>
      </c>
      <c r="B219" s="15" t="s">
        <v>254</v>
      </c>
      <c r="C219" s="15" t="s">
        <v>9</v>
      </c>
      <c r="D219" s="15" t="s">
        <v>40</v>
      </c>
      <c r="E219" s="15" t="s">
        <v>33</v>
      </c>
      <c r="F219" s="15" t="s">
        <v>12</v>
      </c>
      <c r="G219" s="15" t="s">
        <v>34</v>
      </c>
      <c r="H219" s="15" t="s">
        <v>14</v>
      </c>
      <c r="I219" s="15" t="s">
        <v>9</v>
      </c>
      <c r="J219" s="16" t="s">
        <v>41</v>
      </c>
      <c r="K219" s="17">
        <v>158582459</v>
      </c>
      <c r="L219" s="17">
        <v>158582459</v>
      </c>
      <c r="M219" s="17">
        <v>-511535</v>
      </c>
      <c r="N219" s="17">
        <v>10532926</v>
      </c>
      <c r="O219" s="17">
        <f t="shared" si="52"/>
        <v>169115385</v>
      </c>
      <c r="P219" s="17">
        <v>0</v>
      </c>
      <c r="Q219" s="17">
        <v>45773097</v>
      </c>
      <c r="R219" s="17">
        <v>0</v>
      </c>
      <c r="S219" s="17">
        <v>112297827</v>
      </c>
      <c r="T219" s="17">
        <v>112297827</v>
      </c>
      <c r="U219" s="17">
        <v>0</v>
      </c>
      <c r="V219" s="17">
        <v>511535</v>
      </c>
      <c r="W219" s="17">
        <v>0</v>
      </c>
      <c r="X219" s="17">
        <f t="shared" si="53"/>
        <v>11044461</v>
      </c>
      <c r="Y219" s="18">
        <f t="shared" si="47"/>
        <v>0.70813523581444782</v>
      </c>
      <c r="Z219" s="18">
        <f t="shared" si="48"/>
        <v>0.66403081541043707</v>
      </c>
      <c r="AA219" s="18">
        <f t="shared" si="49"/>
        <v>0.27066193297552438</v>
      </c>
      <c r="AB219" s="18">
        <f t="shared" si="50"/>
        <v>0.9346927483859615</v>
      </c>
    </row>
    <row r="220" spans="1:28" ht="47" outlineLevel="2" x14ac:dyDescent="0.35">
      <c r="A220" s="15" t="s">
        <v>251</v>
      </c>
      <c r="B220" s="15" t="s">
        <v>288</v>
      </c>
      <c r="C220" s="15" t="s">
        <v>9</v>
      </c>
      <c r="D220" s="15" t="s">
        <v>40</v>
      </c>
      <c r="E220" s="15" t="s">
        <v>33</v>
      </c>
      <c r="F220" s="15" t="s">
        <v>12</v>
      </c>
      <c r="G220" s="15" t="s">
        <v>34</v>
      </c>
      <c r="H220" s="15" t="s">
        <v>14</v>
      </c>
      <c r="I220" s="15" t="s">
        <v>9</v>
      </c>
      <c r="J220" s="16" t="s">
        <v>41</v>
      </c>
      <c r="K220" s="17">
        <v>30837104</v>
      </c>
      <c r="L220" s="17">
        <v>30837104</v>
      </c>
      <c r="M220" s="17">
        <v>1000000</v>
      </c>
      <c r="N220" s="17">
        <v>2200000</v>
      </c>
      <c r="O220" s="17">
        <f t="shared" si="52"/>
        <v>33037104</v>
      </c>
      <c r="P220" s="17">
        <v>0</v>
      </c>
      <c r="Q220" s="17">
        <v>8924261</v>
      </c>
      <c r="R220" s="17">
        <v>0</v>
      </c>
      <c r="S220" s="17">
        <v>21912843</v>
      </c>
      <c r="T220" s="17">
        <v>21912843</v>
      </c>
      <c r="U220" s="17">
        <v>0</v>
      </c>
      <c r="V220" s="17">
        <v>0</v>
      </c>
      <c r="W220" s="17">
        <v>0</v>
      </c>
      <c r="X220" s="17">
        <f t="shared" si="53"/>
        <v>2200000</v>
      </c>
      <c r="Y220" s="18">
        <f t="shared" si="47"/>
        <v>0.71059989939392498</v>
      </c>
      <c r="Z220" s="18">
        <f t="shared" si="48"/>
        <v>0.66327977779166114</v>
      </c>
      <c r="AA220" s="18">
        <f t="shared" si="49"/>
        <v>0.27012842893251177</v>
      </c>
      <c r="AB220" s="18">
        <f t="shared" si="50"/>
        <v>0.93340820672417291</v>
      </c>
    </row>
    <row r="221" spans="1:28" ht="47" outlineLevel="2" x14ac:dyDescent="0.35">
      <c r="A221" s="15" t="s">
        <v>296</v>
      </c>
      <c r="B221" s="15" t="s">
        <v>8</v>
      </c>
      <c r="C221" s="15" t="s">
        <v>9</v>
      </c>
      <c r="D221" s="15" t="s">
        <v>40</v>
      </c>
      <c r="E221" s="15" t="s">
        <v>33</v>
      </c>
      <c r="F221" s="15" t="s">
        <v>12</v>
      </c>
      <c r="G221" s="15" t="s">
        <v>34</v>
      </c>
      <c r="H221" s="15" t="s">
        <v>14</v>
      </c>
      <c r="I221" s="15" t="s">
        <v>9</v>
      </c>
      <c r="J221" s="16" t="s">
        <v>41</v>
      </c>
      <c r="K221" s="17">
        <v>54944975</v>
      </c>
      <c r="L221" s="17">
        <v>54944975</v>
      </c>
      <c r="M221" s="17">
        <v>-2830220</v>
      </c>
      <c r="N221" s="17">
        <v>1500000</v>
      </c>
      <c r="O221" s="17">
        <f t="shared" si="52"/>
        <v>56444975</v>
      </c>
      <c r="P221" s="17">
        <v>0</v>
      </c>
      <c r="Q221" s="17">
        <v>19391493</v>
      </c>
      <c r="R221" s="17">
        <v>0</v>
      </c>
      <c r="S221" s="17">
        <v>32723262</v>
      </c>
      <c r="T221" s="17">
        <v>32723262</v>
      </c>
      <c r="U221" s="17">
        <v>0</v>
      </c>
      <c r="V221" s="17">
        <v>2830220</v>
      </c>
      <c r="W221" s="17">
        <v>0</v>
      </c>
      <c r="X221" s="17">
        <f t="shared" si="53"/>
        <v>4330220</v>
      </c>
      <c r="Y221" s="18">
        <f t="shared" si="47"/>
        <v>0.59556423494596189</v>
      </c>
      <c r="Z221" s="18">
        <f t="shared" si="48"/>
        <v>0.57973738140551923</v>
      </c>
      <c r="AA221" s="18">
        <f t="shared" si="49"/>
        <v>0.34354684362957022</v>
      </c>
      <c r="AB221" s="18">
        <f t="shared" si="50"/>
        <v>0.92328422503508945</v>
      </c>
    </row>
    <row r="222" spans="1:28" ht="47" outlineLevel="2" x14ac:dyDescent="0.35">
      <c r="A222" s="15" t="s">
        <v>301</v>
      </c>
      <c r="B222" s="15" t="s">
        <v>8</v>
      </c>
      <c r="C222" s="15" t="s">
        <v>9</v>
      </c>
      <c r="D222" s="15" t="s">
        <v>40</v>
      </c>
      <c r="E222" s="15" t="s">
        <v>33</v>
      </c>
      <c r="F222" s="15" t="s">
        <v>12</v>
      </c>
      <c r="G222" s="15" t="s">
        <v>34</v>
      </c>
      <c r="H222" s="15" t="s">
        <v>14</v>
      </c>
      <c r="I222" s="15" t="s">
        <v>9</v>
      </c>
      <c r="J222" s="16" t="s">
        <v>41</v>
      </c>
      <c r="K222" s="17">
        <v>154208041</v>
      </c>
      <c r="L222" s="17">
        <v>154208041</v>
      </c>
      <c r="M222" s="17">
        <v>-477555</v>
      </c>
      <c r="N222" s="17">
        <v>7495990</v>
      </c>
      <c r="O222" s="17">
        <f t="shared" si="52"/>
        <v>161704031</v>
      </c>
      <c r="P222" s="17">
        <v>0</v>
      </c>
      <c r="Q222" s="17">
        <v>45090540</v>
      </c>
      <c r="R222" s="17">
        <v>0</v>
      </c>
      <c r="S222" s="17">
        <v>108639946</v>
      </c>
      <c r="T222" s="17">
        <v>108639946</v>
      </c>
      <c r="U222" s="17">
        <v>0</v>
      </c>
      <c r="V222" s="17">
        <v>477555</v>
      </c>
      <c r="W222" s="17">
        <v>0</v>
      </c>
      <c r="X222" s="17">
        <f t="shared" si="53"/>
        <v>7973545</v>
      </c>
      <c r="Y222" s="18">
        <f t="shared" si="47"/>
        <v>0.70450247143727085</v>
      </c>
      <c r="Z222" s="18">
        <f t="shared" si="48"/>
        <v>0.6718443895811107</v>
      </c>
      <c r="AA222" s="18">
        <f t="shared" si="49"/>
        <v>0.27884610990309822</v>
      </c>
      <c r="AB222" s="18">
        <f t="shared" si="50"/>
        <v>0.95069049948420892</v>
      </c>
    </row>
    <row r="223" spans="1:28" ht="47" outlineLevel="2" x14ac:dyDescent="0.35">
      <c r="A223" s="15" t="s">
        <v>309</v>
      </c>
      <c r="B223" s="15" t="s">
        <v>8</v>
      </c>
      <c r="C223" s="15" t="s">
        <v>9</v>
      </c>
      <c r="D223" s="15" t="s">
        <v>40</v>
      </c>
      <c r="E223" s="15" t="s">
        <v>33</v>
      </c>
      <c r="F223" s="15" t="s">
        <v>12</v>
      </c>
      <c r="G223" s="15" t="s">
        <v>34</v>
      </c>
      <c r="H223" s="15" t="s">
        <v>14</v>
      </c>
      <c r="I223" s="15" t="s">
        <v>9</v>
      </c>
      <c r="J223" s="16" t="s">
        <v>41</v>
      </c>
      <c r="K223" s="17">
        <v>36519883</v>
      </c>
      <c r="L223" s="17">
        <v>36519883</v>
      </c>
      <c r="M223" s="17">
        <v>0</v>
      </c>
      <c r="N223" s="17">
        <v>2448234</v>
      </c>
      <c r="O223" s="17">
        <f t="shared" si="52"/>
        <v>38968117</v>
      </c>
      <c r="P223" s="17">
        <v>0</v>
      </c>
      <c r="Q223" s="17">
        <v>11617106</v>
      </c>
      <c r="R223" s="17">
        <v>0</v>
      </c>
      <c r="S223" s="17">
        <v>24902777</v>
      </c>
      <c r="T223" s="17">
        <v>24902777</v>
      </c>
      <c r="U223" s="17">
        <v>0</v>
      </c>
      <c r="V223" s="17">
        <v>0</v>
      </c>
      <c r="W223" s="17">
        <v>0</v>
      </c>
      <c r="X223" s="17">
        <f t="shared" si="53"/>
        <v>2448234</v>
      </c>
      <c r="Y223" s="18">
        <f t="shared" si="47"/>
        <v>0.68189640695179665</v>
      </c>
      <c r="Z223" s="18">
        <f t="shared" si="48"/>
        <v>0.63905517939191159</v>
      </c>
      <c r="AA223" s="18">
        <f t="shared" si="49"/>
        <v>0.29811822829417189</v>
      </c>
      <c r="AB223" s="18">
        <f t="shared" si="50"/>
        <v>0.93717340768608348</v>
      </c>
    </row>
    <row r="224" spans="1:28" ht="47" outlineLevel="2" x14ac:dyDescent="0.35">
      <c r="A224" s="15" t="s">
        <v>311</v>
      </c>
      <c r="B224" s="15" t="s">
        <v>8</v>
      </c>
      <c r="C224" s="15" t="s">
        <v>9</v>
      </c>
      <c r="D224" s="15" t="s">
        <v>40</v>
      </c>
      <c r="E224" s="15" t="s">
        <v>33</v>
      </c>
      <c r="F224" s="15" t="s">
        <v>12</v>
      </c>
      <c r="G224" s="15" t="s">
        <v>34</v>
      </c>
      <c r="H224" s="15" t="s">
        <v>14</v>
      </c>
      <c r="I224" s="15" t="s">
        <v>9</v>
      </c>
      <c r="J224" s="16" t="s">
        <v>41</v>
      </c>
      <c r="K224" s="17">
        <v>677621977</v>
      </c>
      <c r="L224" s="17">
        <v>677621977</v>
      </c>
      <c r="M224" s="17">
        <v>-661392</v>
      </c>
      <c r="N224" s="17">
        <v>67804944</v>
      </c>
      <c r="O224" s="17">
        <f t="shared" si="52"/>
        <v>745426921</v>
      </c>
      <c r="P224" s="17">
        <v>0</v>
      </c>
      <c r="Q224" s="17">
        <v>190137920</v>
      </c>
      <c r="R224" s="17">
        <v>0</v>
      </c>
      <c r="S224" s="17">
        <v>486822665</v>
      </c>
      <c r="T224" s="17">
        <v>486822665</v>
      </c>
      <c r="U224" s="17">
        <v>0</v>
      </c>
      <c r="V224" s="17">
        <v>661392</v>
      </c>
      <c r="W224" s="17">
        <v>0</v>
      </c>
      <c r="X224" s="17">
        <f t="shared" si="53"/>
        <v>68466336</v>
      </c>
      <c r="Y224" s="18">
        <f t="shared" si="47"/>
        <v>0.71842809342649172</v>
      </c>
      <c r="Z224" s="18">
        <f t="shared" si="48"/>
        <v>0.65307899578797213</v>
      </c>
      <c r="AA224" s="18">
        <f t="shared" si="49"/>
        <v>0.25507251568661821</v>
      </c>
      <c r="AB224" s="18">
        <f t="shared" si="50"/>
        <v>0.90815151147459039</v>
      </c>
    </row>
    <row r="225" spans="1:28" ht="47" outlineLevel="2" x14ac:dyDescent="0.35">
      <c r="A225" s="15" t="s">
        <v>322</v>
      </c>
      <c r="B225" s="15" t="s">
        <v>8</v>
      </c>
      <c r="C225" s="15" t="s">
        <v>9</v>
      </c>
      <c r="D225" s="15" t="s">
        <v>40</v>
      </c>
      <c r="E225" s="15" t="s">
        <v>33</v>
      </c>
      <c r="F225" s="15" t="s">
        <v>12</v>
      </c>
      <c r="G225" s="15" t="s">
        <v>34</v>
      </c>
      <c r="H225" s="15" t="s">
        <v>323</v>
      </c>
      <c r="I225" s="15" t="s">
        <v>9</v>
      </c>
      <c r="J225" s="16" t="s">
        <v>41</v>
      </c>
      <c r="K225" s="17">
        <v>35860891</v>
      </c>
      <c r="L225" s="17">
        <v>35860891</v>
      </c>
      <c r="M225" s="17">
        <v>-257941</v>
      </c>
      <c r="N225" s="17">
        <v>0</v>
      </c>
      <c r="O225" s="17">
        <f t="shared" si="52"/>
        <v>35860891</v>
      </c>
      <c r="P225" s="17">
        <v>0</v>
      </c>
      <c r="Q225" s="17">
        <v>16114435</v>
      </c>
      <c r="R225" s="17">
        <v>0</v>
      </c>
      <c r="S225" s="17">
        <v>19488515</v>
      </c>
      <c r="T225" s="17">
        <v>19488515</v>
      </c>
      <c r="U225" s="17">
        <v>0</v>
      </c>
      <c r="V225" s="17">
        <v>257941</v>
      </c>
      <c r="W225" s="17">
        <v>0</v>
      </c>
      <c r="X225" s="17">
        <f t="shared" si="53"/>
        <v>257941</v>
      </c>
      <c r="Y225" s="18">
        <f t="shared" si="47"/>
        <v>0.54344759587819502</v>
      </c>
      <c r="Z225" s="18">
        <f t="shared" si="48"/>
        <v>0.54344759587819502</v>
      </c>
      <c r="AA225" s="18">
        <f t="shared" si="49"/>
        <v>0.44935958228143302</v>
      </c>
      <c r="AB225" s="18">
        <f t="shared" si="50"/>
        <v>0.99280717815962805</v>
      </c>
    </row>
    <row r="226" spans="1:28" ht="47" outlineLevel="2" x14ac:dyDescent="0.35">
      <c r="A226" s="15" t="s">
        <v>351</v>
      </c>
      <c r="B226" s="15" t="s">
        <v>252</v>
      </c>
      <c r="C226" s="15" t="s">
        <v>9</v>
      </c>
      <c r="D226" s="15" t="s">
        <v>40</v>
      </c>
      <c r="E226" s="15" t="s">
        <v>33</v>
      </c>
      <c r="F226" s="15" t="s">
        <v>12</v>
      </c>
      <c r="G226" s="15" t="s">
        <v>34</v>
      </c>
      <c r="H226" s="15" t="s">
        <v>352</v>
      </c>
      <c r="I226" s="15" t="s">
        <v>9</v>
      </c>
      <c r="J226" s="16" t="s">
        <v>41</v>
      </c>
      <c r="K226" s="17">
        <v>15727419678</v>
      </c>
      <c r="L226" s="17">
        <v>15727419678</v>
      </c>
      <c r="M226" s="17">
        <v>0</v>
      </c>
      <c r="N226" s="17">
        <v>0</v>
      </c>
      <c r="O226" s="17">
        <f t="shared" si="52"/>
        <v>15727419678</v>
      </c>
      <c r="P226" s="17">
        <v>0</v>
      </c>
      <c r="Q226" s="17">
        <v>4149999015</v>
      </c>
      <c r="R226" s="17">
        <v>0</v>
      </c>
      <c r="S226" s="17">
        <v>11577420663</v>
      </c>
      <c r="T226" s="17">
        <v>11577420663</v>
      </c>
      <c r="U226" s="17">
        <v>0</v>
      </c>
      <c r="V226" s="17">
        <v>0</v>
      </c>
      <c r="W226" s="17">
        <v>0</v>
      </c>
      <c r="X226" s="17">
        <f t="shared" si="53"/>
        <v>0</v>
      </c>
      <c r="Y226" s="18">
        <f t="shared" si="47"/>
        <v>0.73612969578187404</v>
      </c>
      <c r="Z226" s="18">
        <f t="shared" si="48"/>
        <v>0.73612969578187404</v>
      </c>
      <c r="AA226" s="18">
        <f t="shared" si="49"/>
        <v>0.26387030421812591</v>
      </c>
      <c r="AB226" s="18">
        <f t="shared" si="50"/>
        <v>1</v>
      </c>
    </row>
    <row r="227" spans="1:28" ht="47" outlineLevel="2" x14ac:dyDescent="0.35">
      <c r="A227" s="15" t="s">
        <v>351</v>
      </c>
      <c r="B227" s="15" t="s">
        <v>254</v>
      </c>
      <c r="C227" s="15" t="s">
        <v>9</v>
      </c>
      <c r="D227" s="15" t="s">
        <v>40</v>
      </c>
      <c r="E227" s="15" t="s">
        <v>33</v>
      </c>
      <c r="F227" s="15" t="s">
        <v>12</v>
      </c>
      <c r="G227" s="15" t="s">
        <v>34</v>
      </c>
      <c r="H227" s="15" t="s">
        <v>363</v>
      </c>
      <c r="I227" s="15" t="s">
        <v>9</v>
      </c>
      <c r="J227" s="16" t="s">
        <v>41</v>
      </c>
      <c r="K227" s="17">
        <v>7537875580</v>
      </c>
      <c r="L227" s="17">
        <v>7537875580</v>
      </c>
      <c r="M227" s="17">
        <v>-449907.12</v>
      </c>
      <c r="N227" s="17">
        <v>0</v>
      </c>
      <c r="O227" s="17">
        <f t="shared" si="52"/>
        <v>7537875580</v>
      </c>
      <c r="P227" s="17">
        <v>0</v>
      </c>
      <c r="Q227" s="17">
        <v>1787157316.4400001</v>
      </c>
      <c r="R227" s="17">
        <v>0</v>
      </c>
      <c r="S227" s="17">
        <v>5750493310</v>
      </c>
      <c r="T227" s="17">
        <v>5750493310</v>
      </c>
      <c r="U227" s="17">
        <v>0</v>
      </c>
      <c r="V227" s="17">
        <v>224953.56</v>
      </c>
      <c r="W227" s="17">
        <v>0</v>
      </c>
      <c r="X227" s="17">
        <f t="shared" si="53"/>
        <v>224953.55999946594</v>
      </c>
      <c r="Y227" s="18">
        <f t="shared" si="47"/>
        <v>0.76287983914958701</v>
      </c>
      <c r="Z227" s="18">
        <f t="shared" si="48"/>
        <v>0.76287983914958701</v>
      </c>
      <c r="AA227" s="18">
        <f t="shared" si="49"/>
        <v>0.237090317752366</v>
      </c>
      <c r="AB227" s="18">
        <f t="shared" si="50"/>
        <v>0.99997015690195301</v>
      </c>
    </row>
    <row r="228" spans="1:28" ht="47" outlineLevel="2" x14ac:dyDescent="0.35">
      <c r="A228" s="15" t="s">
        <v>351</v>
      </c>
      <c r="B228" s="15" t="s">
        <v>288</v>
      </c>
      <c r="C228" s="15" t="s">
        <v>9</v>
      </c>
      <c r="D228" s="15" t="s">
        <v>40</v>
      </c>
      <c r="E228" s="15" t="s">
        <v>33</v>
      </c>
      <c r="F228" s="15" t="s">
        <v>12</v>
      </c>
      <c r="G228" s="15" t="s">
        <v>34</v>
      </c>
      <c r="H228" s="15" t="s">
        <v>400</v>
      </c>
      <c r="I228" s="15" t="s">
        <v>9</v>
      </c>
      <c r="J228" s="16" t="s">
        <v>41</v>
      </c>
      <c r="K228" s="17">
        <v>4583079125</v>
      </c>
      <c r="L228" s="17">
        <v>4583079125</v>
      </c>
      <c r="M228" s="17">
        <v>0</v>
      </c>
      <c r="N228" s="17">
        <v>13000000</v>
      </c>
      <c r="O228" s="17">
        <f t="shared" si="52"/>
        <v>4596079125</v>
      </c>
      <c r="P228" s="17">
        <v>0</v>
      </c>
      <c r="Q228" s="17">
        <v>1088349667</v>
      </c>
      <c r="R228" s="17">
        <v>0</v>
      </c>
      <c r="S228" s="17">
        <v>3494729458</v>
      </c>
      <c r="T228" s="17">
        <v>3494729458</v>
      </c>
      <c r="U228" s="17">
        <v>0</v>
      </c>
      <c r="V228" s="17">
        <v>0</v>
      </c>
      <c r="W228" s="17">
        <v>0</v>
      </c>
      <c r="X228" s="17">
        <f t="shared" si="53"/>
        <v>13000000</v>
      </c>
      <c r="Y228" s="18">
        <f t="shared" si="47"/>
        <v>0.76252871981563264</v>
      </c>
      <c r="Z228" s="18">
        <f t="shared" si="48"/>
        <v>0.7603719089583777</v>
      </c>
      <c r="AA228" s="18">
        <f t="shared" si="49"/>
        <v>0.23679959317497606</v>
      </c>
      <c r="AB228" s="18">
        <f t="shared" si="50"/>
        <v>0.99717150213335382</v>
      </c>
    </row>
    <row r="229" spans="1:28" ht="47" outlineLevel="2" x14ac:dyDescent="0.35">
      <c r="A229" s="15" t="s">
        <v>351</v>
      </c>
      <c r="B229" s="15" t="s">
        <v>419</v>
      </c>
      <c r="C229" s="15" t="s">
        <v>9</v>
      </c>
      <c r="D229" s="15" t="s">
        <v>40</v>
      </c>
      <c r="E229" s="15" t="s">
        <v>33</v>
      </c>
      <c r="F229" s="15" t="s">
        <v>12</v>
      </c>
      <c r="G229" s="15" t="s">
        <v>34</v>
      </c>
      <c r="H229" s="15" t="s">
        <v>420</v>
      </c>
      <c r="I229" s="15" t="s">
        <v>9</v>
      </c>
      <c r="J229" s="16" t="s">
        <v>41</v>
      </c>
      <c r="K229" s="17">
        <v>3277836422</v>
      </c>
      <c r="L229" s="17">
        <v>3277836422</v>
      </c>
      <c r="M229" s="17">
        <v>1910511.72</v>
      </c>
      <c r="N229" s="17">
        <v>28000000</v>
      </c>
      <c r="O229" s="17">
        <f t="shared" si="52"/>
        <v>3305836422</v>
      </c>
      <c r="P229" s="17">
        <v>0</v>
      </c>
      <c r="Q229" s="17">
        <v>716326701</v>
      </c>
      <c r="R229" s="17">
        <v>0</v>
      </c>
      <c r="S229" s="17">
        <v>2561509721</v>
      </c>
      <c r="T229" s="17">
        <v>2561509721</v>
      </c>
      <c r="U229" s="17">
        <v>0</v>
      </c>
      <c r="V229" s="17">
        <v>0</v>
      </c>
      <c r="W229" s="17">
        <v>0</v>
      </c>
      <c r="X229" s="17">
        <f t="shared" si="53"/>
        <v>28000000</v>
      </c>
      <c r="Y229" s="18">
        <f t="shared" si="47"/>
        <v>0.78146356047782062</v>
      </c>
      <c r="Z229" s="18">
        <f t="shared" si="48"/>
        <v>0.77484466683028153</v>
      </c>
      <c r="AA229" s="18">
        <f t="shared" si="49"/>
        <v>0.2166854646022168</v>
      </c>
      <c r="AB229" s="18">
        <f t="shared" si="50"/>
        <v>0.99153013143249835</v>
      </c>
    </row>
    <row r="230" spans="1:28" ht="47" outlineLevel="2" x14ac:dyDescent="0.35">
      <c r="A230" s="15" t="s">
        <v>351</v>
      </c>
      <c r="B230" s="15" t="s">
        <v>432</v>
      </c>
      <c r="C230" s="15" t="s">
        <v>9</v>
      </c>
      <c r="D230" s="15" t="s">
        <v>40</v>
      </c>
      <c r="E230" s="15" t="s">
        <v>33</v>
      </c>
      <c r="F230" s="15" t="s">
        <v>12</v>
      </c>
      <c r="G230" s="15" t="s">
        <v>34</v>
      </c>
      <c r="H230" s="15" t="s">
        <v>420</v>
      </c>
      <c r="I230" s="15" t="s">
        <v>9</v>
      </c>
      <c r="J230" s="16" t="s">
        <v>41</v>
      </c>
      <c r="K230" s="17">
        <v>2080697446</v>
      </c>
      <c r="L230" s="17">
        <v>2080697446</v>
      </c>
      <c r="M230" s="17">
        <v>-1460604.6</v>
      </c>
      <c r="N230" s="17">
        <v>0</v>
      </c>
      <c r="O230" s="17">
        <f t="shared" si="52"/>
        <v>2080697446</v>
      </c>
      <c r="P230" s="17">
        <v>0</v>
      </c>
      <c r="Q230" s="17">
        <v>539486180.70000005</v>
      </c>
      <c r="R230" s="17">
        <v>0</v>
      </c>
      <c r="S230" s="17">
        <v>1540480963</v>
      </c>
      <c r="T230" s="17">
        <v>1540480963</v>
      </c>
      <c r="U230" s="17">
        <v>0</v>
      </c>
      <c r="V230" s="17">
        <v>730302.3</v>
      </c>
      <c r="W230" s="17">
        <v>0</v>
      </c>
      <c r="X230" s="17">
        <f t="shared" si="53"/>
        <v>730302.29999995232</v>
      </c>
      <c r="Y230" s="18">
        <f t="shared" si="47"/>
        <v>0.74036759451090328</v>
      </c>
      <c r="Z230" s="18">
        <f t="shared" si="48"/>
        <v>0.74036759451090328</v>
      </c>
      <c r="AA230" s="18">
        <f t="shared" si="49"/>
        <v>0.25928141630448276</v>
      </c>
      <c r="AB230" s="18">
        <f t="shared" si="50"/>
        <v>0.99964901081538604</v>
      </c>
    </row>
    <row r="231" spans="1:28" outlineLevel="1" x14ac:dyDescent="0.35">
      <c r="A231" s="35"/>
      <c r="B231" s="35"/>
      <c r="C231" s="35"/>
      <c r="D231" s="35" t="s">
        <v>500</v>
      </c>
      <c r="E231" s="35"/>
      <c r="F231" s="35"/>
      <c r="G231" s="35"/>
      <c r="H231" s="35"/>
      <c r="I231" s="35"/>
      <c r="J231" s="36"/>
      <c r="K231" s="37">
        <f t="shared" ref="K231:X231" si="54">SUBTOTAL(9,K216:K230)</f>
        <v>34856574452</v>
      </c>
      <c r="L231" s="37">
        <f t="shared" si="54"/>
        <v>34857574452</v>
      </c>
      <c r="M231" s="37">
        <f t="shared" si="54"/>
        <v>-8553987</v>
      </c>
      <c r="N231" s="37">
        <f t="shared" si="54"/>
        <v>173124574</v>
      </c>
      <c r="O231" s="37">
        <f t="shared" si="54"/>
        <v>35030699026</v>
      </c>
      <c r="P231" s="37">
        <f t="shared" si="54"/>
        <v>0</v>
      </c>
      <c r="Q231" s="37">
        <f t="shared" si="54"/>
        <v>8760199409.1400013</v>
      </c>
      <c r="R231" s="37">
        <f t="shared" si="54"/>
        <v>0</v>
      </c>
      <c r="S231" s="37">
        <f t="shared" si="54"/>
        <v>26086865800</v>
      </c>
      <c r="T231" s="37">
        <f t="shared" si="54"/>
        <v>26086865800</v>
      </c>
      <c r="U231" s="37">
        <f t="shared" si="54"/>
        <v>0</v>
      </c>
      <c r="V231" s="37">
        <f t="shared" si="54"/>
        <v>10509242.860000001</v>
      </c>
      <c r="W231" s="37">
        <f t="shared" si="54"/>
        <v>0</v>
      </c>
      <c r="X231" s="37">
        <f t="shared" si="54"/>
        <v>183633816.85999942</v>
      </c>
      <c r="Y231" s="38">
        <f t="shared" si="47"/>
        <v>0.74838442462261545</v>
      </c>
      <c r="Z231" s="38">
        <f t="shared" si="48"/>
        <v>0.74468584770855328</v>
      </c>
      <c r="AA231" s="38">
        <f t="shared" si="49"/>
        <v>0.2500720697191377</v>
      </c>
      <c r="AB231" s="38">
        <f t="shared" si="50"/>
        <v>0.99475791742769104</v>
      </c>
    </row>
    <row r="232" spans="1:28" ht="47" outlineLevel="2" x14ac:dyDescent="0.35">
      <c r="A232" s="15" t="s">
        <v>7</v>
      </c>
      <c r="B232" s="15" t="s">
        <v>8</v>
      </c>
      <c r="C232" s="15" t="s">
        <v>9</v>
      </c>
      <c r="D232" s="15" t="s">
        <v>42</v>
      </c>
      <c r="E232" s="15" t="s">
        <v>33</v>
      </c>
      <c r="F232" s="15" t="s">
        <v>12</v>
      </c>
      <c r="G232" s="15" t="s">
        <v>34</v>
      </c>
      <c r="H232" s="15" t="s">
        <v>14</v>
      </c>
      <c r="I232" s="15" t="s">
        <v>9</v>
      </c>
      <c r="J232" s="16" t="s">
        <v>43</v>
      </c>
      <c r="K232" s="17">
        <v>101768099</v>
      </c>
      <c r="L232" s="17">
        <v>101768099</v>
      </c>
      <c r="M232" s="17">
        <v>-1017214</v>
      </c>
      <c r="N232" s="17">
        <v>7343052</v>
      </c>
      <c r="O232" s="17">
        <f t="shared" ref="O232:O246" si="55">+L232+N232</f>
        <v>109111151</v>
      </c>
      <c r="P232" s="17">
        <v>0</v>
      </c>
      <c r="Q232" s="17">
        <v>29845525</v>
      </c>
      <c r="R232" s="17">
        <v>0</v>
      </c>
      <c r="S232" s="17">
        <v>70905360</v>
      </c>
      <c r="T232" s="17">
        <v>70905360</v>
      </c>
      <c r="U232" s="17">
        <v>0</v>
      </c>
      <c r="V232" s="17">
        <v>1017214</v>
      </c>
      <c r="W232" s="17">
        <v>0</v>
      </c>
      <c r="X232" s="17">
        <f t="shared" ref="X232:X246" si="56">+O232-P232-Q232-R232-S232-W232</f>
        <v>8360266</v>
      </c>
      <c r="Y232" s="18">
        <f t="shared" si="47"/>
        <v>0.69673464176627686</v>
      </c>
      <c r="Z232" s="18">
        <f t="shared" si="48"/>
        <v>0.64984522067776551</v>
      </c>
      <c r="AA232" s="18">
        <f t="shared" si="49"/>
        <v>0.27353322484885162</v>
      </c>
      <c r="AB232" s="18">
        <f t="shared" si="50"/>
        <v>0.92337844552661719</v>
      </c>
    </row>
    <row r="233" spans="1:28" ht="47" outlineLevel="2" x14ac:dyDescent="0.35">
      <c r="A233" s="15" t="s">
        <v>164</v>
      </c>
      <c r="B233" s="15" t="s">
        <v>8</v>
      </c>
      <c r="C233" s="15" t="s">
        <v>9</v>
      </c>
      <c r="D233" s="15" t="s">
        <v>42</v>
      </c>
      <c r="E233" s="15" t="s">
        <v>33</v>
      </c>
      <c r="F233" s="15" t="s">
        <v>12</v>
      </c>
      <c r="G233" s="15" t="s">
        <v>34</v>
      </c>
      <c r="H233" s="15" t="s">
        <v>14</v>
      </c>
      <c r="I233" s="15" t="s">
        <v>9</v>
      </c>
      <c r="J233" s="16" t="s">
        <v>43</v>
      </c>
      <c r="K233" s="17">
        <v>144449381</v>
      </c>
      <c r="L233" s="17">
        <v>144449381</v>
      </c>
      <c r="M233" s="17">
        <v>-401859</v>
      </c>
      <c r="N233" s="17">
        <v>12603188</v>
      </c>
      <c r="O233" s="17">
        <f t="shared" si="55"/>
        <v>157052569</v>
      </c>
      <c r="P233" s="17">
        <v>0</v>
      </c>
      <c r="Q233" s="17">
        <v>39302760</v>
      </c>
      <c r="R233" s="17">
        <v>0</v>
      </c>
      <c r="S233" s="17">
        <v>103756161</v>
      </c>
      <c r="T233" s="17">
        <v>103756161</v>
      </c>
      <c r="U233" s="17">
        <v>0</v>
      </c>
      <c r="V233" s="17">
        <v>1390460</v>
      </c>
      <c r="W233" s="17">
        <v>0</v>
      </c>
      <c r="X233" s="17">
        <f t="shared" si="56"/>
        <v>13993648</v>
      </c>
      <c r="Y233" s="18">
        <f t="shared" si="47"/>
        <v>0.71828733554766844</v>
      </c>
      <c r="Z233" s="18">
        <f t="shared" si="48"/>
        <v>0.66064606049201269</v>
      </c>
      <c r="AA233" s="18">
        <f t="shared" si="49"/>
        <v>0.25025225789206923</v>
      </c>
      <c r="AB233" s="18">
        <f t="shared" si="50"/>
        <v>0.91089831838408197</v>
      </c>
    </row>
    <row r="234" spans="1:28" ht="47" outlineLevel="2" x14ac:dyDescent="0.35">
      <c r="A234" s="15" t="s">
        <v>251</v>
      </c>
      <c r="B234" s="15" t="s">
        <v>252</v>
      </c>
      <c r="C234" s="15" t="s">
        <v>9</v>
      </c>
      <c r="D234" s="15" t="s">
        <v>42</v>
      </c>
      <c r="E234" s="15" t="s">
        <v>33</v>
      </c>
      <c r="F234" s="15" t="s">
        <v>12</v>
      </c>
      <c r="G234" s="15" t="s">
        <v>34</v>
      </c>
      <c r="H234" s="15" t="s">
        <v>14</v>
      </c>
      <c r="I234" s="15" t="s">
        <v>9</v>
      </c>
      <c r="J234" s="16" t="s">
        <v>43</v>
      </c>
      <c r="K234" s="17">
        <v>4327958</v>
      </c>
      <c r="L234" s="17">
        <v>4927958</v>
      </c>
      <c r="M234" s="17">
        <v>150000</v>
      </c>
      <c r="N234" s="17">
        <v>800000</v>
      </c>
      <c r="O234" s="17">
        <f t="shared" si="55"/>
        <v>5727958</v>
      </c>
      <c r="P234" s="17">
        <v>0</v>
      </c>
      <c r="Q234" s="17">
        <v>1841831</v>
      </c>
      <c r="R234" s="17">
        <v>0</v>
      </c>
      <c r="S234" s="17">
        <v>3086127</v>
      </c>
      <c r="T234" s="17">
        <v>3086127</v>
      </c>
      <c r="U234" s="17">
        <v>0</v>
      </c>
      <c r="V234" s="17">
        <v>0</v>
      </c>
      <c r="W234" s="17">
        <v>0</v>
      </c>
      <c r="X234" s="17">
        <f t="shared" si="56"/>
        <v>800000</v>
      </c>
      <c r="Y234" s="18">
        <f t="shared" si="47"/>
        <v>0.62624864091780008</v>
      </c>
      <c r="Z234" s="18">
        <f t="shared" si="48"/>
        <v>0.53878310560238052</v>
      </c>
      <c r="AA234" s="18">
        <f t="shared" si="49"/>
        <v>0.32155106584231241</v>
      </c>
      <c r="AB234" s="18">
        <f t="shared" si="50"/>
        <v>0.86033417144469293</v>
      </c>
    </row>
    <row r="235" spans="1:28" ht="47" outlineLevel="2" x14ac:dyDescent="0.35">
      <c r="A235" s="15" t="s">
        <v>251</v>
      </c>
      <c r="B235" s="15" t="s">
        <v>254</v>
      </c>
      <c r="C235" s="15" t="s">
        <v>9</v>
      </c>
      <c r="D235" s="15" t="s">
        <v>42</v>
      </c>
      <c r="E235" s="15" t="s">
        <v>33</v>
      </c>
      <c r="F235" s="15" t="s">
        <v>12</v>
      </c>
      <c r="G235" s="15" t="s">
        <v>34</v>
      </c>
      <c r="H235" s="15" t="s">
        <v>14</v>
      </c>
      <c r="I235" s="15" t="s">
        <v>9</v>
      </c>
      <c r="J235" s="16" t="s">
        <v>43</v>
      </c>
      <c r="K235" s="17">
        <v>79291230</v>
      </c>
      <c r="L235" s="17">
        <v>79291230</v>
      </c>
      <c r="M235" s="17">
        <v>-255767</v>
      </c>
      <c r="N235" s="17">
        <v>6016463</v>
      </c>
      <c r="O235" s="17">
        <f t="shared" si="55"/>
        <v>85307693</v>
      </c>
      <c r="P235" s="17">
        <v>0</v>
      </c>
      <c r="Q235" s="17">
        <v>22886621</v>
      </c>
      <c r="R235" s="17">
        <v>0</v>
      </c>
      <c r="S235" s="17">
        <v>56148842</v>
      </c>
      <c r="T235" s="17">
        <v>56148842</v>
      </c>
      <c r="U235" s="17">
        <v>0</v>
      </c>
      <c r="V235" s="17">
        <v>255767</v>
      </c>
      <c r="W235" s="17">
        <v>0</v>
      </c>
      <c r="X235" s="17">
        <f t="shared" si="56"/>
        <v>6272230</v>
      </c>
      <c r="Y235" s="18">
        <f t="shared" si="47"/>
        <v>0.70813432960997069</v>
      </c>
      <c r="Z235" s="18">
        <f t="shared" si="48"/>
        <v>0.65819201088933443</v>
      </c>
      <c r="AA235" s="18">
        <f t="shared" si="49"/>
        <v>0.26828320160996499</v>
      </c>
      <c r="AB235" s="18">
        <f t="shared" si="50"/>
        <v>0.92647521249929943</v>
      </c>
    </row>
    <row r="236" spans="1:28" ht="47" outlineLevel="2" x14ac:dyDescent="0.35">
      <c r="A236" s="15" t="s">
        <v>251</v>
      </c>
      <c r="B236" s="15" t="s">
        <v>288</v>
      </c>
      <c r="C236" s="15" t="s">
        <v>9</v>
      </c>
      <c r="D236" s="15" t="s">
        <v>42</v>
      </c>
      <c r="E236" s="15" t="s">
        <v>33</v>
      </c>
      <c r="F236" s="15" t="s">
        <v>12</v>
      </c>
      <c r="G236" s="15" t="s">
        <v>34</v>
      </c>
      <c r="H236" s="15" t="s">
        <v>14</v>
      </c>
      <c r="I236" s="15" t="s">
        <v>9</v>
      </c>
      <c r="J236" s="16" t="s">
        <v>43</v>
      </c>
      <c r="K236" s="17">
        <v>15418552</v>
      </c>
      <c r="L236" s="17">
        <v>15418552</v>
      </c>
      <c r="M236" s="17">
        <v>500000</v>
      </c>
      <c r="N236" s="17">
        <v>1600000</v>
      </c>
      <c r="O236" s="17">
        <f t="shared" si="55"/>
        <v>17018552</v>
      </c>
      <c r="P236" s="17">
        <v>0</v>
      </c>
      <c r="Q236" s="17">
        <v>4462141</v>
      </c>
      <c r="R236" s="17">
        <v>0</v>
      </c>
      <c r="S236" s="17">
        <v>10956411</v>
      </c>
      <c r="T236" s="17">
        <v>10956411</v>
      </c>
      <c r="U236" s="17">
        <v>0</v>
      </c>
      <c r="V236" s="17">
        <v>0</v>
      </c>
      <c r="W236" s="17">
        <v>0</v>
      </c>
      <c r="X236" s="17">
        <f t="shared" si="56"/>
        <v>1600000</v>
      </c>
      <c r="Y236" s="18">
        <f t="shared" si="47"/>
        <v>0.71059921839612439</v>
      </c>
      <c r="Z236" s="18">
        <f t="shared" si="48"/>
        <v>0.64379219806714461</v>
      </c>
      <c r="AA236" s="18">
        <f t="shared" si="49"/>
        <v>0.26219275294396371</v>
      </c>
      <c r="AB236" s="18">
        <f t="shared" si="50"/>
        <v>0.90598495101110832</v>
      </c>
    </row>
    <row r="237" spans="1:28" ht="47" outlineLevel="2" x14ac:dyDescent="0.35">
      <c r="A237" s="15" t="s">
        <v>296</v>
      </c>
      <c r="B237" s="15" t="s">
        <v>8</v>
      </c>
      <c r="C237" s="15" t="s">
        <v>9</v>
      </c>
      <c r="D237" s="15" t="s">
        <v>42</v>
      </c>
      <c r="E237" s="15" t="s">
        <v>33</v>
      </c>
      <c r="F237" s="15" t="s">
        <v>12</v>
      </c>
      <c r="G237" s="15" t="s">
        <v>34</v>
      </c>
      <c r="H237" s="15" t="s">
        <v>14</v>
      </c>
      <c r="I237" s="15" t="s">
        <v>9</v>
      </c>
      <c r="J237" s="16" t="s">
        <v>43</v>
      </c>
      <c r="K237" s="17">
        <v>27472498</v>
      </c>
      <c r="L237" s="17">
        <v>27472498</v>
      </c>
      <c r="M237" s="17">
        <v>-1415112</v>
      </c>
      <c r="N237" s="17">
        <v>1500000</v>
      </c>
      <c r="O237" s="17">
        <f t="shared" si="55"/>
        <v>28972498</v>
      </c>
      <c r="P237" s="17">
        <v>0</v>
      </c>
      <c r="Q237" s="17">
        <v>9695788</v>
      </c>
      <c r="R237" s="17">
        <v>0</v>
      </c>
      <c r="S237" s="17">
        <v>16361598</v>
      </c>
      <c r="T237" s="17">
        <v>16361598</v>
      </c>
      <c r="U237" s="17">
        <v>0</v>
      </c>
      <c r="V237" s="17">
        <v>1415112</v>
      </c>
      <c r="W237" s="17">
        <v>0</v>
      </c>
      <c r="X237" s="17">
        <f t="shared" si="56"/>
        <v>2915112</v>
      </c>
      <c r="Y237" s="18">
        <f t="shared" si="47"/>
        <v>0.59556280611977841</v>
      </c>
      <c r="Z237" s="18">
        <f t="shared" si="48"/>
        <v>0.56472859192189784</v>
      </c>
      <c r="AA237" s="18">
        <f t="shared" si="49"/>
        <v>0.33465488547104222</v>
      </c>
      <c r="AB237" s="18">
        <f t="shared" si="50"/>
        <v>0.89938347739294011</v>
      </c>
    </row>
    <row r="238" spans="1:28" ht="47" outlineLevel="2" x14ac:dyDescent="0.35">
      <c r="A238" s="15" t="s">
        <v>301</v>
      </c>
      <c r="B238" s="15" t="s">
        <v>8</v>
      </c>
      <c r="C238" s="15" t="s">
        <v>9</v>
      </c>
      <c r="D238" s="15" t="s">
        <v>42</v>
      </c>
      <c r="E238" s="15" t="s">
        <v>33</v>
      </c>
      <c r="F238" s="15" t="s">
        <v>12</v>
      </c>
      <c r="G238" s="15" t="s">
        <v>34</v>
      </c>
      <c r="H238" s="15" t="s">
        <v>14</v>
      </c>
      <c r="I238" s="15" t="s">
        <v>9</v>
      </c>
      <c r="J238" s="16" t="s">
        <v>43</v>
      </c>
      <c r="K238" s="17">
        <v>77104020</v>
      </c>
      <c r="L238" s="17">
        <v>77104020</v>
      </c>
      <c r="M238" s="17">
        <v>-238777</v>
      </c>
      <c r="N238" s="17">
        <v>4847995</v>
      </c>
      <c r="O238" s="17">
        <f t="shared" si="55"/>
        <v>81952015</v>
      </c>
      <c r="P238" s="17">
        <v>0</v>
      </c>
      <c r="Q238" s="17">
        <v>22545115</v>
      </c>
      <c r="R238" s="17">
        <v>0</v>
      </c>
      <c r="S238" s="17">
        <v>54320128</v>
      </c>
      <c r="T238" s="17">
        <v>54320128</v>
      </c>
      <c r="U238" s="17">
        <v>0</v>
      </c>
      <c r="V238" s="17">
        <v>238777</v>
      </c>
      <c r="W238" s="17">
        <v>0</v>
      </c>
      <c r="X238" s="17">
        <f t="shared" si="56"/>
        <v>5086772</v>
      </c>
      <c r="Y238" s="18">
        <f t="shared" si="47"/>
        <v>0.70450448627710982</v>
      </c>
      <c r="Z238" s="18">
        <f t="shared" si="48"/>
        <v>0.66282846126480233</v>
      </c>
      <c r="AA238" s="18">
        <f t="shared" si="49"/>
        <v>0.27510141147841211</v>
      </c>
      <c r="AB238" s="18">
        <f t="shared" si="50"/>
        <v>0.93792987274321438</v>
      </c>
    </row>
    <row r="239" spans="1:28" ht="47" outlineLevel="2" x14ac:dyDescent="0.35">
      <c r="A239" s="15" t="s">
        <v>309</v>
      </c>
      <c r="B239" s="15" t="s">
        <v>8</v>
      </c>
      <c r="C239" s="15" t="s">
        <v>9</v>
      </c>
      <c r="D239" s="15" t="s">
        <v>42</v>
      </c>
      <c r="E239" s="15" t="s">
        <v>33</v>
      </c>
      <c r="F239" s="15" t="s">
        <v>12</v>
      </c>
      <c r="G239" s="15" t="s">
        <v>34</v>
      </c>
      <c r="H239" s="15" t="s">
        <v>14</v>
      </c>
      <c r="I239" s="15" t="s">
        <v>9</v>
      </c>
      <c r="J239" s="16" t="s">
        <v>43</v>
      </c>
      <c r="K239" s="17">
        <v>18259941</v>
      </c>
      <c r="L239" s="17">
        <v>18259941</v>
      </c>
      <c r="M239" s="17">
        <v>0</v>
      </c>
      <c r="N239" s="17">
        <v>2574117</v>
      </c>
      <c r="O239" s="17">
        <f t="shared" si="55"/>
        <v>20834058</v>
      </c>
      <c r="P239" s="17">
        <v>0</v>
      </c>
      <c r="Q239" s="17">
        <v>5808563</v>
      </c>
      <c r="R239" s="17">
        <v>0</v>
      </c>
      <c r="S239" s="17">
        <v>12451378</v>
      </c>
      <c r="T239" s="17">
        <v>12451378</v>
      </c>
      <c r="U239" s="17">
        <v>0</v>
      </c>
      <c r="V239" s="17">
        <v>0</v>
      </c>
      <c r="W239" s="17">
        <v>0</v>
      </c>
      <c r="X239" s="17">
        <f t="shared" si="56"/>
        <v>2574117</v>
      </c>
      <c r="Y239" s="18">
        <f t="shared" si="47"/>
        <v>0.68189585059447888</v>
      </c>
      <c r="Z239" s="18">
        <f t="shared" si="48"/>
        <v>0.59764535550395415</v>
      </c>
      <c r="AA239" s="18">
        <f t="shared" si="49"/>
        <v>0.27880132617467035</v>
      </c>
      <c r="AB239" s="18">
        <f t="shared" si="50"/>
        <v>0.8764466816786245</v>
      </c>
    </row>
    <row r="240" spans="1:28" ht="47" outlineLevel="2" x14ac:dyDescent="0.35">
      <c r="A240" s="15" t="s">
        <v>311</v>
      </c>
      <c r="B240" s="15" t="s">
        <v>8</v>
      </c>
      <c r="C240" s="15" t="s">
        <v>9</v>
      </c>
      <c r="D240" s="15" t="s">
        <v>42</v>
      </c>
      <c r="E240" s="15" t="s">
        <v>33</v>
      </c>
      <c r="F240" s="15" t="s">
        <v>12</v>
      </c>
      <c r="G240" s="15" t="s">
        <v>34</v>
      </c>
      <c r="H240" s="15" t="s">
        <v>14</v>
      </c>
      <c r="I240" s="15" t="s">
        <v>9</v>
      </c>
      <c r="J240" s="16" t="s">
        <v>43</v>
      </c>
      <c r="K240" s="17">
        <v>338810989</v>
      </c>
      <c r="L240" s="17">
        <v>338810989</v>
      </c>
      <c r="M240" s="17">
        <v>-330697</v>
      </c>
      <c r="N240" s="17">
        <v>35152472</v>
      </c>
      <c r="O240" s="17">
        <f t="shared" si="55"/>
        <v>373963461</v>
      </c>
      <c r="P240" s="17">
        <v>0</v>
      </c>
      <c r="Q240" s="17">
        <v>94877428</v>
      </c>
      <c r="R240" s="17">
        <v>0</v>
      </c>
      <c r="S240" s="17">
        <v>243602864</v>
      </c>
      <c r="T240" s="17">
        <v>243602864</v>
      </c>
      <c r="U240" s="17">
        <v>0</v>
      </c>
      <c r="V240" s="17">
        <v>330697</v>
      </c>
      <c r="W240" s="17">
        <v>0</v>
      </c>
      <c r="X240" s="17">
        <f t="shared" si="56"/>
        <v>35483169</v>
      </c>
      <c r="Y240" s="18">
        <f t="shared" si="47"/>
        <v>0.71899339723009992</v>
      </c>
      <c r="Z240" s="18">
        <f t="shared" si="48"/>
        <v>0.65140819733722599</v>
      </c>
      <c r="AA240" s="18">
        <f t="shared" si="49"/>
        <v>0.25370774927125833</v>
      </c>
      <c r="AB240" s="18">
        <f t="shared" si="50"/>
        <v>0.90511594660848438</v>
      </c>
    </row>
    <row r="241" spans="1:28" ht="47" outlineLevel="2" x14ac:dyDescent="0.35">
      <c r="A241" s="15" t="s">
        <v>322</v>
      </c>
      <c r="B241" s="15" t="s">
        <v>8</v>
      </c>
      <c r="C241" s="15" t="s">
        <v>9</v>
      </c>
      <c r="D241" s="15" t="s">
        <v>42</v>
      </c>
      <c r="E241" s="15" t="s">
        <v>33</v>
      </c>
      <c r="F241" s="15" t="s">
        <v>12</v>
      </c>
      <c r="G241" s="15" t="s">
        <v>34</v>
      </c>
      <c r="H241" s="15" t="s">
        <v>323</v>
      </c>
      <c r="I241" s="15" t="s">
        <v>9</v>
      </c>
      <c r="J241" s="16" t="s">
        <v>43</v>
      </c>
      <c r="K241" s="17">
        <v>17930446</v>
      </c>
      <c r="L241" s="17">
        <v>17930446</v>
      </c>
      <c r="M241" s="17">
        <v>-128970</v>
      </c>
      <c r="N241" s="17">
        <v>0</v>
      </c>
      <c r="O241" s="17">
        <f t="shared" si="55"/>
        <v>17930446</v>
      </c>
      <c r="P241" s="17">
        <v>0</v>
      </c>
      <c r="Q241" s="17">
        <v>8057225</v>
      </c>
      <c r="R241" s="17">
        <v>0</v>
      </c>
      <c r="S241" s="17">
        <v>9744251</v>
      </c>
      <c r="T241" s="17">
        <v>9744251</v>
      </c>
      <c r="U241" s="17">
        <v>0</v>
      </c>
      <c r="V241" s="17">
        <v>128970</v>
      </c>
      <c r="W241" s="17">
        <v>0</v>
      </c>
      <c r="X241" s="17">
        <f t="shared" si="56"/>
        <v>128970</v>
      </c>
      <c r="Y241" s="18">
        <f t="shared" si="47"/>
        <v>0.54344721821197306</v>
      </c>
      <c r="Z241" s="18">
        <f t="shared" si="48"/>
        <v>0.54344721821197306</v>
      </c>
      <c r="AA241" s="18">
        <f t="shared" si="49"/>
        <v>0.44935998803376115</v>
      </c>
      <c r="AB241" s="18">
        <f t="shared" si="50"/>
        <v>0.99280720624573426</v>
      </c>
    </row>
    <row r="242" spans="1:28" ht="47" outlineLevel="2" x14ac:dyDescent="0.35">
      <c r="A242" s="15" t="s">
        <v>351</v>
      </c>
      <c r="B242" s="15" t="s">
        <v>252</v>
      </c>
      <c r="C242" s="15" t="s">
        <v>9</v>
      </c>
      <c r="D242" s="15" t="s">
        <v>42</v>
      </c>
      <c r="E242" s="15" t="s">
        <v>33</v>
      </c>
      <c r="F242" s="15" t="s">
        <v>12</v>
      </c>
      <c r="G242" s="15" t="s">
        <v>34</v>
      </c>
      <c r="H242" s="15" t="s">
        <v>352</v>
      </c>
      <c r="I242" s="15" t="s">
        <v>9</v>
      </c>
      <c r="J242" s="16" t="s">
        <v>43</v>
      </c>
      <c r="K242" s="17">
        <v>7863709839</v>
      </c>
      <c r="L242" s="17">
        <v>7863709839</v>
      </c>
      <c r="M242" s="17">
        <v>0</v>
      </c>
      <c r="N242" s="17">
        <v>0</v>
      </c>
      <c r="O242" s="17">
        <f t="shared" si="55"/>
        <v>7863709839</v>
      </c>
      <c r="P242" s="17">
        <v>0</v>
      </c>
      <c r="Q242" s="17">
        <v>2070249084</v>
      </c>
      <c r="R242" s="17">
        <v>0</v>
      </c>
      <c r="S242" s="17">
        <v>5793460755</v>
      </c>
      <c r="T242" s="17">
        <v>5793460755</v>
      </c>
      <c r="U242" s="17">
        <v>0</v>
      </c>
      <c r="V242" s="17">
        <v>0</v>
      </c>
      <c r="W242" s="17">
        <v>0</v>
      </c>
      <c r="X242" s="17">
        <f t="shared" si="56"/>
        <v>0</v>
      </c>
      <c r="Y242" s="18">
        <f t="shared" si="47"/>
        <v>0.73673379023566998</v>
      </c>
      <c r="Z242" s="18">
        <f t="shared" si="48"/>
        <v>0.73673379023566998</v>
      </c>
      <c r="AA242" s="18">
        <f t="shared" si="49"/>
        <v>0.26326620976433002</v>
      </c>
      <c r="AB242" s="18">
        <f t="shared" si="50"/>
        <v>1</v>
      </c>
    </row>
    <row r="243" spans="1:28" ht="47" outlineLevel="2" x14ac:dyDescent="0.35">
      <c r="A243" s="15" t="s">
        <v>351</v>
      </c>
      <c r="B243" s="15" t="s">
        <v>254</v>
      </c>
      <c r="C243" s="15" t="s">
        <v>9</v>
      </c>
      <c r="D243" s="15" t="s">
        <v>42</v>
      </c>
      <c r="E243" s="15" t="s">
        <v>33</v>
      </c>
      <c r="F243" s="15" t="s">
        <v>12</v>
      </c>
      <c r="G243" s="15" t="s">
        <v>34</v>
      </c>
      <c r="H243" s="15" t="s">
        <v>363</v>
      </c>
      <c r="I243" s="15" t="s">
        <v>9</v>
      </c>
      <c r="J243" s="16" t="s">
        <v>43</v>
      </c>
      <c r="K243" s="17">
        <v>3768937790</v>
      </c>
      <c r="L243" s="17">
        <v>3768937790</v>
      </c>
      <c r="M243" s="17">
        <v>-225172.32</v>
      </c>
      <c r="N243" s="17">
        <v>0</v>
      </c>
      <c r="O243" s="17">
        <f t="shared" si="55"/>
        <v>3768937790</v>
      </c>
      <c r="P243" s="17">
        <v>0</v>
      </c>
      <c r="Q243" s="17">
        <v>890199745.84000003</v>
      </c>
      <c r="R243" s="17">
        <v>0</v>
      </c>
      <c r="S243" s="17">
        <v>2878625458</v>
      </c>
      <c r="T243" s="17">
        <v>2878625458</v>
      </c>
      <c r="U243" s="17">
        <v>0</v>
      </c>
      <c r="V243" s="17">
        <v>112586.16</v>
      </c>
      <c r="W243" s="17">
        <v>0</v>
      </c>
      <c r="X243" s="17">
        <f t="shared" si="56"/>
        <v>112586.15999984741</v>
      </c>
      <c r="Y243" s="18">
        <f t="shared" si="47"/>
        <v>0.7637763259552236</v>
      </c>
      <c r="Z243" s="18">
        <f t="shared" si="48"/>
        <v>0.7637763259552236</v>
      </c>
      <c r="AA243" s="18">
        <f t="shared" si="49"/>
        <v>0.23619380192528994</v>
      </c>
      <c r="AB243" s="18">
        <f t="shared" si="50"/>
        <v>0.99997012788051354</v>
      </c>
    </row>
    <row r="244" spans="1:28" ht="47" outlineLevel="2" x14ac:dyDescent="0.35">
      <c r="A244" s="15" t="s">
        <v>351</v>
      </c>
      <c r="B244" s="15" t="s">
        <v>288</v>
      </c>
      <c r="C244" s="15" t="s">
        <v>9</v>
      </c>
      <c r="D244" s="15" t="s">
        <v>42</v>
      </c>
      <c r="E244" s="15" t="s">
        <v>33</v>
      </c>
      <c r="F244" s="15" t="s">
        <v>12</v>
      </c>
      <c r="G244" s="15" t="s">
        <v>34</v>
      </c>
      <c r="H244" s="15" t="s">
        <v>400</v>
      </c>
      <c r="I244" s="15" t="s">
        <v>9</v>
      </c>
      <c r="J244" s="16" t="s">
        <v>43</v>
      </c>
      <c r="K244" s="17">
        <v>2291539563</v>
      </c>
      <c r="L244" s="17">
        <v>2291539563</v>
      </c>
      <c r="M244" s="17">
        <v>0</v>
      </c>
      <c r="N244" s="17">
        <v>8000000</v>
      </c>
      <c r="O244" s="17">
        <f t="shared" si="55"/>
        <v>2299539563</v>
      </c>
      <c r="P244" s="17">
        <v>0</v>
      </c>
      <c r="Q244" s="17">
        <v>542650418</v>
      </c>
      <c r="R244" s="17">
        <v>0</v>
      </c>
      <c r="S244" s="17">
        <v>1748889145</v>
      </c>
      <c r="T244" s="17">
        <v>1748889145</v>
      </c>
      <c r="U244" s="17">
        <v>0</v>
      </c>
      <c r="V244" s="17">
        <v>0</v>
      </c>
      <c r="W244" s="17">
        <v>0</v>
      </c>
      <c r="X244" s="17">
        <f t="shared" si="56"/>
        <v>8000000</v>
      </c>
      <c r="Y244" s="18">
        <f t="shared" si="47"/>
        <v>0.76319395625464048</v>
      </c>
      <c r="Z244" s="18">
        <f t="shared" si="48"/>
        <v>0.76053883705239822</v>
      </c>
      <c r="AA244" s="18">
        <f t="shared" si="49"/>
        <v>0.23598220562557026</v>
      </c>
      <c r="AB244" s="18">
        <f t="shared" si="50"/>
        <v>0.99652104267796848</v>
      </c>
    </row>
    <row r="245" spans="1:28" ht="47" outlineLevel="2" x14ac:dyDescent="0.35">
      <c r="A245" s="15" t="s">
        <v>351</v>
      </c>
      <c r="B245" s="15" t="s">
        <v>419</v>
      </c>
      <c r="C245" s="15" t="s">
        <v>9</v>
      </c>
      <c r="D245" s="15" t="s">
        <v>42</v>
      </c>
      <c r="E245" s="15" t="s">
        <v>33</v>
      </c>
      <c r="F245" s="15" t="s">
        <v>12</v>
      </c>
      <c r="G245" s="15" t="s">
        <v>34</v>
      </c>
      <c r="H245" s="15" t="s">
        <v>420</v>
      </c>
      <c r="I245" s="15" t="s">
        <v>9</v>
      </c>
      <c r="J245" s="16" t="s">
        <v>43</v>
      </c>
      <c r="K245" s="17">
        <v>1638918214</v>
      </c>
      <c r="L245" s="17">
        <v>1638918214</v>
      </c>
      <c r="M245" s="17">
        <v>956184.78</v>
      </c>
      <c r="N245" s="17">
        <v>15000000</v>
      </c>
      <c r="O245" s="17">
        <f t="shared" si="55"/>
        <v>1653918214</v>
      </c>
      <c r="P245" s="17">
        <v>0</v>
      </c>
      <c r="Q245" s="17">
        <v>355954169</v>
      </c>
      <c r="R245" s="17">
        <v>0</v>
      </c>
      <c r="S245" s="17">
        <v>1282964045</v>
      </c>
      <c r="T245" s="17">
        <v>1282964045</v>
      </c>
      <c r="U245" s="17">
        <v>0</v>
      </c>
      <c r="V245" s="17">
        <v>0</v>
      </c>
      <c r="W245" s="17">
        <v>0</v>
      </c>
      <c r="X245" s="17">
        <f t="shared" si="56"/>
        <v>15000000</v>
      </c>
      <c r="Y245" s="18">
        <f t="shared" si="47"/>
        <v>0.78281151191111231</v>
      </c>
      <c r="Z245" s="18">
        <f t="shared" si="48"/>
        <v>0.77571190288614844</v>
      </c>
      <c r="AA245" s="18">
        <f t="shared" si="49"/>
        <v>0.21521872483593074</v>
      </c>
      <c r="AB245" s="18">
        <f t="shared" si="50"/>
        <v>0.99093062772207918</v>
      </c>
    </row>
    <row r="246" spans="1:28" ht="47" outlineLevel="2" x14ac:dyDescent="0.35">
      <c r="A246" s="15" t="s">
        <v>351</v>
      </c>
      <c r="B246" s="15" t="s">
        <v>432</v>
      </c>
      <c r="C246" s="15" t="s">
        <v>9</v>
      </c>
      <c r="D246" s="15" t="s">
        <v>42</v>
      </c>
      <c r="E246" s="15" t="s">
        <v>33</v>
      </c>
      <c r="F246" s="15" t="s">
        <v>12</v>
      </c>
      <c r="G246" s="15" t="s">
        <v>34</v>
      </c>
      <c r="H246" s="15" t="s">
        <v>420</v>
      </c>
      <c r="I246" s="15" t="s">
        <v>9</v>
      </c>
      <c r="J246" s="16" t="s">
        <v>43</v>
      </c>
      <c r="K246" s="17">
        <v>1040348723</v>
      </c>
      <c r="L246" s="17">
        <v>1040348723</v>
      </c>
      <c r="M246" s="17">
        <v>-731012.46</v>
      </c>
      <c r="N246" s="17">
        <v>0</v>
      </c>
      <c r="O246" s="17">
        <f t="shared" si="55"/>
        <v>1040348723</v>
      </c>
      <c r="P246" s="17">
        <v>0</v>
      </c>
      <c r="Q246" s="17">
        <v>269158477.76999998</v>
      </c>
      <c r="R246" s="17">
        <v>0</v>
      </c>
      <c r="S246" s="17">
        <v>770824739</v>
      </c>
      <c r="T246" s="17">
        <v>770824739</v>
      </c>
      <c r="U246" s="17">
        <v>0</v>
      </c>
      <c r="V246" s="17">
        <v>365506.23</v>
      </c>
      <c r="W246" s="17">
        <v>0</v>
      </c>
      <c r="X246" s="17">
        <f t="shared" si="56"/>
        <v>365506.23000001907</v>
      </c>
      <c r="Y246" s="18">
        <f t="shared" si="47"/>
        <v>0.74092919225893061</v>
      </c>
      <c r="Z246" s="18">
        <f t="shared" si="48"/>
        <v>0.74092919225893061</v>
      </c>
      <c r="AA246" s="18">
        <f t="shared" si="49"/>
        <v>0.25871947724782279</v>
      </c>
      <c r="AB246" s="18">
        <f t="shared" si="50"/>
        <v>0.99964866950675346</v>
      </c>
    </row>
    <row r="247" spans="1:28" outlineLevel="1" x14ac:dyDescent="0.35">
      <c r="A247" s="35"/>
      <c r="B247" s="35"/>
      <c r="C247" s="35"/>
      <c r="D247" s="35" t="s">
        <v>501</v>
      </c>
      <c r="E247" s="35"/>
      <c r="F247" s="35"/>
      <c r="G247" s="35"/>
      <c r="H247" s="35"/>
      <c r="I247" s="35"/>
      <c r="J247" s="36"/>
      <c r="K247" s="37">
        <f t="shared" ref="K247:X247" si="57">SUBTOTAL(9,K232:K246)</f>
        <v>17428287243</v>
      </c>
      <c r="L247" s="37">
        <f t="shared" si="57"/>
        <v>17428887243</v>
      </c>
      <c r="M247" s="37">
        <f t="shared" si="57"/>
        <v>-3138396</v>
      </c>
      <c r="N247" s="37">
        <f t="shared" si="57"/>
        <v>95437287</v>
      </c>
      <c r="O247" s="37">
        <f t="shared" si="57"/>
        <v>17524324530</v>
      </c>
      <c r="P247" s="37">
        <f t="shared" si="57"/>
        <v>0</v>
      </c>
      <c r="Q247" s="37">
        <f t="shared" si="57"/>
        <v>4367534891.6100006</v>
      </c>
      <c r="R247" s="37">
        <f t="shared" si="57"/>
        <v>0</v>
      </c>
      <c r="S247" s="37">
        <f t="shared" si="57"/>
        <v>13056097262</v>
      </c>
      <c r="T247" s="37">
        <f t="shared" si="57"/>
        <v>13056097262</v>
      </c>
      <c r="U247" s="37">
        <f t="shared" si="57"/>
        <v>0</v>
      </c>
      <c r="V247" s="37">
        <f t="shared" si="57"/>
        <v>5255089.3900000006</v>
      </c>
      <c r="W247" s="37">
        <f t="shared" si="57"/>
        <v>0</v>
      </c>
      <c r="X247" s="37">
        <f t="shared" si="57"/>
        <v>100692376.38999987</v>
      </c>
      <c r="Y247" s="38">
        <f t="shared" si="47"/>
        <v>0.74910676051586411</v>
      </c>
      <c r="Z247" s="38">
        <f t="shared" si="48"/>
        <v>0.74502713298017198</v>
      </c>
      <c r="AA247" s="38">
        <f t="shared" si="49"/>
        <v>0.24922700353632407</v>
      </c>
      <c r="AB247" s="38">
        <f t="shared" si="50"/>
        <v>0.99425413651649608</v>
      </c>
    </row>
    <row r="248" spans="1:28" ht="35.5" outlineLevel="2" x14ac:dyDescent="0.35">
      <c r="A248" s="15" t="s">
        <v>7</v>
      </c>
      <c r="B248" s="15" t="s">
        <v>8</v>
      </c>
      <c r="C248" s="15" t="s">
        <v>9</v>
      </c>
      <c r="D248" s="15" t="s">
        <v>44</v>
      </c>
      <c r="E248" s="15" t="s">
        <v>33</v>
      </c>
      <c r="F248" s="15" t="s">
        <v>12</v>
      </c>
      <c r="G248" s="15" t="s">
        <v>34</v>
      </c>
      <c r="H248" s="15" t="s">
        <v>14</v>
      </c>
      <c r="I248" s="15" t="s">
        <v>9</v>
      </c>
      <c r="J248" s="16" t="s">
        <v>45</v>
      </c>
      <c r="K248" s="17">
        <v>250217927</v>
      </c>
      <c r="L248" s="17">
        <v>250217927</v>
      </c>
      <c r="M248" s="17">
        <v>19437607.09</v>
      </c>
      <c r="N248" s="17">
        <v>0</v>
      </c>
      <c r="O248" s="17">
        <f t="shared" ref="O248:O262" si="58">+L248+N248</f>
        <v>250217927</v>
      </c>
      <c r="P248" s="17">
        <v>0</v>
      </c>
      <c r="Q248" s="17">
        <v>44252873.020000003</v>
      </c>
      <c r="R248" s="17">
        <v>0</v>
      </c>
      <c r="S248" s="17">
        <v>202746533.97999999</v>
      </c>
      <c r="T248" s="17">
        <v>202746533.97999999</v>
      </c>
      <c r="U248" s="17">
        <v>0</v>
      </c>
      <c r="V248" s="17">
        <v>3218520</v>
      </c>
      <c r="W248" s="17">
        <v>0</v>
      </c>
      <c r="X248" s="17">
        <f t="shared" ref="X248:X262" si="59">+O248-P248-Q248-R248-S248-W248</f>
        <v>3218520</v>
      </c>
      <c r="Y248" s="18">
        <f t="shared" si="47"/>
        <v>0.8102798085286671</v>
      </c>
      <c r="Z248" s="18">
        <f t="shared" si="48"/>
        <v>0.8102798085286671</v>
      </c>
      <c r="AA248" s="18">
        <f t="shared" si="49"/>
        <v>0.17685732413569233</v>
      </c>
      <c r="AB248" s="18">
        <f t="shared" si="50"/>
        <v>0.98713713266435943</v>
      </c>
    </row>
    <row r="249" spans="1:28" ht="35.5" outlineLevel="2" x14ac:dyDescent="0.35">
      <c r="A249" s="15" t="s">
        <v>164</v>
      </c>
      <c r="B249" s="15" t="s">
        <v>8</v>
      </c>
      <c r="C249" s="15" t="s">
        <v>9</v>
      </c>
      <c r="D249" s="15" t="s">
        <v>44</v>
      </c>
      <c r="E249" s="15" t="s">
        <v>33</v>
      </c>
      <c r="F249" s="15" t="s">
        <v>12</v>
      </c>
      <c r="G249" s="15" t="s">
        <v>34</v>
      </c>
      <c r="H249" s="15" t="s">
        <v>14</v>
      </c>
      <c r="I249" s="15" t="s">
        <v>9</v>
      </c>
      <c r="J249" s="16" t="s">
        <v>45</v>
      </c>
      <c r="K249" s="17">
        <v>350080413</v>
      </c>
      <c r="L249" s="17">
        <v>350080413</v>
      </c>
      <c r="M249" s="17">
        <v>27271898.059999999</v>
      </c>
      <c r="N249" s="17">
        <v>0</v>
      </c>
      <c r="O249" s="17">
        <f t="shared" si="58"/>
        <v>350080413</v>
      </c>
      <c r="P249" s="17">
        <v>0</v>
      </c>
      <c r="Q249" s="17">
        <v>46888596.219999999</v>
      </c>
      <c r="R249" s="17">
        <v>0</v>
      </c>
      <c r="S249" s="17">
        <v>298819709.77999997</v>
      </c>
      <c r="T249" s="17">
        <v>298819709.77999997</v>
      </c>
      <c r="U249" s="17">
        <v>0</v>
      </c>
      <c r="V249" s="17">
        <v>4372107</v>
      </c>
      <c r="W249" s="17">
        <v>0</v>
      </c>
      <c r="X249" s="17">
        <f t="shared" si="59"/>
        <v>4372107</v>
      </c>
      <c r="Y249" s="18">
        <f t="shared" si="47"/>
        <v>0.85357448941309366</v>
      </c>
      <c r="Z249" s="18">
        <f t="shared" si="48"/>
        <v>0.85357448941309366</v>
      </c>
      <c r="AA249" s="18">
        <f t="shared" si="49"/>
        <v>0.13393664563575569</v>
      </c>
      <c r="AB249" s="18">
        <f t="shared" si="50"/>
        <v>0.98751113504884935</v>
      </c>
    </row>
    <row r="250" spans="1:28" ht="35.5" outlineLevel="2" x14ac:dyDescent="0.35">
      <c r="A250" s="15" t="s">
        <v>251</v>
      </c>
      <c r="B250" s="15" t="s">
        <v>252</v>
      </c>
      <c r="C250" s="15" t="s">
        <v>9</v>
      </c>
      <c r="D250" s="15" t="s">
        <v>44</v>
      </c>
      <c r="E250" s="15" t="s">
        <v>33</v>
      </c>
      <c r="F250" s="15" t="s">
        <v>12</v>
      </c>
      <c r="G250" s="15" t="s">
        <v>34</v>
      </c>
      <c r="H250" s="15" t="s">
        <v>14</v>
      </c>
      <c r="I250" s="15" t="s">
        <v>9</v>
      </c>
      <c r="J250" s="16" t="s">
        <v>45</v>
      </c>
      <c r="K250" s="17">
        <v>11244861</v>
      </c>
      <c r="L250" s="17">
        <v>11244861</v>
      </c>
      <c r="M250" s="17">
        <v>1068814.68</v>
      </c>
      <c r="N250" s="17">
        <v>0</v>
      </c>
      <c r="O250" s="17">
        <f t="shared" si="58"/>
        <v>11244861</v>
      </c>
      <c r="P250" s="17">
        <v>0</v>
      </c>
      <c r="Q250" s="17">
        <v>1944897.18</v>
      </c>
      <c r="R250" s="17">
        <v>0</v>
      </c>
      <c r="S250" s="17">
        <v>9299963.8200000003</v>
      </c>
      <c r="T250" s="17">
        <v>9299963.8200000003</v>
      </c>
      <c r="U250" s="17">
        <v>0</v>
      </c>
      <c r="V250" s="17">
        <v>0</v>
      </c>
      <c r="W250" s="17">
        <v>0</v>
      </c>
      <c r="X250" s="17">
        <f t="shared" si="59"/>
        <v>0</v>
      </c>
      <c r="Y250" s="18">
        <f t="shared" si="47"/>
        <v>0.82704124310651772</v>
      </c>
      <c r="Z250" s="18">
        <f t="shared" si="48"/>
        <v>0.82704124310651772</v>
      </c>
      <c r="AA250" s="18">
        <f t="shared" si="49"/>
        <v>0.17295875689348228</v>
      </c>
      <c r="AB250" s="18">
        <f t="shared" si="50"/>
        <v>1</v>
      </c>
    </row>
    <row r="251" spans="1:28" ht="35.5" outlineLevel="2" x14ac:dyDescent="0.35">
      <c r="A251" s="15" t="s">
        <v>251</v>
      </c>
      <c r="B251" s="15" t="s">
        <v>254</v>
      </c>
      <c r="C251" s="15" t="s">
        <v>9</v>
      </c>
      <c r="D251" s="15" t="s">
        <v>44</v>
      </c>
      <c r="E251" s="15" t="s">
        <v>33</v>
      </c>
      <c r="F251" s="15" t="s">
        <v>12</v>
      </c>
      <c r="G251" s="15" t="s">
        <v>34</v>
      </c>
      <c r="H251" s="15" t="s">
        <v>14</v>
      </c>
      <c r="I251" s="15" t="s">
        <v>9</v>
      </c>
      <c r="J251" s="16" t="s">
        <v>45</v>
      </c>
      <c r="K251" s="17">
        <v>207903817</v>
      </c>
      <c r="L251" s="17">
        <v>207903817</v>
      </c>
      <c r="M251" s="17">
        <v>17547103.75</v>
      </c>
      <c r="N251" s="17">
        <v>0</v>
      </c>
      <c r="O251" s="17">
        <f t="shared" si="58"/>
        <v>207903817</v>
      </c>
      <c r="P251" s="17">
        <v>0</v>
      </c>
      <c r="Q251" s="17">
        <v>48277421.899999999</v>
      </c>
      <c r="R251" s="17">
        <v>0</v>
      </c>
      <c r="S251" s="17">
        <v>158829826.09999999</v>
      </c>
      <c r="T251" s="17">
        <v>158829826.09999999</v>
      </c>
      <c r="U251" s="17">
        <v>0</v>
      </c>
      <c r="V251" s="17">
        <v>796569</v>
      </c>
      <c r="W251" s="17">
        <v>0</v>
      </c>
      <c r="X251" s="17">
        <f t="shared" si="59"/>
        <v>796569</v>
      </c>
      <c r="Y251" s="18">
        <f t="shared" si="47"/>
        <v>0.76395820140233406</v>
      </c>
      <c r="Z251" s="18">
        <f t="shared" si="48"/>
        <v>0.76395820140233406</v>
      </c>
      <c r="AA251" s="18">
        <f t="shared" si="49"/>
        <v>0.23221036822041607</v>
      </c>
      <c r="AB251" s="18">
        <f t="shared" si="50"/>
        <v>0.99616856962275013</v>
      </c>
    </row>
    <row r="252" spans="1:28" ht="35.5" outlineLevel="2" x14ac:dyDescent="0.35">
      <c r="A252" s="15" t="s">
        <v>251</v>
      </c>
      <c r="B252" s="15" t="s">
        <v>288</v>
      </c>
      <c r="C252" s="15" t="s">
        <v>9</v>
      </c>
      <c r="D252" s="15" t="s">
        <v>44</v>
      </c>
      <c r="E252" s="15" t="s">
        <v>33</v>
      </c>
      <c r="F252" s="15" t="s">
        <v>12</v>
      </c>
      <c r="G252" s="15" t="s">
        <v>34</v>
      </c>
      <c r="H252" s="15" t="s">
        <v>14</v>
      </c>
      <c r="I252" s="15" t="s">
        <v>9</v>
      </c>
      <c r="J252" s="16" t="s">
        <v>45</v>
      </c>
      <c r="K252" s="17">
        <v>40052848</v>
      </c>
      <c r="L252" s="17">
        <v>40052848</v>
      </c>
      <c r="M252" s="17">
        <v>3497765.14</v>
      </c>
      <c r="N252" s="17">
        <v>0</v>
      </c>
      <c r="O252" s="17">
        <f t="shared" si="58"/>
        <v>40052848</v>
      </c>
      <c r="P252" s="17">
        <v>0</v>
      </c>
      <c r="Q252" s="17">
        <v>8827341.3800000008</v>
      </c>
      <c r="R252" s="17">
        <v>0</v>
      </c>
      <c r="S252" s="17">
        <v>31225506.620000001</v>
      </c>
      <c r="T252" s="17">
        <v>31225506.620000001</v>
      </c>
      <c r="U252" s="17">
        <v>0</v>
      </c>
      <c r="V252" s="17">
        <v>0</v>
      </c>
      <c r="W252" s="17">
        <v>0</v>
      </c>
      <c r="X252" s="17">
        <f t="shared" si="59"/>
        <v>-3.7252902984619141E-9</v>
      </c>
      <c r="Y252" s="18">
        <f t="shared" si="47"/>
        <v>0.77960764787562675</v>
      </c>
      <c r="Z252" s="18">
        <f t="shared" si="48"/>
        <v>0.77960764787562675</v>
      </c>
      <c r="AA252" s="18">
        <f t="shared" si="49"/>
        <v>0.2203923521243733</v>
      </c>
      <c r="AB252" s="18">
        <f t="shared" si="50"/>
        <v>1</v>
      </c>
    </row>
    <row r="253" spans="1:28" ht="35.5" outlineLevel="2" x14ac:dyDescent="0.35">
      <c r="A253" s="15" t="s">
        <v>296</v>
      </c>
      <c r="B253" s="15" t="s">
        <v>8</v>
      </c>
      <c r="C253" s="15" t="s">
        <v>9</v>
      </c>
      <c r="D253" s="15" t="s">
        <v>44</v>
      </c>
      <c r="E253" s="15" t="s">
        <v>33</v>
      </c>
      <c r="F253" s="15" t="s">
        <v>12</v>
      </c>
      <c r="G253" s="15" t="s">
        <v>34</v>
      </c>
      <c r="H253" s="15" t="s">
        <v>14</v>
      </c>
      <c r="I253" s="15" t="s">
        <v>9</v>
      </c>
      <c r="J253" s="16" t="s">
        <v>45</v>
      </c>
      <c r="K253" s="17">
        <v>74026596</v>
      </c>
      <c r="L253" s="17">
        <v>74026596</v>
      </c>
      <c r="M253" s="17">
        <v>362512.88999999966</v>
      </c>
      <c r="N253" s="17">
        <v>0</v>
      </c>
      <c r="O253" s="17">
        <f t="shared" si="58"/>
        <v>74026596</v>
      </c>
      <c r="P253" s="17">
        <v>0</v>
      </c>
      <c r="Q253" s="17">
        <v>24037670.23</v>
      </c>
      <c r="R253" s="17">
        <v>0</v>
      </c>
      <c r="S253" s="17">
        <v>45569449.770000003</v>
      </c>
      <c r="T253" s="17">
        <v>45569449.770000003</v>
      </c>
      <c r="U253" s="17">
        <v>0</v>
      </c>
      <c r="V253" s="17">
        <v>4419476</v>
      </c>
      <c r="W253" s="17">
        <v>0</v>
      </c>
      <c r="X253" s="17">
        <f t="shared" si="59"/>
        <v>4419475.9999999925</v>
      </c>
      <c r="Y253" s="18">
        <f t="shared" si="47"/>
        <v>0.61558213172465748</v>
      </c>
      <c r="Z253" s="18">
        <f t="shared" si="48"/>
        <v>0.61558213172465748</v>
      </c>
      <c r="AA253" s="18">
        <f t="shared" si="49"/>
        <v>0.32471667655770636</v>
      </c>
      <c r="AB253" s="18">
        <f t="shared" si="50"/>
        <v>0.94029880828236378</v>
      </c>
    </row>
    <row r="254" spans="1:28" ht="35.5" outlineLevel="2" x14ac:dyDescent="0.35">
      <c r="A254" s="15" t="s">
        <v>301</v>
      </c>
      <c r="B254" s="15" t="s">
        <v>8</v>
      </c>
      <c r="C254" s="15" t="s">
        <v>9</v>
      </c>
      <c r="D254" s="15" t="s">
        <v>44</v>
      </c>
      <c r="E254" s="15" t="s">
        <v>33</v>
      </c>
      <c r="F254" s="15" t="s">
        <v>12</v>
      </c>
      <c r="G254" s="15" t="s">
        <v>34</v>
      </c>
      <c r="H254" s="15" t="s">
        <v>14</v>
      </c>
      <c r="I254" s="15" t="s">
        <v>9</v>
      </c>
      <c r="J254" s="16" t="s">
        <v>45</v>
      </c>
      <c r="K254" s="17">
        <v>195684855</v>
      </c>
      <c r="L254" s="17">
        <v>195684855</v>
      </c>
      <c r="M254" s="17">
        <v>16573060.559999999</v>
      </c>
      <c r="N254" s="17">
        <v>0</v>
      </c>
      <c r="O254" s="17">
        <f t="shared" si="58"/>
        <v>195684855</v>
      </c>
      <c r="P254" s="17">
        <v>0</v>
      </c>
      <c r="Q254" s="17">
        <v>35497552.200000003</v>
      </c>
      <c r="R254" s="17">
        <v>0</v>
      </c>
      <c r="S254" s="17">
        <v>159389169.80000001</v>
      </c>
      <c r="T254" s="17">
        <v>159389169.80000001</v>
      </c>
      <c r="U254" s="17">
        <v>0</v>
      </c>
      <c r="V254" s="17">
        <v>798133</v>
      </c>
      <c r="W254" s="17">
        <v>0</v>
      </c>
      <c r="X254" s="17">
        <f t="shared" si="59"/>
        <v>798133</v>
      </c>
      <c r="Y254" s="18">
        <f t="shared" si="47"/>
        <v>0.81451970209958258</v>
      </c>
      <c r="Z254" s="18">
        <f t="shared" si="48"/>
        <v>0.81451970209958258</v>
      </c>
      <c r="AA254" s="18">
        <f t="shared" si="49"/>
        <v>0.18140163274260546</v>
      </c>
      <c r="AB254" s="18">
        <f t="shared" si="50"/>
        <v>0.99592133484218803</v>
      </c>
    </row>
    <row r="255" spans="1:28" ht="35.5" outlineLevel="2" x14ac:dyDescent="0.35">
      <c r="A255" s="15" t="s">
        <v>309</v>
      </c>
      <c r="B255" s="15" t="s">
        <v>8</v>
      </c>
      <c r="C255" s="15" t="s">
        <v>9</v>
      </c>
      <c r="D255" s="15" t="s">
        <v>44</v>
      </c>
      <c r="E255" s="15" t="s">
        <v>33</v>
      </c>
      <c r="F255" s="15" t="s">
        <v>12</v>
      </c>
      <c r="G255" s="15" t="s">
        <v>34</v>
      </c>
      <c r="H255" s="15" t="s">
        <v>14</v>
      </c>
      <c r="I255" s="15" t="s">
        <v>9</v>
      </c>
      <c r="J255" s="16" t="s">
        <v>45</v>
      </c>
      <c r="K255" s="17">
        <v>44320439</v>
      </c>
      <c r="L255" s="17">
        <v>44320439</v>
      </c>
      <c r="M255" s="17">
        <v>4033739.16</v>
      </c>
      <c r="N255" s="17">
        <v>0</v>
      </c>
      <c r="O255" s="17">
        <f t="shared" si="58"/>
        <v>44320439</v>
      </c>
      <c r="P255" s="17">
        <v>0</v>
      </c>
      <c r="Q255" s="17">
        <v>8423052.8599999994</v>
      </c>
      <c r="R255" s="17">
        <v>0</v>
      </c>
      <c r="S255" s="17">
        <v>35897386.140000001</v>
      </c>
      <c r="T255" s="17">
        <v>35897386.140000001</v>
      </c>
      <c r="U255" s="17">
        <v>0</v>
      </c>
      <c r="V255" s="17">
        <v>0</v>
      </c>
      <c r="W255" s="17">
        <v>0</v>
      </c>
      <c r="X255" s="17">
        <f t="shared" si="59"/>
        <v>0</v>
      </c>
      <c r="Y255" s="18">
        <f t="shared" si="47"/>
        <v>0.80995105080073782</v>
      </c>
      <c r="Z255" s="18">
        <f t="shared" si="48"/>
        <v>0.80995105080073782</v>
      </c>
      <c r="AA255" s="18">
        <f t="shared" si="49"/>
        <v>0.19004894919926221</v>
      </c>
      <c r="AB255" s="18">
        <f t="shared" si="50"/>
        <v>1</v>
      </c>
    </row>
    <row r="256" spans="1:28" ht="35.5" outlineLevel="2" x14ac:dyDescent="0.35">
      <c r="A256" s="15" t="s">
        <v>311</v>
      </c>
      <c r="B256" s="15" t="s">
        <v>8</v>
      </c>
      <c r="C256" s="15" t="s">
        <v>9</v>
      </c>
      <c r="D256" s="15" t="s">
        <v>44</v>
      </c>
      <c r="E256" s="15" t="s">
        <v>33</v>
      </c>
      <c r="F256" s="15" t="s">
        <v>12</v>
      </c>
      <c r="G256" s="15" t="s">
        <v>34</v>
      </c>
      <c r="H256" s="15" t="s">
        <v>14</v>
      </c>
      <c r="I256" s="15" t="s">
        <v>9</v>
      </c>
      <c r="J256" s="16" t="s">
        <v>45</v>
      </c>
      <c r="K256" s="17">
        <v>1053485875</v>
      </c>
      <c r="L256" s="17">
        <v>1053485875</v>
      </c>
      <c r="M256" s="17">
        <v>90330301.620000005</v>
      </c>
      <c r="N256" s="17">
        <v>0</v>
      </c>
      <c r="O256" s="17">
        <f t="shared" si="58"/>
        <v>1053485875</v>
      </c>
      <c r="P256" s="17">
        <v>0</v>
      </c>
      <c r="Q256" s="17">
        <v>248985235.40000001</v>
      </c>
      <c r="R256" s="17">
        <v>0</v>
      </c>
      <c r="S256" s="17">
        <v>803172757.60000002</v>
      </c>
      <c r="T256" s="17">
        <v>803172757.60000002</v>
      </c>
      <c r="U256" s="17">
        <v>0</v>
      </c>
      <c r="V256" s="17">
        <v>1327882</v>
      </c>
      <c r="W256" s="17">
        <v>0</v>
      </c>
      <c r="X256" s="17">
        <f t="shared" si="59"/>
        <v>1327882</v>
      </c>
      <c r="Y256" s="18">
        <f t="shared" si="47"/>
        <v>0.76239537392943213</v>
      </c>
      <c r="Z256" s="18">
        <f t="shared" si="48"/>
        <v>0.76239537392943213</v>
      </c>
      <c r="AA256" s="18">
        <f t="shared" si="49"/>
        <v>0.23634416114027157</v>
      </c>
      <c r="AB256" s="18">
        <f t="shared" si="50"/>
        <v>0.9987395350697037</v>
      </c>
    </row>
    <row r="257" spans="1:28" ht="35.5" outlineLevel="2" x14ac:dyDescent="0.35">
      <c r="A257" s="15" t="s">
        <v>322</v>
      </c>
      <c r="B257" s="15" t="s">
        <v>8</v>
      </c>
      <c r="C257" s="15" t="s">
        <v>9</v>
      </c>
      <c r="D257" s="15" t="s">
        <v>44</v>
      </c>
      <c r="E257" s="15" t="s">
        <v>33</v>
      </c>
      <c r="F257" s="15" t="s">
        <v>12</v>
      </c>
      <c r="G257" s="15" t="s">
        <v>34</v>
      </c>
      <c r="H257" s="15" t="s">
        <v>323</v>
      </c>
      <c r="I257" s="15" t="s">
        <v>9</v>
      </c>
      <c r="J257" s="16" t="s">
        <v>45</v>
      </c>
      <c r="K257" s="17">
        <v>42350518</v>
      </c>
      <c r="L257" s="17">
        <v>42350518</v>
      </c>
      <c r="M257" s="17">
        <v>2995309.53</v>
      </c>
      <c r="N257" s="17">
        <v>0</v>
      </c>
      <c r="O257" s="17">
        <f t="shared" si="58"/>
        <v>42350518</v>
      </c>
      <c r="P257" s="17">
        <v>0</v>
      </c>
      <c r="Q257" s="17">
        <v>15114934.390000001</v>
      </c>
      <c r="R257" s="17">
        <v>0</v>
      </c>
      <c r="S257" s="17">
        <v>26792339.609999999</v>
      </c>
      <c r="T257" s="17">
        <v>26792339.609999999</v>
      </c>
      <c r="U257" s="17">
        <v>0</v>
      </c>
      <c r="V257" s="17">
        <v>443244</v>
      </c>
      <c r="W257" s="17">
        <v>0</v>
      </c>
      <c r="X257" s="17">
        <f t="shared" si="59"/>
        <v>443244</v>
      </c>
      <c r="Y257" s="18">
        <f t="shared" si="47"/>
        <v>0.6326331028583877</v>
      </c>
      <c r="Z257" s="18">
        <f t="shared" si="48"/>
        <v>0.6326331028583877</v>
      </c>
      <c r="AA257" s="18">
        <f t="shared" si="49"/>
        <v>0.3569008150030184</v>
      </c>
      <c r="AB257" s="18">
        <f t="shared" si="50"/>
        <v>0.9895339178614061</v>
      </c>
    </row>
    <row r="258" spans="1:28" ht="35.5" outlineLevel="2" x14ac:dyDescent="0.35">
      <c r="A258" s="15" t="s">
        <v>351</v>
      </c>
      <c r="B258" s="15" t="s">
        <v>252</v>
      </c>
      <c r="C258" s="15" t="s">
        <v>9</v>
      </c>
      <c r="D258" s="15" t="s">
        <v>44</v>
      </c>
      <c r="E258" s="15" t="s">
        <v>33</v>
      </c>
      <c r="F258" s="15" t="s">
        <v>12</v>
      </c>
      <c r="G258" s="15" t="s">
        <v>34</v>
      </c>
      <c r="H258" s="15" t="s">
        <v>352</v>
      </c>
      <c r="I258" s="15" t="s">
        <v>9</v>
      </c>
      <c r="J258" s="16" t="s">
        <v>45</v>
      </c>
      <c r="K258" s="17">
        <v>26561742245</v>
      </c>
      <c r="L258" s="17">
        <v>26561742245</v>
      </c>
      <c r="M258" s="17">
        <v>2476199143.48</v>
      </c>
      <c r="N258" s="17">
        <v>0</v>
      </c>
      <c r="O258" s="17">
        <f t="shared" si="58"/>
        <v>26561742245</v>
      </c>
      <c r="P258" s="17">
        <v>0</v>
      </c>
      <c r="Q258" s="17">
        <v>0</v>
      </c>
      <c r="R258" s="17">
        <v>0</v>
      </c>
      <c r="S258" s="17">
        <v>26561742245</v>
      </c>
      <c r="T258" s="17">
        <v>26561742245</v>
      </c>
      <c r="U258" s="17">
        <v>0</v>
      </c>
      <c r="V258" s="17">
        <v>0</v>
      </c>
      <c r="W258" s="17">
        <v>0</v>
      </c>
      <c r="X258" s="17">
        <f t="shared" si="59"/>
        <v>0</v>
      </c>
      <c r="Y258" s="18">
        <f t="shared" si="47"/>
        <v>1</v>
      </c>
      <c r="Z258" s="18">
        <f t="shared" si="48"/>
        <v>1</v>
      </c>
      <c r="AA258" s="18">
        <f t="shared" si="49"/>
        <v>0</v>
      </c>
      <c r="AB258" s="18">
        <f t="shared" si="50"/>
        <v>1</v>
      </c>
    </row>
    <row r="259" spans="1:28" ht="35.5" outlineLevel="2" x14ac:dyDescent="0.35">
      <c r="A259" s="15" t="s">
        <v>351</v>
      </c>
      <c r="B259" s="15" t="s">
        <v>254</v>
      </c>
      <c r="C259" s="15" t="s">
        <v>9</v>
      </c>
      <c r="D259" s="15" t="s">
        <v>44</v>
      </c>
      <c r="E259" s="15" t="s">
        <v>33</v>
      </c>
      <c r="F259" s="15" t="s">
        <v>12</v>
      </c>
      <c r="G259" s="15" t="s">
        <v>34</v>
      </c>
      <c r="H259" s="15" t="s">
        <v>363</v>
      </c>
      <c r="I259" s="15" t="s">
        <v>9</v>
      </c>
      <c r="J259" s="16" t="s">
        <v>45</v>
      </c>
      <c r="K259" s="17">
        <v>12745583412</v>
      </c>
      <c r="L259" s="17">
        <v>12745583412</v>
      </c>
      <c r="M259" s="17">
        <v>1274002072.6800001</v>
      </c>
      <c r="N259" s="17">
        <v>0</v>
      </c>
      <c r="O259" s="17">
        <f t="shared" si="58"/>
        <v>12745583412</v>
      </c>
      <c r="P259" s="17">
        <v>0</v>
      </c>
      <c r="Q259" s="17">
        <v>0</v>
      </c>
      <c r="R259" s="17">
        <v>0</v>
      </c>
      <c r="S259" s="17">
        <v>12745110180.09</v>
      </c>
      <c r="T259" s="17">
        <v>12745110180.09</v>
      </c>
      <c r="U259" s="17">
        <v>0</v>
      </c>
      <c r="V259" s="17">
        <v>473231.91</v>
      </c>
      <c r="W259" s="17">
        <v>0</v>
      </c>
      <c r="X259" s="17">
        <f t="shared" si="59"/>
        <v>473231.90999984741</v>
      </c>
      <c r="Y259" s="18">
        <f t="shared" si="47"/>
        <v>0.99996287091028302</v>
      </c>
      <c r="Z259" s="18">
        <f t="shared" si="48"/>
        <v>0.99996287091028302</v>
      </c>
      <c r="AA259" s="18">
        <f t="shared" si="49"/>
        <v>0</v>
      </c>
      <c r="AB259" s="18">
        <f t="shared" si="50"/>
        <v>0.99996287091028302</v>
      </c>
    </row>
    <row r="260" spans="1:28" ht="35.5" outlineLevel="2" x14ac:dyDescent="0.35">
      <c r="A260" s="15" t="s">
        <v>351</v>
      </c>
      <c r="B260" s="15" t="s">
        <v>288</v>
      </c>
      <c r="C260" s="15" t="s">
        <v>9</v>
      </c>
      <c r="D260" s="15" t="s">
        <v>44</v>
      </c>
      <c r="E260" s="15" t="s">
        <v>33</v>
      </c>
      <c r="F260" s="15" t="s">
        <v>12</v>
      </c>
      <c r="G260" s="15" t="s">
        <v>34</v>
      </c>
      <c r="H260" s="15" t="s">
        <v>400</v>
      </c>
      <c r="I260" s="15" t="s">
        <v>9</v>
      </c>
      <c r="J260" s="16" t="s">
        <v>45</v>
      </c>
      <c r="K260" s="17">
        <v>7881463863</v>
      </c>
      <c r="L260" s="17">
        <v>7881463863</v>
      </c>
      <c r="M260" s="17">
        <v>764398070.34000003</v>
      </c>
      <c r="N260" s="17">
        <v>0</v>
      </c>
      <c r="O260" s="17">
        <f t="shared" si="58"/>
        <v>7881463863</v>
      </c>
      <c r="P260" s="17">
        <v>0</v>
      </c>
      <c r="Q260" s="17">
        <v>0</v>
      </c>
      <c r="R260" s="17">
        <v>0</v>
      </c>
      <c r="S260" s="17">
        <v>7881463863</v>
      </c>
      <c r="T260" s="17">
        <v>7881463863</v>
      </c>
      <c r="U260" s="17">
        <v>0</v>
      </c>
      <c r="V260" s="17">
        <v>0</v>
      </c>
      <c r="W260" s="17">
        <v>0</v>
      </c>
      <c r="X260" s="17">
        <f t="shared" si="59"/>
        <v>0</v>
      </c>
      <c r="Y260" s="18">
        <f t="shared" si="47"/>
        <v>1</v>
      </c>
      <c r="Z260" s="18">
        <f t="shared" si="48"/>
        <v>1</v>
      </c>
      <c r="AA260" s="18">
        <f t="shared" si="49"/>
        <v>0</v>
      </c>
      <c r="AB260" s="18">
        <f t="shared" si="50"/>
        <v>1</v>
      </c>
    </row>
    <row r="261" spans="1:28" ht="35.5" outlineLevel="2" x14ac:dyDescent="0.35">
      <c r="A261" s="15" t="s">
        <v>351</v>
      </c>
      <c r="B261" s="15" t="s">
        <v>419</v>
      </c>
      <c r="C261" s="15" t="s">
        <v>9</v>
      </c>
      <c r="D261" s="15" t="s">
        <v>44</v>
      </c>
      <c r="E261" s="15" t="s">
        <v>33</v>
      </c>
      <c r="F261" s="15" t="s">
        <v>12</v>
      </c>
      <c r="G261" s="15" t="s">
        <v>34</v>
      </c>
      <c r="H261" s="15" t="s">
        <v>420</v>
      </c>
      <c r="I261" s="15" t="s">
        <v>9</v>
      </c>
      <c r="J261" s="16" t="s">
        <v>45</v>
      </c>
      <c r="K261" s="17">
        <v>5787756992</v>
      </c>
      <c r="L261" s="17">
        <v>5787756992</v>
      </c>
      <c r="M261" s="17">
        <v>575612938.70999992</v>
      </c>
      <c r="N261" s="17">
        <v>0</v>
      </c>
      <c r="O261" s="17">
        <f t="shared" si="58"/>
        <v>5787756992</v>
      </c>
      <c r="P261" s="17">
        <v>0</v>
      </c>
      <c r="Q261" s="17">
        <v>0</v>
      </c>
      <c r="R261" s="17">
        <v>0</v>
      </c>
      <c r="S261" s="17">
        <v>5787756992</v>
      </c>
      <c r="T261" s="17">
        <v>5787756992</v>
      </c>
      <c r="U261" s="17">
        <v>0</v>
      </c>
      <c r="V261" s="17">
        <v>0</v>
      </c>
      <c r="W261" s="17">
        <v>0</v>
      </c>
      <c r="X261" s="17">
        <f t="shared" si="59"/>
        <v>0</v>
      </c>
      <c r="Y261" s="18">
        <f t="shared" si="47"/>
        <v>1</v>
      </c>
      <c r="Z261" s="18">
        <f t="shared" si="48"/>
        <v>1</v>
      </c>
      <c r="AA261" s="18">
        <f t="shared" si="49"/>
        <v>0</v>
      </c>
      <c r="AB261" s="18">
        <f t="shared" si="50"/>
        <v>1</v>
      </c>
    </row>
    <row r="262" spans="1:28" ht="35.5" outlineLevel="2" x14ac:dyDescent="0.35">
      <c r="A262" s="15" t="s">
        <v>351</v>
      </c>
      <c r="B262" s="15" t="s">
        <v>432</v>
      </c>
      <c r="C262" s="15" t="s">
        <v>9</v>
      </c>
      <c r="D262" s="15" t="s">
        <v>44</v>
      </c>
      <c r="E262" s="15" t="s">
        <v>33</v>
      </c>
      <c r="F262" s="15" t="s">
        <v>12</v>
      </c>
      <c r="G262" s="15" t="s">
        <v>34</v>
      </c>
      <c r="H262" s="15" t="s">
        <v>420</v>
      </c>
      <c r="I262" s="15" t="s">
        <v>9</v>
      </c>
      <c r="J262" s="16" t="s">
        <v>45</v>
      </c>
      <c r="K262" s="17">
        <v>3685111380</v>
      </c>
      <c r="L262" s="17">
        <v>3685111380</v>
      </c>
      <c r="M262" s="17">
        <v>330964054</v>
      </c>
      <c r="N262" s="17">
        <v>0</v>
      </c>
      <c r="O262" s="17">
        <f t="shared" si="58"/>
        <v>3685111380</v>
      </c>
      <c r="P262" s="17">
        <v>0</v>
      </c>
      <c r="Q262" s="17">
        <v>0</v>
      </c>
      <c r="R262" s="17">
        <v>0</v>
      </c>
      <c r="S262" s="17">
        <v>3683575052.46</v>
      </c>
      <c r="T262" s="17">
        <v>3683575052.46</v>
      </c>
      <c r="U262" s="17">
        <v>0</v>
      </c>
      <c r="V262" s="17">
        <v>1536327.54</v>
      </c>
      <c r="W262" s="17">
        <v>0</v>
      </c>
      <c r="X262" s="17">
        <f t="shared" si="59"/>
        <v>1536327.5399999619</v>
      </c>
      <c r="Y262" s="18">
        <f t="shared" si="47"/>
        <v>0.99958309875019302</v>
      </c>
      <c r="Z262" s="18">
        <f t="shared" si="48"/>
        <v>0.99958309875019302</v>
      </c>
      <c r="AA262" s="18">
        <f t="shared" si="49"/>
        <v>0</v>
      </c>
      <c r="AB262" s="18">
        <f t="shared" si="50"/>
        <v>0.99958309875019302</v>
      </c>
    </row>
    <row r="263" spans="1:28" outlineLevel="1" x14ac:dyDescent="0.35">
      <c r="A263" s="35"/>
      <c r="B263" s="35"/>
      <c r="C263" s="35"/>
      <c r="D263" s="35" t="s">
        <v>502</v>
      </c>
      <c r="E263" s="35"/>
      <c r="F263" s="35"/>
      <c r="G263" s="35"/>
      <c r="H263" s="35"/>
      <c r="I263" s="35"/>
      <c r="J263" s="36"/>
      <c r="K263" s="37">
        <f t="shared" ref="K263:X263" si="60">SUBTOTAL(9,K248:K262)</f>
        <v>58931026041</v>
      </c>
      <c r="L263" s="37">
        <f t="shared" si="60"/>
        <v>58931026041</v>
      </c>
      <c r="M263" s="37">
        <f t="shared" si="60"/>
        <v>5604294391.6900005</v>
      </c>
      <c r="N263" s="37">
        <f t="shared" si="60"/>
        <v>0</v>
      </c>
      <c r="O263" s="37">
        <f t="shared" si="60"/>
        <v>58931026041</v>
      </c>
      <c r="P263" s="37">
        <f t="shared" si="60"/>
        <v>0</v>
      </c>
      <c r="Q263" s="37">
        <f t="shared" si="60"/>
        <v>482249574.77999997</v>
      </c>
      <c r="R263" s="37">
        <f t="shared" si="60"/>
        <v>0</v>
      </c>
      <c r="S263" s="37">
        <f t="shared" si="60"/>
        <v>58431390975.769997</v>
      </c>
      <c r="T263" s="37">
        <f t="shared" si="60"/>
        <v>58431390975.769997</v>
      </c>
      <c r="U263" s="37">
        <f t="shared" si="60"/>
        <v>0</v>
      </c>
      <c r="V263" s="37">
        <f t="shared" si="60"/>
        <v>17385490.449999999</v>
      </c>
      <c r="W263" s="37">
        <f t="shared" si="60"/>
        <v>0</v>
      </c>
      <c r="X263" s="37">
        <f t="shared" si="60"/>
        <v>17385490.449999798</v>
      </c>
      <c r="Y263" s="38">
        <f t="shared" si="47"/>
        <v>0.99152169750307095</v>
      </c>
      <c r="Z263" s="38">
        <f t="shared" si="48"/>
        <v>0.99152169750307095</v>
      </c>
      <c r="AA263" s="38">
        <f t="shared" si="49"/>
        <v>8.183288280853707E-3</v>
      </c>
      <c r="AB263" s="38">
        <f t="shared" si="50"/>
        <v>0.99970498578392464</v>
      </c>
    </row>
    <row r="264" spans="1:28" outlineLevel="2" x14ac:dyDescent="0.35">
      <c r="A264" s="15" t="s">
        <v>164</v>
      </c>
      <c r="B264" s="15" t="s">
        <v>8</v>
      </c>
      <c r="C264" s="15" t="s">
        <v>46</v>
      </c>
      <c r="D264" s="15" t="s">
        <v>165</v>
      </c>
      <c r="E264" s="15" t="s">
        <v>11</v>
      </c>
      <c r="F264" s="15" t="s">
        <v>12</v>
      </c>
      <c r="G264" s="15" t="s">
        <v>48</v>
      </c>
      <c r="H264" s="15" t="s">
        <v>14</v>
      </c>
      <c r="I264" s="15" t="s">
        <v>9</v>
      </c>
      <c r="J264" s="16" t="s">
        <v>166</v>
      </c>
      <c r="K264" s="17">
        <v>5229220639</v>
      </c>
      <c r="L264" s="17">
        <v>4801944880</v>
      </c>
      <c r="M264" s="17">
        <v>0</v>
      </c>
      <c r="N264" s="17">
        <v>0</v>
      </c>
      <c r="O264" s="17">
        <f>+L264+N264</f>
        <v>4801944880</v>
      </c>
      <c r="P264" s="17">
        <v>4625989.5</v>
      </c>
      <c r="Q264" s="17">
        <v>1225221770.3</v>
      </c>
      <c r="R264" s="17">
        <v>227998599.81</v>
      </c>
      <c r="S264" s="17">
        <v>1893028095.49</v>
      </c>
      <c r="T264" s="17">
        <v>1858916213.8299999</v>
      </c>
      <c r="U264" s="17">
        <v>618683621.89999998</v>
      </c>
      <c r="V264" s="17">
        <v>1451070424.9000001</v>
      </c>
      <c r="W264" s="17">
        <v>0</v>
      </c>
      <c r="X264" s="17">
        <f>+O264-P264-Q264-R264-S264-W264</f>
        <v>1451070424.8999999</v>
      </c>
      <c r="Y264" s="18">
        <f t="shared" si="47"/>
        <v>0.39422112139904447</v>
      </c>
      <c r="Z264" s="18">
        <f t="shared" si="48"/>
        <v>0.39422112139904447</v>
      </c>
      <c r="AA264" s="18">
        <f t="shared" si="49"/>
        <v>0.30359497995945339</v>
      </c>
      <c r="AB264" s="18">
        <f t="shared" si="50"/>
        <v>0.69781610135849781</v>
      </c>
    </row>
    <row r="265" spans="1:28" outlineLevel="1" x14ac:dyDescent="0.35">
      <c r="A265" s="35"/>
      <c r="B265" s="35"/>
      <c r="C265" s="35"/>
      <c r="D265" s="35" t="s">
        <v>503</v>
      </c>
      <c r="E265" s="35"/>
      <c r="F265" s="35"/>
      <c r="G265" s="35"/>
      <c r="H265" s="35"/>
      <c r="I265" s="35"/>
      <c r="J265" s="36"/>
      <c r="K265" s="37">
        <f t="shared" ref="K265:X265" si="61">SUBTOTAL(9,K264:K264)</f>
        <v>5229220639</v>
      </c>
      <c r="L265" s="37">
        <f t="shared" si="61"/>
        <v>4801944880</v>
      </c>
      <c r="M265" s="37">
        <f t="shared" si="61"/>
        <v>0</v>
      </c>
      <c r="N265" s="37">
        <f t="shared" si="61"/>
        <v>0</v>
      </c>
      <c r="O265" s="37">
        <f t="shared" si="61"/>
        <v>4801944880</v>
      </c>
      <c r="P265" s="37">
        <f t="shared" si="61"/>
        <v>4625989.5</v>
      </c>
      <c r="Q265" s="37">
        <f t="shared" si="61"/>
        <v>1225221770.3</v>
      </c>
      <c r="R265" s="37">
        <f t="shared" si="61"/>
        <v>227998599.81</v>
      </c>
      <c r="S265" s="37">
        <f t="shared" si="61"/>
        <v>1893028095.49</v>
      </c>
      <c r="T265" s="37">
        <f t="shared" si="61"/>
        <v>1858916213.8299999</v>
      </c>
      <c r="U265" s="37">
        <f t="shared" si="61"/>
        <v>618683621.89999998</v>
      </c>
      <c r="V265" s="37">
        <f t="shared" si="61"/>
        <v>1451070424.9000001</v>
      </c>
      <c r="W265" s="37">
        <f t="shared" si="61"/>
        <v>0</v>
      </c>
      <c r="X265" s="37">
        <f t="shared" si="61"/>
        <v>1451070424.8999999</v>
      </c>
      <c r="Y265" s="38">
        <f t="shared" si="47"/>
        <v>0.39422112139904447</v>
      </c>
      <c r="Z265" s="38">
        <f t="shared" si="48"/>
        <v>0.39422112139904447</v>
      </c>
      <c r="AA265" s="38">
        <f t="shared" si="49"/>
        <v>0.30359497995945339</v>
      </c>
      <c r="AB265" s="38">
        <f t="shared" si="50"/>
        <v>0.69781610135849781</v>
      </c>
    </row>
    <row r="266" spans="1:28" outlineLevel="2" x14ac:dyDescent="0.35">
      <c r="A266" s="15" t="s">
        <v>164</v>
      </c>
      <c r="B266" s="15" t="s">
        <v>8</v>
      </c>
      <c r="C266" s="15" t="s">
        <v>46</v>
      </c>
      <c r="D266" s="15" t="s">
        <v>167</v>
      </c>
      <c r="E266" s="15" t="s">
        <v>11</v>
      </c>
      <c r="F266" s="15" t="s">
        <v>12</v>
      </c>
      <c r="G266" s="15" t="s">
        <v>48</v>
      </c>
      <c r="H266" s="15" t="s">
        <v>14</v>
      </c>
      <c r="I266" s="15" t="s">
        <v>9</v>
      </c>
      <c r="J266" s="16" t="s">
        <v>168</v>
      </c>
      <c r="K266" s="17">
        <v>48701373</v>
      </c>
      <c r="L266" s="17">
        <v>52701373</v>
      </c>
      <c r="M266" s="17">
        <v>0</v>
      </c>
      <c r="N266" s="17">
        <v>0</v>
      </c>
      <c r="O266" s="17">
        <f>+L266+N266</f>
        <v>52701373</v>
      </c>
      <c r="P266" s="17">
        <v>0</v>
      </c>
      <c r="Q266" s="17">
        <v>36634092.289999999</v>
      </c>
      <c r="R266" s="17">
        <v>0</v>
      </c>
      <c r="S266" s="17">
        <v>3746259.39</v>
      </c>
      <c r="T266" s="17">
        <v>3746259.39</v>
      </c>
      <c r="U266" s="17">
        <v>1082241.24</v>
      </c>
      <c r="V266" s="17">
        <v>12321021.32</v>
      </c>
      <c r="W266" s="17">
        <v>0</v>
      </c>
      <c r="X266" s="17">
        <f>+O266-P266-Q266-R266-S266-W266</f>
        <v>12321021.32</v>
      </c>
      <c r="Y266" s="18">
        <f t="shared" si="47"/>
        <v>7.1084663961221664E-2</v>
      </c>
      <c r="Z266" s="18">
        <f t="shared" si="48"/>
        <v>7.1084663961221664E-2</v>
      </c>
      <c r="AA266" s="18">
        <f t="shared" si="49"/>
        <v>0.69512595601636407</v>
      </c>
      <c r="AB266" s="18">
        <f t="shared" si="50"/>
        <v>0.76621061997758577</v>
      </c>
    </row>
    <row r="267" spans="1:28" outlineLevel="2" x14ac:dyDescent="0.35">
      <c r="A267" s="15" t="s">
        <v>311</v>
      </c>
      <c r="B267" s="15" t="s">
        <v>8</v>
      </c>
      <c r="C267" s="15" t="s">
        <v>46</v>
      </c>
      <c r="D267" s="15" t="s">
        <v>167</v>
      </c>
      <c r="E267" s="15" t="s">
        <v>11</v>
      </c>
      <c r="F267" s="15" t="s">
        <v>12</v>
      </c>
      <c r="G267" s="15" t="s">
        <v>48</v>
      </c>
      <c r="H267" s="15" t="s">
        <v>14</v>
      </c>
      <c r="I267" s="15" t="s">
        <v>9</v>
      </c>
      <c r="J267" s="16" t="s">
        <v>168</v>
      </c>
      <c r="K267" s="17">
        <v>0</v>
      </c>
      <c r="L267" s="17">
        <v>5600000</v>
      </c>
      <c r="M267" s="17">
        <v>0</v>
      </c>
      <c r="N267" s="17">
        <v>0</v>
      </c>
      <c r="O267" s="17">
        <f>+L267+N267</f>
        <v>5600000</v>
      </c>
      <c r="P267" s="17">
        <v>0</v>
      </c>
      <c r="Q267" s="17">
        <v>3000013</v>
      </c>
      <c r="R267" s="17">
        <v>0</v>
      </c>
      <c r="S267" s="17">
        <v>0</v>
      </c>
      <c r="T267" s="17">
        <v>0</v>
      </c>
      <c r="U267" s="17">
        <v>1099987</v>
      </c>
      <c r="V267" s="17">
        <v>2599987</v>
      </c>
      <c r="W267" s="17">
        <v>0</v>
      </c>
      <c r="X267" s="17">
        <f>+O267-P267-Q267-R267-S267-W267</f>
        <v>2599987</v>
      </c>
      <c r="Y267" s="18">
        <f t="shared" ref="Y267:Y330" si="62">+IF(L267=0,0,S267/L267)</f>
        <v>0</v>
      </c>
      <c r="Z267" s="18">
        <f t="shared" ref="Z267:Z330" si="63">+IF(O267=0,0,S267/O267)</f>
        <v>0</v>
      </c>
      <c r="AA267" s="18">
        <f t="shared" ref="AA267:AA330" si="64">+IF(O267=0,0,(P267+Q267+R267)/O267)</f>
        <v>0.53571660714285718</v>
      </c>
      <c r="AB267" s="18">
        <f t="shared" ref="AB267:AB330" si="65">+Z267+AA267</f>
        <v>0.53571660714285718</v>
      </c>
    </row>
    <row r="268" spans="1:28" outlineLevel="1" x14ac:dyDescent="0.35">
      <c r="A268" s="35"/>
      <c r="B268" s="35"/>
      <c r="C268" s="35"/>
      <c r="D268" s="35" t="s">
        <v>504</v>
      </c>
      <c r="E268" s="35"/>
      <c r="F268" s="35"/>
      <c r="G268" s="35"/>
      <c r="H268" s="35"/>
      <c r="I268" s="35"/>
      <c r="J268" s="36"/>
      <c r="K268" s="37">
        <f t="shared" ref="K268:X268" si="66">SUBTOTAL(9,K266:K267)</f>
        <v>48701373</v>
      </c>
      <c r="L268" s="37">
        <f t="shared" si="66"/>
        <v>58301373</v>
      </c>
      <c r="M268" s="37">
        <f t="shared" si="66"/>
        <v>0</v>
      </c>
      <c r="N268" s="37">
        <f t="shared" si="66"/>
        <v>0</v>
      </c>
      <c r="O268" s="37">
        <f t="shared" si="66"/>
        <v>58301373</v>
      </c>
      <c r="P268" s="37">
        <f t="shared" si="66"/>
        <v>0</v>
      </c>
      <c r="Q268" s="37">
        <f t="shared" si="66"/>
        <v>39634105.289999999</v>
      </c>
      <c r="R268" s="37">
        <f t="shared" si="66"/>
        <v>0</v>
      </c>
      <c r="S268" s="37">
        <f t="shared" si="66"/>
        <v>3746259.39</v>
      </c>
      <c r="T268" s="37">
        <f t="shared" si="66"/>
        <v>3746259.39</v>
      </c>
      <c r="U268" s="37">
        <f t="shared" si="66"/>
        <v>2182228.2400000002</v>
      </c>
      <c r="V268" s="37">
        <f t="shared" si="66"/>
        <v>14921008.32</v>
      </c>
      <c r="W268" s="37">
        <f t="shared" si="66"/>
        <v>0</v>
      </c>
      <c r="X268" s="37">
        <f t="shared" si="66"/>
        <v>14921008.32</v>
      </c>
      <c r="Y268" s="38">
        <f t="shared" si="62"/>
        <v>6.4256795290224128E-2</v>
      </c>
      <c r="Z268" s="38">
        <f t="shared" si="63"/>
        <v>6.4256795290224128E-2</v>
      </c>
      <c r="AA268" s="38">
        <f t="shared" si="64"/>
        <v>0.67981426938264389</v>
      </c>
      <c r="AB268" s="38">
        <f t="shared" si="65"/>
        <v>0.74407106467286799</v>
      </c>
    </row>
    <row r="269" spans="1:28" outlineLevel="2" x14ac:dyDescent="0.35">
      <c r="A269" s="15" t="s">
        <v>301</v>
      </c>
      <c r="B269" s="15" t="s">
        <v>8</v>
      </c>
      <c r="C269" s="15" t="s">
        <v>46</v>
      </c>
      <c r="D269" s="15" t="s">
        <v>302</v>
      </c>
      <c r="E269" s="15" t="s">
        <v>11</v>
      </c>
      <c r="F269" s="15" t="s">
        <v>12</v>
      </c>
      <c r="G269" s="15" t="s">
        <v>48</v>
      </c>
      <c r="H269" s="15" t="s">
        <v>14</v>
      </c>
      <c r="I269" s="15" t="s">
        <v>9</v>
      </c>
      <c r="J269" s="16" t="s">
        <v>303</v>
      </c>
      <c r="K269" s="17">
        <v>4982606496</v>
      </c>
      <c r="L269" s="17">
        <v>2019431252</v>
      </c>
      <c r="M269" s="17">
        <v>-54700000</v>
      </c>
      <c r="N269" s="17">
        <v>0</v>
      </c>
      <c r="O269" s="17">
        <f>+L269+N269</f>
        <v>2019431252</v>
      </c>
      <c r="P269" s="17">
        <v>0</v>
      </c>
      <c r="Q269" s="17">
        <v>249232490.31</v>
      </c>
      <c r="R269" s="17">
        <v>119372587.19</v>
      </c>
      <c r="S269" s="17">
        <v>710831945.23000002</v>
      </c>
      <c r="T269" s="17">
        <v>710831945.23000002</v>
      </c>
      <c r="U269" s="17">
        <v>42000000</v>
      </c>
      <c r="V269" s="17">
        <v>939994229.26999998</v>
      </c>
      <c r="W269" s="17">
        <v>0</v>
      </c>
      <c r="X269" s="17">
        <f>+O269-P269-Q269-R269-S269-W269</f>
        <v>939994229.26999998</v>
      </c>
      <c r="Y269" s="18">
        <f t="shared" si="62"/>
        <v>0.35199611005623876</v>
      </c>
      <c r="Z269" s="18">
        <f t="shared" si="63"/>
        <v>0.35199611005623876</v>
      </c>
      <c r="AA269" s="18">
        <f t="shared" si="64"/>
        <v>0.18252915375799086</v>
      </c>
      <c r="AB269" s="18">
        <f t="shared" si="65"/>
        <v>0.5345252638142296</v>
      </c>
    </row>
    <row r="270" spans="1:28" outlineLevel="1" x14ac:dyDescent="0.35">
      <c r="A270" s="35"/>
      <c r="B270" s="35"/>
      <c r="C270" s="35"/>
      <c r="D270" s="35" t="s">
        <v>505</v>
      </c>
      <c r="E270" s="35"/>
      <c r="F270" s="35"/>
      <c r="G270" s="35"/>
      <c r="H270" s="35"/>
      <c r="I270" s="35"/>
      <c r="J270" s="36"/>
      <c r="K270" s="37">
        <f t="shared" ref="K270:X270" si="67">SUBTOTAL(9,K269:K269)</f>
        <v>4982606496</v>
      </c>
      <c r="L270" s="37">
        <f t="shared" si="67"/>
        <v>2019431252</v>
      </c>
      <c r="M270" s="37">
        <f t="shared" si="67"/>
        <v>-54700000</v>
      </c>
      <c r="N270" s="37">
        <f t="shared" si="67"/>
        <v>0</v>
      </c>
      <c r="O270" s="37">
        <f t="shared" si="67"/>
        <v>2019431252</v>
      </c>
      <c r="P270" s="37">
        <f t="shared" si="67"/>
        <v>0</v>
      </c>
      <c r="Q270" s="37">
        <f t="shared" si="67"/>
        <v>249232490.31</v>
      </c>
      <c r="R270" s="37">
        <f t="shared" si="67"/>
        <v>119372587.19</v>
      </c>
      <c r="S270" s="37">
        <f t="shared" si="67"/>
        <v>710831945.23000002</v>
      </c>
      <c r="T270" s="37">
        <f t="shared" si="67"/>
        <v>710831945.23000002</v>
      </c>
      <c r="U270" s="37">
        <f t="shared" si="67"/>
        <v>42000000</v>
      </c>
      <c r="V270" s="37">
        <f t="shared" si="67"/>
        <v>939994229.26999998</v>
      </c>
      <c r="W270" s="37">
        <f t="shared" si="67"/>
        <v>0</v>
      </c>
      <c r="X270" s="37">
        <f t="shared" si="67"/>
        <v>939994229.26999998</v>
      </c>
      <c r="Y270" s="38">
        <f t="shared" si="62"/>
        <v>0.35199611005623876</v>
      </c>
      <c r="Z270" s="38">
        <f t="shared" si="63"/>
        <v>0.35199611005623876</v>
      </c>
      <c r="AA270" s="38">
        <f t="shared" si="64"/>
        <v>0.18252915375799086</v>
      </c>
      <c r="AB270" s="38">
        <f t="shared" si="65"/>
        <v>0.5345252638142296</v>
      </c>
    </row>
    <row r="271" spans="1:28" outlineLevel="2" x14ac:dyDescent="0.35">
      <c r="A271" s="15" t="s">
        <v>164</v>
      </c>
      <c r="B271" s="15" t="s">
        <v>8</v>
      </c>
      <c r="C271" s="15" t="s">
        <v>46</v>
      </c>
      <c r="D271" s="15" t="s">
        <v>169</v>
      </c>
      <c r="E271" s="15" t="s">
        <v>11</v>
      </c>
      <c r="F271" s="15" t="s">
        <v>12</v>
      </c>
      <c r="G271" s="15" t="s">
        <v>48</v>
      </c>
      <c r="H271" s="15" t="s">
        <v>14</v>
      </c>
      <c r="I271" s="15" t="s">
        <v>9</v>
      </c>
      <c r="J271" s="16" t="s">
        <v>170</v>
      </c>
      <c r="K271" s="17">
        <v>154018336</v>
      </c>
      <c r="L271" s="17">
        <v>154018336</v>
      </c>
      <c r="M271" s="17">
        <v>0</v>
      </c>
      <c r="N271" s="17">
        <v>0</v>
      </c>
      <c r="O271" s="17">
        <f>+L271+N271</f>
        <v>154018336</v>
      </c>
      <c r="P271" s="17">
        <v>0</v>
      </c>
      <c r="Q271" s="17">
        <v>47415501.630000003</v>
      </c>
      <c r="R271" s="17">
        <v>0</v>
      </c>
      <c r="S271" s="17">
        <v>70880347.480000004</v>
      </c>
      <c r="T271" s="17">
        <v>67327968.209999993</v>
      </c>
      <c r="U271" s="17">
        <v>25945.89</v>
      </c>
      <c r="V271" s="17">
        <v>35722486.890000001</v>
      </c>
      <c r="W271" s="17">
        <v>0</v>
      </c>
      <c r="X271" s="17">
        <f>+O271-P271-Q271-R271-S271-W271</f>
        <v>35722486.890000001</v>
      </c>
      <c r="Y271" s="18">
        <f t="shared" si="62"/>
        <v>0.46020720208274424</v>
      </c>
      <c r="Z271" s="18">
        <f t="shared" si="63"/>
        <v>0.46020720208274424</v>
      </c>
      <c r="AA271" s="18">
        <f t="shared" si="64"/>
        <v>0.30785621284728076</v>
      </c>
      <c r="AB271" s="18">
        <f t="shared" si="65"/>
        <v>0.76806341493002495</v>
      </c>
    </row>
    <row r="272" spans="1:28" outlineLevel="1" x14ac:dyDescent="0.35">
      <c r="A272" s="35"/>
      <c r="B272" s="35"/>
      <c r="C272" s="35"/>
      <c r="D272" s="35" t="s">
        <v>506</v>
      </c>
      <c r="E272" s="35"/>
      <c r="F272" s="35"/>
      <c r="G272" s="35"/>
      <c r="H272" s="35"/>
      <c r="I272" s="35"/>
      <c r="J272" s="36"/>
      <c r="K272" s="37">
        <f t="shared" ref="K272:X272" si="68">SUBTOTAL(9,K271:K271)</f>
        <v>154018336</v>
      </c>
      <c r="L272" s="37">
        <f t="shared" si="68"/>
        <v>154018336</v>
      </c>
      <c r="M272" s="37">
        <f t="shared" si="68"/>
        <v>0</v>
      </c>
      <c r="N272" s="37">
        <f t="shared" si="68"/>
        <v>0</v>
      </c>
      <c r="O272" s="37">
        <f t="shared" si="68"/>
        <v>154018336</v>
      </c>
      <c r="P272" s="37">
        <f t="shared" si="68"/>
        <v>0</v>
      </c>
      <c r="Q272" s="37">
        <f t="shared" si="68"/>
        <v>47415501.630000003</v>
      </c>
      <c r="R272" s="37">
        <f t="shared" si="68"/>
        <v>0</v>
      </c>
      <c r="S272" s="37">
        <f t="shared" si="68"/>
        <v>70880347.480000004</v>
      </c>
      <c r="T272" s="37">
        <f t="shared" si="68"/>
        <v>67327968.209999993</v>
      </c>
      <c r="U272" s="37">
        <f t="shared" si="68"/>
        <v>25945.89</v>
      </c>
      <c r="V272" s="37">
        <f t="shared" si="68"/>
        <v>35722486.890000001</v>
      </c>
      <c r="W272" s="37">
        <f t="shared" si="68"/>
        <v>0</v>
      </c>
      <c r="X272" s="37">
        <f t="shared" si="68"/>
        <v>35722486.890000001</v>
      </c>
      <c r="Y272" s="38">
        <f t="shared" si="62"/>
        <v>0.46020720208274424</v>
      </c>
      <c r="Z272" s="38">
        <f t="shared" si="63"/>
        <v>0.46020720208274424</v>
      </c>
      <c r="AA272" s="38">
        <f t="shared" si="64"/>
        <v>0.30785621284728076</v>
      </c>
      <c r="AB272" s="38">
        <f t="shared" si="65"/>
        <v>0.76806341493002495</v>
      </c>
    </row>
    <row r="273" spans="1:28" outlineLevel="2" x14ac:dyDescent="0.35">
      <c r="A273" s="15" t="s">
        <v>164</v>
      </c>
      <c r="B273" s="15" t="s">
        <v>8</v>
      </c>
      <c r="C273" s="15" t="s">
        <v>46</v>
      </c>
      <c r="D273" s="15" t="s">
        <v>171</v>
      </c>
      <c r="E273" s="15" t="s">
        <v>11</v>
      </c>
      <c r="F273" s="15" t="s">
        <v>12</v>
      </c>
      <c r="G273" s="15" t="s">
        <v>48</v>
      </c>
      <c r="H273" s="15" t="s">
        <v>14</v>
      </c>
      <c r="I273" s="15" t="s">
        <v>9</v>
      </c>
      <c r="J273" s="16" t="s">
        <v>172</v>
      </c>
      <c r="K273" s="17">
        <v>494120155</v>
      </c>
      <c r="L273" s="17">
        <v>558120155</v>
      </c>
      <c r="M273" s="17">
        <v>0</v>
      </c>
      <c r="N273" s="17">
        <v>0</v>
      </c>
      <c r="O273" s="17">
        <f>+L273+N273</f>
        <v>558120155</v>
      </c>
      <c r="P273" s="17">
        <v>0</v>
      </c>
      <c r="Q273" s="17">
        <v>163339114.81</v>
      </c>
      <c r="R273" s="17">
        <v>0</v>
      </c>
      <c r="S273" s="17">
        <v>280753305.79000002</v>
      </c>
      <c r="T273" s="17">
        <v>280753305.79000002</v>
      </c>
      <c r="U273" s="17">
        <v>0.4</v>
      </c>
      <c r="V273" s="17">
        <v>114027734.40000001</v>
      </c>
      <c r="W273" s="17">
        <v>0</v>
      </c>
      <c r="X273" s="17">
        <f>+O273-P273-Q273-R273-S273-W273</f>
        <v>114027734.39999998</v>
      </c>
      <c r="Y273" s="18">
        <f t="shared" si="62"/>
        <v>0.50303380602694781</v>
      </c>
      <c r="Z273" s="18">
        <f t="shared" si="63"/>
        <v>0.50303380602694781</v>
      </c>
      <c r="AA273" s="18">
        <f t="shared" si="64"/>
        <v>0.29265940917328098</v>
      </c>
      <c r="AB273" s="18">
        <f t="shared" si="65"/>
        <v>0.79569321520022873</v>
      </c>
    </row>
    <row r="274" spans="1:28" outlineLevel="1" x14ac:dyDescent="0.35">
      <c r="A274" s="35"/>
      <c r="B274" s="35"/>
      <c r="C274" s="35"/>
      <c r="D274" s="35" t="s">
        <v>507</v>
      </c>
      <c r="E274" s="35"/>
      <c r="F274" s="35"/>
      <c r="G274" s="35"/>
      <c r="H274" s="35"/>
      <c r="I274" s="35"/>
      <c r="J274" s="36"/>
      <c r="K274" s="37">
        <f t="shared" ref="K274:X274" si="69">SUBTOTAL(9,K273:K273)</f>
        <v>494120155</v>
      </c>
      <c r="L274" s="37">
        <f t="shared" si="69"/>
        <v>558120155</v>
      </c>
      <c r="M274" s="37">
        <f t="shared" si="69"/>
        <v>0</v>
      </c>
      <c r="N274" s="37">
        <f t="shared" si="69"/>
        <v>0</v>
      </c>
      <c r="O274" s="37">
        <f t="shared" si="69"/>
        <v>558120155</v>
      </c>
      <c r="P274" s="37">
        <f t="shared" si="69"/>
        <v>0</v>
      </c>
      <c r="Q274" s="37">
        <f t="shared" si="69"/>
        <v>163339114.81</v>
      </c>
      <c r="R274" s="37">
        <f t="shared" si="69"/>
        <v>0</v>
      </c>
      <c r="S274" s="37">
        <f t="shared" si="69"/>
        <v>280753305.79000002</v>
      </c>
      <c r="T274" s="37">
        <f t="shared" si="69"/>
        <v>280753305.79000002</v>
      </c>
      <c r="U274" s="37">
        <f t="shared" si="69"/>
        <v>0.4</v>
      </c>
      <c r="V274" s="37">
        <f t="shared" si="69"/>
        <v>114027734.40000001</v>
      </c>
      <c r="W274" s="37">
        <f t="shared" si="69"/>
        <v>0</v>
      </c>
      <c r="X274" s="37">
        <f t="shared" si="69"/>
        <v>114027734.39999998</v>
      </c>
      <c r="Y274" s="38">
        <f t="shared" si="62"/>
        <v>0.50303380602694781</v>
      </c>
      <c r="Z274" s="38">
        <f t="shared" si="63"/>
        <v>0.50303380602694781</v>
      </c>
      <c r="AA274" s="38">
        <f t="shared" si="64"/>
        <v>0.29265940917328098</v>
      </c>
      <c r="AB274" s="38">
        <f t="shared" si="65"/>
        <v>0.79569321520022873</v>
      </c>
    </row>
    <row r="275" spans="1:28" outlineLevel="2" x14ac:dyDescent="0.35">
      <c r="A275" s="15" t="s">
        <v>164</v>
      </c>
      <c r="B275" s="15" t="s">
        <v>8</v>
      </c>
      <c r="C275" s="15" t="s">
        <v>46</v>
      </c>
      <c r="D275" s="15" t="s">
        <v>173</v>
      </c>
      <c r="E275" s="15" t="s">
        <v>11</v>
      </c>
      <c r="F275" s="15" t="s">
        <v>12</v>
      </c>
      <c r="G275" s="15" t="s">
        <v>48</v>
      </c>
      <c r="H275" s="15" t="s">
        <v>14</v>
      </c>
      <c r="I275" s="15" t="s">
        <v>9</v>
      </c>
      <c r="J275" s="16" t="s">
        <v>174</v>
      </c>
      <c r="K275" s="17">
        <v>5000000</v>
      </c>
      <c r="L275" s="17">
        <v>9000000</v>
      </c>
      <c r="M275" s="17">
        <v>0</v>
      </c>
      <c r="N275" s="17">
        <v>0</v>
      </c>
      <c r="O275" s="17">
        <f>+L275+N275</f>
        <v>9000000</v>
      </c>
      <c r="P275" s="17">
        <v>1500000.03</v>
      </c>
      <c r="Q275" s="17">
        <v>3127407.98</v>
      </c>
      <c r="R275" s="17">
        <v>0</v>
      </c>
      <c r="S275" s="17">
        <v>1824526.25</v>
      </c>
      <c r="T275" s="17">
        <v>1824526.25</v>
      </c>
      <c r="U275" s="17">
        <v>2548060.7400000002</v>
      </c>
      <c r="V275" s="17">
        <v>2548065.7400000002</v>
      </c>
      <c r="W275" s="17">
        <v>0</v>
      </c>
      <c r="X275" s="17">
        <f>+O275-P275-Q275-R275-S275-W275</f>
        <v>2548065.7400000002</v>
      </c>
      <c r="Y275" s="18">
        <f t="shared" si="62"/>
        <v>0.20272513888888888</v>
      </c>
      <c r="Z275" s="18">
        <f t="shared" si="63"/>
        <v>0.20272513888888888</v>
      </c>
      <c r="AA275" s="18">
        <f t="shared" si="64"/>
        <v>0.51415644555555551</v>
      </c>
      <c r="AB275" s="18">
        <f t="shared" si="65"/>
        <v>0.71688158444444439</v>
      </c>
    </row>
    <row r="276" spans="1:28" outlineLevel="1" x14ac:dyDescent="0.35">
      <c r="A276" s="35"/>
      <c r="B276" s="35"/>
      <c r="C276" s="35"/>
      <c r="D276" s="35" t="s">
        <v>508</v>
      </c>
      <c r="E276" s="35"/>
      <c r="F276" s="35"/>
      <c r="G276" s="35"/>
      <c r="H276" s="35"/>
      <c r="I276" s="35"/>
      <c r="J276" s="36"/>
      <c r="K276" s="37">
        <f t="shared" ref="K276:X276" si="70">SUBTOTAL(9,K275:K275)</f>
        <v>5000000</v>
      </c>
      <c r="L276" s="37">
        <f t="shared" si="70"/>
        <v>9000000</v>
      </c>
      <c r="M276" s="37">
        <f t="shared" si="70"/>
        <v>0</v>
      </c>
      <c r="N276" s="37">
        <f t="shared" si="70"/>
        <v>0</v>
      </c>
      <c r="O276" s="37">
        <f t="shared" si="70"/>
        <v>9000000</v>
      </c>
      <c r="P276" s="37">
        <f t="shared" si="70"/>
        <v>1500000.03</v>
      </c>
      <c r="Q276" s="37">
        <f t="shared" si="70"/>
        <v>3127407.98</v>
      </c>
      <c r="R276" s="37">
        <f t="shared" si="70"/>
        <v>0</v>
      </c>
      <c r="S276" s="37">
        <f t="shared" si="70"/>
        <v>1824526.25</v>
      </c>
      <c r="T276" s="37">
        <f t="shared" si="70"/>
        <v>1824526.25</v>
      </c>
      <c r="U276" s="37">
        <f t="shared" si="70"/>
        <v>2548060.7400000002</v>
      </c>
      <c r="V276" s="37">
        <f t="shared" si="70"/>
        <v>2548065.7400000002</v>
      </c>
      <c r="W276" s="37">
        <f t="shared" si="70"/>
        <v>0</v>
      </c>
      <c r="X276" s="37">
        <f t="shared" si="70"/>
        <v>2548065.7400000002</v>
      </c>
      <c r="Y276" s="38">
        <f t="shared" si="62"/>
        <v>0.20272513888888888</v>
      </c>
      <c r="Z276" s="38">
        <f t="shared" si="63"/>
        <v>0.20272513888888888</v>
      </c>
      <c r="AA276" s="38">
        <f t="shared" si="64"/>
        <v>0.51415644555555551</v>
      </c>
      <c r="AB276" s="38">
        <f t="shared" si="65"/>
        <v>0.71688158444444439</v>
      </c>
    </row>
    <row r="277" spans="1:28" outlineLevel="2" x14ac:dyDescent="0.35">
      <c r="A277" s="15" t="s">
        <v>164</v>
      </c>
      <c r="B277" s="15" t="s">
        <v>8</v>
      </c>
      <c r="C277" s="15" t="s">
        <v>46</v>
      </c>
      <c r="D277" s="15" t="s">
        <v>175</v>
      </c>
      <c r="E277" s="15" t="s">
        <v>11</v>
      </c>
      <c r="F277" s="15" t="s">
        <v>12</v>
      </c>
      <c r="G277" s="15" t="s">
        <v>48</v>
      </c>
      <c r="H277" s="15" t="s">
        <v>14</v>
      </c>
      <c r="I277" s="15" t="s">
        <v>9</v>
      </c>
      <c r="J277" s="16" t="s">
        <v>176</v>
      </c>
      <c r="K277" s="17">
        <v>117705326</v>
      </c>
      <c r="L277" s="17">
        <v>154705326</v>
      </c>
      <c r="M277" s="17">
        <v>0</v>
      </c>
      <c r="N277" s="17">
        <v>0</v>
      </c>
      <c r="O277" s="17">
        <f>+L277+N277</f>
        <v>154705326</v>
      </c>
      <c r="P277" s="17">
        <v>0</v>
      </c>
      <c r="Q277" s="17">
        <v>36774689.869999997</v>
      </c>
      <c r="R277" s="17">
        <v>7678529.1600000001</v>
      </c>
      <c r="S277" s="17">
        <v>63878084.57</v>
      </c>
      <c r="T277" s="17">
        <v>63878084.57</v>
      </c>
      <c r="U277" s="17">
        <v>39211247.399999999</v>
      </c>
      <c r="V277" s="17">
        <v>46374022.399999999</v>
      </c>
      <c r="W277" s="17">
        <v>0</v>
      </c>
      <c r="X277" s="17">
        <f>+O277-P277-Q277-R277-S277-W277</f>
        <v>46374022.399999999</v>
      </c>
      <c r="Y277" s="18">
        <f t="shared" si="62"/>
        <v>0.41290165129802964</v>
      </c>
      <c r="Z277" s="18">
        <f t="shared" si="63"/>
        <v>0.41290165129802964</v>
      </c>
      <c r="AA277" s="18">
        <f t="shared" si="64"/>
        <v>0.28734123238911635</v>
      </c>
      <c r="AB277" s="18">
        <f t="shared" si="65"/>
        <v>0.70024288368714593</v>
      </c>
    </row>
    <row r="278" spans="1:28" outlineLevel="2" x14ac:dyDescent="0.35">
      <c r="A278" s="15" t="s">
        <v>301</v>
      </c>
      <c r="B278" s="15" t="s">
        <v>8</v>
      </c>
      <c r="C278" s="15" t="s">
        <v>46</v>
      </c>
      <c r="D278" s="15" t="s">
        <v>175</v>
      </c>
      <c r="E278" s="15" t="s">
        <v>11</v>
      </c>
      <c r="F278" s="15" t="s">
        <v>12</v>
      </c>
      <c r="G278" s="15" t="s">
        <v>48</v>
      </c>
      <c r="H278" s="15" t="s">
        <v>14</v>
      </c>
      <c r="I278" s="15" t="s">
        <v>9</v>
      </c>
      <c r="J278" s="16" t="s">
        <v>176</v>
      </c>
      <c r="K278" s="17">
        <v>15314982035</v>
      </c>
      <c r="L278" s="17">
        <v>17314982035</v>
      </c>
      <c r="M278" s="17">
        <v>-1218178296</v>
      </c>
      <c r="N278" s="17">
        <v>0</v>
      </c>
      <c r="O278" s="17">
        <f>+L278+N278</f>
        <v>17314982035</v>
      </c>
      <c r="P278" s="17">
        <v>222723298.77000001</v>
      </c>
      <c r="Q278" s="17">
        <v>3325623511.0100002</v>
      </c>
      <c r="R278" s="17">
        <v>1310614599.05</v>
      </c>
      <c r="S278" s="17">
        <v>6597068732.6999998</v>
      </c>
      <c r="T278" s="17">
        <v>6597068732.6999998</v>
      </c>
      <c r="U278" s="17">
        <v>560401377.75999999</v>
      </c>
      <c r="V278" s="17">
        <v>5858951893.4700003</v>
      </c>
      <c r="W278" s="17">
        <v>0</v>
      </c>
      <c r="X278" s="17">
        <f>+O278-P278-Q278-R278-S278-W278</f>
        <v>5858951893.4700003</v>
      </c>
      <c r="Y278" s="18">
        <f t="shared" si="62"/>
        <v>0.38100349855199833</v>
      </c>
      <c r="Z278" s="18">
        <f t="shared" si="63"/>
        <v>0.38100349855199833</v>
      </c>
      <c r="AA278" s="18">
        <f t="shared" si="64"/>
        <v>0.2806217990297788</v>
      </c>
      <c r="AB278" s="18">
        <f t="shared" si="65"/>
        <v>0.66162529758177713</v>
      </c>
    </row>
    <row r="279" spans="1:28" outlineLevel="1" x14ac:dyDescent="0.35">
      <c r="A279" s="35"/>
      <c r="B279" s="35"/>
      <c r="C279" s="35"/>
      <c r="D279" s="35" t="s">
        <v>509</v>
      </c>
      <c r="E279" s="35"/>
      <c r="F279" s="35"/>
      <c r="G279" s="35"/>
      <c r="H279" s="35"/>
      <c r="I279" s="35"/>
      <c r="J279" s="36"/>
      <c r="K279" s="37">
        <f t="shared" ref="K279:X279" si="71">SUBTOTAL(9,K277:K278)</f>
        <v>15432687361</v>
      </c>
      <c r="L279" s="37">
        <f t="shared" si="71"/>
        <v>17469687361</v>
      </c>
      <c r="M279" s="37">
        <f t="shared" si="71"/>
        <v>-1218178296</v>
      </c>
      <c r="N279" s="37">
        <f t="shared" si="71"/>
        <v>0</v>
      </c>
      <c r="O279" s="37">
        <f t="shared" si="71"/>
        <v>17469687361</v>
      </c>
      <c r="P279" s="37">
        <f t="shared" si="71"/>
        <v>222723298.77000001</v>
      </c>
      <c r="Q279" s="37">
        <f t="shared" si="71"/>
        <v>3362398200.8800001</v>
      </c>
      <c r="R279" s="37">
        <f t="shared" si="71"/>
        <v>1318293128.21</v>
      </c>
      <c r="S279" s="37">
        <f t="shared" si="71"/>
        <v>6660946817.2699995</v>
      </c>
      <c r="T279" s="37">
        <f t="shared" si="71"/>
        <v>6660946817.2699995</v>
      </c>
      <c r="U279" s="37">
        <f t="shared" si="71"/>
        <v>599612625.15999997</v>
      </c>
      <c r="V279" s="37">
        <f t="shared" si="71"/>
        <v>5905325915.8699999</v>
      </c>
      <c r="W279" s="37">
        <f t="shared" si="71"/>
        <v>0</v>
      </c>
      <c r="X279" s="37">
        <f t="shared" si="71"/>
        <v>5905325915.8699999</v>
      </c>
      <c r="Y279" s="38">
        <f t="shared" si="62"/>
        <v>0.38128597722590918</v>
      </c>
      <c r="Z279" s="38">
        <f t="shared" si="63"/>
        <v>0.38128597722590918</v>
      </c>
      <c r="AA279" s="38">
        <f t="shared" si="64"/>
        <v>0.28068130393715984</v>
      </c>
      <c r="AB279" s="38">
        <f t="shared" si="65"/>
        <v>0.66196728116306902</v>
      </c>
    </row>
    <row r="280" spans="1:28" outlineLevel="2" x14ac:dyDescent="0.35">
      <c r="A280" s="15" t="s">
        <v>164</v>
      </c>
      <c r="B280" s="15" t="s">
        <v>8</v>
      </c>
      <c r="C280" s="15" t="s">
        <v>46</v>
      </c>
      <c r="D280" s="15" t="s">
        <v>177</v>
      </c>
      <c r="E280" s="15" t="s">
        <v>11</v>
      </c>
      <c r="F280" s="15" t="s">
        <v>12</v>
      </c>
      <c r="G280" s="15" t="s">
        <v>48</v>
      </c>
      <c r="H280" s="15" t="s">
        <v>14</v>
      </c>
      <c r="I280" s="15" t="s">
        <v>9</v>
      </c>
      <c r="J280" s="16" t="s">
        <v>178</v>
      </c>
      <c r="K280" s="17">
        <v>4034165</v>
      </c>
      <c r="L280" s="17">
        <v>19507264</v>
      </c>
      <c r="M280" s="17">
        <v>0</v>
      </c>
      <c r="N280" s="17">
        <v>0</v>
      </c>
      <c r="O280" s="17">
        <f>+L280+N280</f>
        <v>19507264</v>
      </c>
      <c r="P280" s="17">
        <v>111227</v>
      </c>
      <c r="Q280" s="17">
        <v>553623.51</v>
      </c>
      <c r="R280" s="17">
        <v>0</v>
      </c>
      <c r="S280" s="17">
        <v>2537832.84</v>
      </c>
      <c r="T280" s="17">
        <v>2537832.84</v>
      </c>
      <c r="U280" s="17">
        <v>15373615.65</v>
      </c>
      <c r="V280" s="17">
        <v>16304580.65</v>
      </c>
      <c r="W280" s="17">
        <v>0</v>
      </c>
      <c r="X280" s="17">
        <f>+O280-P280-Q280-R280-S280-W280</f>
        <v>16304580.649999999</v>
      </c>
      <c r="Y280" s="18">
        <f t="shared" si="62"/>
        <v>0.13009681111610524</v>
      </c>
      <c r="Z280" s="18">
        <f t="shared" si="63"/>
        <v>0.13009681111610524</v>
      </c>
      <c r="AA280" s="18">
        <f t="shared" si="64"/>
        <v>3.4082201891562039E-2</v>
      </c>
      <c r="AB280" s="18">
        <f t="shared" si="65"/>
        <v>0.1641790130076673</v>
      </c>
    </row>
    <row r="281" spans="1:28" outlineLevel="2" x14ac:dyDescent="0.35">
      <c r="A281" s="15" t="s">
        <v>301</v>
      </c>
      <c r="B281" s="15" t="s">
        <v>8</v>
      </c>
      <c r="C281" s="15" t="s">
        <v>46</v>
      </c>
      <c r="D281" s="15" t="s">
        <v>177</v>
      </c>
      <c r="E281" s="15" t="s">
        <v>11</v>
      </c>
      <c r="F281" s="15" t="s">
        <v>12</v>
      </c>
      <c r="G281" s="15" t="s">
        <v>48</v>
      </c>
      <c r="H281" s="15" t="s">
        <v>14</v>
      </c>
      <c r="I281" s="15" t="s">
        <v>9</v>
      </c>
      <c r="J281" s="16" t="s">
        <v>178</v>
      </c>
      <c r="K281" s="17">
        <v>0</v>
      </c>
      <c r="L281" s="17">
        <v>2162182</v>
      </c>
      <c r="M281" s="17">
        <v>0</v>
      </c>
      <c r="N281" s="17">
        <v>0</v>
      </c>
      <c r="O281" s="17">
        <f>+L281+N281</f>
        <v>2162182</v>
      </c>
      <c r="P281" s="17">
        <v>0</v>
      </c>
      <c r="Q281" s="17">
        <v>0</v>
      </c>
      <c r="R281" s="17">
        <v>0</v>
      </c>
      <c r="S281" s="17">
        <v>0</v>
      </c>
      <c r="T281" s="17">
        <v>0</v>
      </c>
      <c r="U281" s="17">
        <v>0</v>
      </c>
      <c r="V281" s="17">
        <v>2162182</v>
      </c>
      <c r="W281" s="17">
        <v>0</v>
      </c>
      <c r="X281" s="17">
        <f>+O281-P281-Q281-R281-S281-W281</f>
        <v>2162182</v>
      </c>
      <c r="Y281" s="18">
        <f t="shared" si="62"/>
        <v>0</v>
      </c>
      <c r="Z281" s="18">
        <f t="shared" si="63"/>
        <v>0</v>
      </c>
      <c r="AA281" s="18">
        <f t="shared" si="64"/>
        <v>0</v>
      </c>
      <c r="AB281" s="18">
        <f t="shared" si="65"/>
        <v>0</v>
      </c>
    </row>
    <row r="282" spans="1:28" outlineLevel="1" x14ac:dyDescent="0.35">
      <c r="A282" s="35"/>
      <c r="B282" s="35"/>
      <c r="C282" s="35"/>
      <c r="D282" s="35" t="s">
        <v>510</v>
      </c>
      <c r="E282" s="35"/>
      <c r="F282" s="35"/>
      <c r="G282" s="35"/>
      <c r="H282" s="35"/>
      <c r="I282" s="35"/>
      <c r="J282" s="36"/>
      <c r="K282" s="37">
        <f t="shared" ref="K282:X282" si="72">SUBTOTAL(9,K280:K281)</f>
        <v>4034165</v>
      </c>
      <c r="L282" s="37">
        <f t="shared" si="72"/>
        <v>21669446</v>
      </c>
      <c r="M282" s="37">
        <f t="shared" si="72"/>
        <v>0</v>
      </c>
      <c r="N282" s="37">
        <f t="shared" si="72"/>
        <v>0</v>
      </c>
      <c r="O282" s="37">
        <f t="shared" si="72"/>
        <v>21669446</v>
      </c>
      <c r="P282" s="37">
        <f t="shared" si="72"/>
        <v>111227</v>
      </c>
      <c r="Q282" s="37">
        <f t="shared" si="72"/>
        <v>553623.51</v>
      </c>
      <c r="R282" s="37">
        <f t="shared" si="72"/>
        <v>0</v>
      </c>
      <c r="S282" s="37">
        <f t="shared" si="72"/>
        <v>2537832.84</v>
      </c>
      <c r="T282" s="37">
        <f t="shared" si="72"/>
        <v>2537832.84</v>
      </c>
      <c r="U282" s="37">
        <f t="shared" si="72"/>
        <v>15373615.65</v>
      </c>
      <c r="V282" s="37">
        <f t="shared" si="72"/>
        <v>18466762.649999999</v>
      </c>
      <c r="W282" s="37">
        <f t="shared" si="72"/>
        <v>0</v>
      </c>
      <c r="X282" s="37">
        <f t="shared" si="72"/>
        <v>18466762.649999999</v>
      </c>
      <c r="Y282" s="38">
        <f t="shared" si="62"/>
        <v>0.11711572321692026</v>
      </c>
      <c r="Z282" s="38">
        <f t="shared" si="63"/>
        <v>0.11711572321692026</v>
      </c>
      <c r="AA282" s="38">
        <f t="shared" si="64"/>
        <v>3.0681472428967498E-2</v>
      </c>
      <c r="AB282" s="38">
        <f t="shared" si="65"/>
        <v>0.14779719564588775</v>
      </c>
    </row>
    <row r="283" spans="1:28" outlineLevel="2" x14ac:dyDescent="0.35">
      <c r="A283" s="15" t="s">
        <v>7</v>
      </c>
      <c r="B283" s="15" t="s">
        <v>8</v>
      </c>
      <c r="C283" s="15" t="s">
        <v>46</v>
      </c>
      <c r="D283" s="15" t="s">
        <v>47</v>
      </c>
      <c r="E283" s="15" t="s">
        <v>11</v>
      </c>
      <c r="F283" s="15" t="s">
        <v>12</v>
      </c>
      <c r="G283" s="15" t="s">
        <v>48</v>
      </c>
      <c r="H283" s="15" t="s">
        <v>14</v>
      </c>
      <c r="I283" s="15" t="s">
        <v>9</v>
      </c>
      <c r="J283" s="16" t="s">
        <v>49</v>
      </c>
      <c r="K283" s="17">
        <v>40547719</v>
      </c>
      <c r="L283" s="17">
        <v>40547719</v>
      </c>
      <c r="M283" s="17">
        <v>0</v>
      </c>
      <c r="N283" s="17">
        <v>0</v>
      </c>
      <c r="O283" s="17">
        <f>+L283+N283</f>
        <v>40547719</v>
      </c>
      <c r="P283" s="17">
        <v>13483860</v>
      </c>
      <c r="Q283" s="17">
        <v>14183927.869999999</v>
      </c>
      <c r="R283" s="17">
        <v>0</v>
      </c>
      <c r="S283" s="17">
        <v>3153185.9</v>
      </c>
      <c r="T283" s="17">
        <v>2977583.9</v>
      </c>
      <c r="U283" s="17">
        <v>4726745.2300000004</v>
      </c>
      <c r="V283" s="17">
        <v>9726745.2300000004</v>
      </c>
      <c r="W283" s="17">
        <v>0</v>
      </c>
      <c r="X283" s="17">
        <f>+O283-P283-Q283-R283-S283-W283</f>
        <v>9726745.2300000004</v>
      </c>
      <c r="Y283" s="18">
        <f t="shared" si="62"/>
        <v>7.7764815821082314E-2</v>
      </c>
      <c r="Z283" s="18">
        <f t="shared" si="63"/>
        <v>7.7764815821082314E-2</v>
      </c>
      <c r="AA283" s="18">
        <f t="shared" si="64"/>
        <v>0.68235127776238158</v>
      </c>
      <c r="AB283" s="18">
        <f t="shared" si="65"/>
        <v>0.76011609358346388</v>
      </c>
    </row>
    <row r="284" spans="1:28" outlineLevel="2" x14ac:dyDescent="0.35">
      <c r="A284" s="15" t="s">
        <v>164</v>
      </c>
      <c r="B284" s="15" t="s">
        <v>8</v>
      </c>
      <c r="C284" s="15" t="s">
        <v>46</v>
      </c>
      <c r="D284" s="15" t="s">
        <v>47</v>
      </c>
      <c r="E284" s="15" t="s">
        <v>11</v>
      </c>
      <c r="F284" s="15" t="s">
        <v>12</v>
      </c>
      <c r="G284" s="15" t="s">
        <v>48</v>
      </c>
      <c r="H284" s="15" t="s">
        <v>14</v>
      </c>
      <c r="I284" s="15" t="s">
        <v>9</v>
      </c>
      <c r="J284" s="16" t="s">
        <v>49</v>
      </c>
      <c r="K284" s="17">
        <v>12574064</v>
      </c>
      <c r="L284" s="17">
        <v>22574064</v>
      </c>
      <c r="M284" s="17">
        <v>0</v>
      </c>
      <c r="N284" s="17">
        <v>0</v>
      </c>
      <c r="O284" s="17">
        <f>+L284+N284</f>
        <v>22574064</v>
      </c>
      <c r="P284" s="17">
        <v>0</v>
      </c>
      <c r="Q284" s="17">
        <v>16814387.510000002</v>
      </c>
      <c r="R284" s="17">
        <v>320000</v>
      </c>
      <c r="S284" s="17">
        <v>5293948.3</v>
      </c>
      <c r="T284" s="17">
        <v>5293948.3</v>
      </c>
      <c r="U284" s="17">
        <v>145728.19</v>
      </c>
      <c r="V284" s="17">
        <v>145728.19</v>
      </c>
      <c r="W284" s="17">
        <v>0</v>
      </c>
      <c r="X284" s="17">
        <f>+O284-P284-Q284-R284-S284-W284</f>
        <v>145728.18999999855</v>
      </c>
      <c r="Y284" s="18">
        <f t="shared" si="62"/>
        <v>0.23451463148150903</v>
      </c>
      <c r="Z284" s="18">
        <f t="shared" si="63"/>
        <v>0.23451463148150903</v>
      </c>
      <c r="AA284" s="18">
        <f t="shared" si="64"/>
        <v>0.7590298100510392</v>
      </c>
      <c r="AB284" s="18">
        <f t="shared" si="65"/>
        <v>0.99354444153254828</v>
      </c>
    </row>
    <row r="285" spans="1:28" outlineLevel="1" x14ac:dyDescent="0.35">
      <c r="A285" s="35"/>
      <c r="B285" s="35"/>
      <c r="C285" s="35"/>
      <c r="D285" s="35" t="s">
        <v>511</v>
      </c>
      <c r="E285" s="35"/>
      <c r="F285" s="35"/>
      <c r="G285" s="35"/>
      <c r="H285" s="35"/>
      <c r="I285" s="35"/>
      <c r="J285" s="36"/>
      <c r="K285" s="37">
        <f t="shared" ref="K285:X285" si="73">SUBTOTAL(9,K283:K284)</f>
        <v>53121783</v>
      </c>
      <c r="L285" s="37">
        <f t="shared" si="73"/>
        <v>63121783</v>
      </c>
      <c r="M285" s="37">
        <f t="shared" si="73"/>
        <v>0</v>
      </c>
      <c r="N285" s="37">
        <f t="shared" si="73"/>
        <v>0</v>
      </c>
      <c r="O285" s="37">
        <f t="shared" si="73"/>
        <v>63121783</v>
      </c>
      <c r="P285" s="37">
        <f t="shared" si="73"/>
        <v>13483860</v>
      </c>
      <c r="Q285" s="37">
        <f t="shared" si="73"/>
        <v>30998315.380000003</v>
      </c>
      <c r="R285" s="37">
        <f t="shared" si="73"/>
        <v>320000</v>
      </c>
      <c r="S285" s="37">
        <f t="shared" si="73"/>
        <v>8447134.1999999993</v>
      </c>
      <c r="T285" s="37">
        <f t="shared" si="73"/>
        <v>8271532.1999999993</v>
      </c>
      <c r="U285" s="37">
        <f t="shared" si="73"/>
        <v>4872473.4200000009</v>
      </c>
      <c r="V285" s="37">
        <f t="shared" si="73"/>
        <v>9872473.4199999999</v>
      </c>
      <c r="W285" s="37">
        <f t="shared" si="73"/>
        <v>0</v>
      </c>
      <c r="X285" s="37">
        <f t="shared" si="73"/>
        <v>9872473.4199999981</v>
      </c>
      <c r="Y285" s="38">
        <f t="shared" si="62"/>
        <v>0.13382280725498516</v>
      </c>
      <c r="Z285" s="38">
        <f t="shared" si="63"/>
        <v>0.13382280725498516</v>
      </c>
      <c r="AA285" s="38">
        <f t="shared" si="64"/>
        <v>0.70977360351180196</v>
      </c>
      <c r="AB285" s="38">
        <f t="shared" si="65"/>
        <v>0.84359641076678715</v>
      </c>
    </row>
    <row r="286" spans="1:28" outlineLevel="2" x14ac:dyDescent="0.35">
      <c r="A286" s="15" t="s">
        <v>7</v>
      </c>
      <c r="B286" s="15" t="s">
        <v>8</v>
      </c>
      <c r="C286" s="15" t="s">
        <v>46</v>
      </c>
      <c r="D286" s="15" t="s">
        <v>50</v>
      </c>
      <c r="E286" s="15" t="s">
        <v>11</v>
      </c>
      <c r="F286" s="15" t="s">
        <v>12</v>
      </c>
      <c r="G286" s="15" t="s">
        <v>48</v>
      </c>
      <c r="H286" s="15" t="s">
        <v>14</v>
      </c>
      <c r="I286" s="15" t="s">
        <v>9</v>
      </c>
      <c r="J286" s="16" t="s">
        <v>51</v>
      </c>
      <c r="K286" s="17">
        <v>510000</v>
      </c>
      <c r="L286" s="17">
        <v>510000</v>
      </c>
      <c r="M286" s="17">
        <v>0</v>
      </c>
      <c r="N286" s="17">
        <v>0</v>
      </c>
      <c r="O286" s="17">
        <f>+L286+N286</f>
        <v>510000</v>
      </c>
      <c r="P286" s="17">
        <v>0</v>
      </c>
      <c r="Q286" s="17">
        <v>319052.96000000002</v>
      </c>
      <c r="R286" s="17">
        <v>0</v>
      </c>
      <c r="S286" s="17">
        <v>0</v>
      </c>
      <c r="T286" s="17">
        <v>0</v>
      </c>
      <c r="U286" s="17">
        <v>190947.04</v>
      </c>
      <c r="V286" s="17">
        <v>190947.04</v>
      </c>
      <c r="W286" s="17">
        <v>0</v>
      </c>
      <c r="X286" s="17">
        <f>+O286-P286-Q286-R286-S286-W286</f>
        <v>190947.03999999998</v>
      </c>
      <c r="Y286" s="18">
        <f t="shared" si="62"/>
        <v>0</v>
      </c>
      <c r="Z286" s="18">
        <f t="shared" si="63"/>
        <v>0</v>
      </c>
      <c r="AA286" s="18">
        <f t="shared" si="64"/>
        <v>0.62559403921568635</v>
      </c>
      <c r="AB286" s="18">
        <f t="shared" si="65"/>
        <v>0.62559403921568635</v>
      </c>
    </row>
    <row r="287" spans="1:28" outlineLevel="1" x14ac:dyDescent="0.35">
      <c r="A287" s="35"/>
      <c r="B287" s="35"/>
      <c r="C287" s="35"/>
      <c r="D287" s="35" t="s">
        <v>512</v>
      </c>
      <c r="E287" s="35"/>
      <c r="F287" s="35"/>
      <c r="G287" s="35"/>
      <c r="H287" s="35"/>
      <c r="I287" s="35"/>
      <c r="J287" s="36"/>
      <c r="K287" s="37">
        <f t="shared" ref="K287:X287" si="74">SUBTOTAL(9,K286:K286)</f>
        <v>510000</v>
      </c>
      <c r="L287" s="37">
        <f t="shared" si="74"/>
        <v>510000</v>
      </c>
      <c r="M287" s="37">
        <f t="shared" si="74"/>
        <v>0</v>
      </c>
      <c r="N287" s="37">
        <f t="shared" si="74"/>
        <v>0</v>
      </c>
      <c r="O287" s="37">
        <f t="shared" si="74"/>
        <v>510000</v>
      </c>
      <c r="P287" s="37">
        <f t="shared" si="74"/>
        <v>0</v>
      </c>
      <c r="Q287" s="37">
        <f t="shared" si="74"/>
        <v>319052.96000000002</v>
      </c>
      <c r="R287" s="37">
        <f t="shared" si="74"/>
        <v>0</v>
      </c>
      <c r="S287" s="37">
        <f t="shared" si="74"/>
        <v>0</v>
      </c>
      <c r="T287" s="37">
        <f t="shared" si="74"/>
        <v>0</v>
      </c>
      <c r="U287" s="37">
        <f t="shared" si="74"/>
        <v>190947.04</v>
      </c>
      <c r="V287" s="37">
        <f t="shared" si="74"/>
        <v>190947.04</v>
      </c>
      <c r="W287" s="37">
        <f t="shared" si="74"/>
        <v>0</v>
      </c>
      <c r="X287" s="37">
        <f t="shared" si="74"/>
        <v>190947.03999999998</v>
      </c>
      <c r="Y287" s="38">
        <f t="shared" si="62"/>
        <v>0</v>
      </c>
      <c r="Z287" s="38">
        <f t="shared" si="63"/>
        <v>0</v>
      </c>
      <c r="AA287" s="38">
        <f t="shared" si="64"/>
        <v>0.62559403921568635</v>
      </c>
      <c r="AB287" s="38">
        <f t="shared" si="65"/>
        <v>0.62559403921568635</v>
      </c>
    </row>
    <row r="288" spans="1:28" outlineLevel="2" x14ac:dyDescent="0.35">
      <c r="A288" s="15" t="s">
        <v>7</v>
      </c>
      <c r="B288" s="15" t="s">
        <v>8</v>
      </c>
      <c r="C288" s="15" t="s">
        <v>46</v>
      </c>
      <c r="D288" s="15" t="s">
        <v>52</v>
      </c>
      <c r="E288" s="15" t="s">
        <v>11</v>
      </c>
      <c r="F288" s="15" t="s">
        <v>12</v>
      </c>
      <c r="G288" s="15" t="s">
        <v>48</v>
      </c>
      <c r="H288" s="15" t="s">
        <v>14</v>
      </c>
      <c r="I288" s="15" t="s">
        <v>9</v>
      </c>
      <c r="J288" s="16" t="s">
        <v>53</v>
      </c>
      <c r="K288" s="17">
        <v>4184217</v>
      </c>
      <c r="L288" s="17">
        <v>4184217</v>
      </c>
      <c r="M288" s="17">
        <v>-804241</v>
      </c>
      <c r="N288" s="17">
        <v>0</v>
      </c>
      <c r="O288" s="17">
        <f>+L288+N288</f>
        <v>4184217</v>
      </c>
      <c r="P288" s="17">
        <v>0</v>
      </c>
      <c r="Q288" s="17">
        <v>2200025.25</v>
      </c>
      <c r="R288" s="17">
        <v>0</v>
      </c>
      <c r="S288" s="17">
        <v>0</v>
      </c>
      <c r="T288" s="17">
        <v>0</v>
      </c>
      <c r="U288" s="17">
        <v>179950.75</v>
      </c>
      <c r="V288" s="17">
        <v>1984191.75</v>
      </c>
      <c r="W288" s="17">
        <v>0</v>
      </c>
      <c r="X288" s="17">
        <f>+O288-P288-Q288-R288-S288-W288</f>
        <v>1984191.75</v>
      </c>
      <c r="Y288" s="18">
        <f t="shared" si="62"/>
        <v>0</v>
      </c>
      <c r="Z288" s="18">
        <f t="shared" si="63"/>
        <v>0</v>
      </c>
      <c r="AA288" s="18">
        <f t="shared" si="64"/>
        <v>0.52579138462465025</v>
      </c>
      <c r="AB288" s="18">
        <f t="shared" si="65"/>
        <v>0.52579138462465025</v>
      </c>
    </row>
    <row r="289" spans="1:28" outlineLevel="2" x14ac:dyDescent="0.35">
      <c r="A289" s="15" t="s">
        <v>251</v>
      </c>
      <c r="B289" s="15" t="s">
        <v>252</v>
      </c>
      <c r="C289" s="15" t="s">
        <v>46</v>
      </c>
      <c r="D289" s="15" t="s">
        <v>52</v>
      </c>
      <c r="E289" s="15" t="s">
        <v>11</v>
      </c>
      <c r="F289" s="15" t="s">
        <v>12</v>
      </c>
      <c r="G289" s="15" t="s">
        <v>48</v>
      </c>
      <c r="H289" s="15" t="s">
        <v>14</v>
      </c>
      <c r="I289" s="15" t="s">
        <v>9</v>
      </c>
      <c r="J289" s="16" t="s">
        <v>53</v>
      </c>
      <c r="K289" s="17">
        <v>300000</v>
      </c>
      <c r="L289" s="17">
        <v>300000</v>
      </c>
      <c r="M289" s="17">
        <v>0</v>
      </c>
      <c r="N289" s="17">
        <v>0</v>
      </c>
      <c r="O289" s="17">
        <f>+L289+N289</f>
        <v>300000</v>
      </c>
      <c r="P289" s="17">
        <v>0</v>
      </c>
      <c r="Q289" s="17">
        <v>0</v>
      </c>
      <c r="R289" s="17">
        <v>0</v>
      </c>
      <c r="S289" s="17">
        <v>73450</v>
      </c>
      <c r="T289" s="17">
        <v>73450</v>
      </c>
      <c r="U289" s="17">
        <v>1550</v>
      </c>
      <c r="V289" s="17">
        <v>226550</v>
      </c>
      <c r="W289" s="17">
        <v>0</v>
      </c>
      <c r="X289" s="17">
        <f>+O289-P289-Q289-R289-S289-W289</f>
        <v>226550</v>
      </c>
      <c r="Y289" s="18">
        <f t="shared" si="62"/>
        <v>0.24483333333333332</v>
      </c>
      <c r="Z289" s="18">
        <f t="shared" si="63"/>
        <v>0.24483333333333332</v>
      </c>
      <c r="AA289" s="18">
        <f t="shared" si="64"/>
        <v>0</v>
      </c>
      <c r="AB289" s="18">
        <f t="shared" si="65"/>
        <v>0.24483333333333332</v>
      </c>
    </row>
    <row r="290" spans="1:28" outlineLevel="2" x14ac:dyDescent="0.35">
      <c r="A290" s="15" t="s">
        <v>251</v>
      </c>
      <c r="B290" s="15" t="s">
        <v>254</v>
      </c>
      <c r="C290" s="15" t="s">
        <v>46</v>
      </c>
      <c r="D290" s="15" t="s">
        <v>52</v>
      </c>
      <c r="E290" s="15" t="s">
        <v>11</v>
      </c>
      <c r="F290" s="15" t="s">
        <v>12</v>
      </c>
      <c r="G290" s="15" t="s">
        <v>48</v>
      </c>
      <c r="H290" s="15" t="s">
        <v>14</v>
      </c>
      <c r="I290" s="15" t="s">
        <v>9</v>
      </c>
      <c r="J290" s="16" t="s">
        <v>53</v>
      </c>
      <c r="K290" s="17">
        <v>44000000</v>
      </c>
      <c r="L290" s="17">
        <v>35000000</v>
      </c>
      <c r="M290" s="17">
        <v>0</v>
      </c>
      <c r="N290" s="17">
        <v>0</v>
      </c>
      <c r="O290" s="17">
        <f>+L290+N290</f>
        <v>35000000</v>
      </c>
      <c r="P290" s="17">
        <v>0</v>
      </c>
      <c r="Q290" s="17">
        <v>10669026.08</v>
      </c>
      <c r="R290" s="17">
        <v>0</v>
      </c>
      <c r="S290" s="17">
        <v>17239743.300000001</v>
      </c>
      <c r="T290" s="17">
        <v>17239743.300000001</v>
      </c>
      <c r="U290" s="17">
        <v>7091230.6200000001</v>
      </c>
      <c r="V290" s="17">
        <v>7091230.6200000001</v>
      </c>
      <c r="W290" s="17">
        <v>0</v>
      </c>
      <c r="X290" s="17">
        <f>+O290-P290-Q290-R290-S290-W290</f>
        <v>7091230.620000001</v>
      </c>
      <c r="Y290" s="18">
        <f t="shared" si="62"/>
        <v>0.49256409428571429</v>
      </c>
      <c r="Z290" s="18">
        <f t="shared" si="63"/>
        <v>0.49256409428571429</v>
      </c>
      <c r="AA290" s="18">
        <f t="shared" si="64"/>
        <v>0.30482931657142859</v>
      </c>
      <c r="AB290" s="18">
        <f t="shared" si="65"/>
        <v>0.79739341085714288</v>
      </c>
    </row>
    <row r="291" spans="1:28" outlineLevel="2" x14ac:dyDescent="0.35">
      <c r="A291" s="15" t="s">
        <v>251</v>
      </c>
      <c r="B291" s="15" t="s">
        <v>288</v>
      </c>
      <c r="C291" s="15" t="s">
        <v>46</v>
      </c>
      <c r="D291" s="15" t="s">
        <v>52</v>
      </c>
      <c r="E291" s="15" t="s">
        <v>11</v>
      </c>
      <c r="F291" s="15" t="s">
        <v>12</v>
      </c>
      <c r="G291" s="15" t="s">
        <v>48</v>
      </c>
      <c r="H291" s="15" t="s">
        <v>14</v>
      </c>
      <c r="I291" s="15" t="s">
        <v>9</v>
      </c>
      <c r="J291" s="16" t="s">
        <v>53</v>
      </c>
      <c r="K291" s="17">
        <v>700000</v>
      </c>
      <c r="L291" s="17">
        <v>700000</v>
      </c>
      <c r="M291" s="17">
        <v>0</v>
      </c>
      <c r="N291" s="17">
        <v>0</v>
      </c>
      <c r="O291" s="17">
        <f>+L291+N291</f>
        <v>700000</v>
      </c>
      <c r="P291" s="17">
        <v>0</v>
      </c>
      <c r="Q291" s="17">
        <v>0</v>
      </c>
      <c r="R291" s="17">
        <v>0</v>
      </c>
      <c r="S291" s="17">
        <v>0</v>
      </c>
      <c r="T291" s="17">
        <v>0</v>
      </c>
      <c r="U291" s="17">
        <v>525000</v>
      </c>
      <c r="V291" s="17">
        <v>700000</v>
      </c>
      <c r="W291" s="17">
        <v>0</v>
      </c>
      <c r="X291" s="17">
        <f>+O291-P291-Q291-R291-S291-W291</f>
        <v>700000</v>
      </c>
      <c r="Y291" s="18">
        <f t="shared" si="62"/>
        <v>0</v>
      </c>
      <c r="Z291" s="18">
        <f t="shared" si="63"/>
        <v>0</v>
      </c>
      <c r="AA291" s="18">
        <f t="shared" si="64"/>
        <v>0</v>
      </c>
      <c r="AB291" s="18">
        <f t="shared" si="65"/>
        <v>0</v>
      </c>
    </row>
    <row r="292" spans="1:28" outlineLevel="2" x14ac:dyDescent="0.35">
      <c r="A292" s="15" t="s">
        <v>309</v>
      </c>
      <c r="B292" s="15" t="s">
        <v>8</v>
      </c>
      <c r="C292" s="15" t="s">
        <v>46</v>
      </c>
      <c r="D292" s="15" t="s">
        <v>52</v>
      </c>
      <c r="E292" s="15" t="s">
        <v>11</v>
      </c>
      <c r="F292" s="15" t="s">
        <v>12</v>
      </c>
      <c r="G292" s="15" t="s">
        <v>48</v>
      </c>
      <c r="H292" s="15" t="s">
        <v>14</v>
      </c>
      <c r="I292" s="15" t="s">
        <v>9</v>
      </c>
      <c r="J292" s="16" t="s">
        <v>53</v>
      </c>
      <c r="K292" s="17">
        <v>600000000</v>
      </c>
      <c r="L292" s="17">
        <v>800000000</v>
      </c>
      <c r="M292" s="17">
        <v>0</v>
      </c>
      <c r="N292" s="17">
        <v>0</v>
      </c>
      <c r="O292" s="17">
        <f>+L292+N292</f>
        <v>800000000</v>
      </c>
      <c r="P292" s="17">
        <v>13117002.359999999</v>
      </c>
      <c r="Q292" s="17">
        <v>111539735.36</v>
      </c>
      <c r="R292" s="17">
        <v>0</v>
      </c>
      <c r="S292" s="17">
        <v>340279495</v>
      </c>
      <c r="T292" s="17">
        <v>338640995</v>
      </c>
      <c r="U292" s="17">
        <v>332067602.27999997</v>
      </c>
      <c r="V292" s="17">
        <v>335063767.27999997</v>
      </c>
      <c r="W292" s="17">
        <v>0</v>
      </c>
      <c r="X292" s="17">
        <f>+O292-P292-Q292-R292-S292-W292</f>
        <v>335063767.27999997</v>
      </c>
      <c r="Y292" s="18">
        <f t="shared" si="62"/>
        <v>0.42534936875000001</v>
      </c>
      <c r="Z292" s="18">
        <f t="shared" si="63"/>
        <v>0.42534936875000001</v>
      </c>
      <c r="AA292" s="18">
        <f t="shared" si="64"/>
        <v>0.15582092214999999</v>
      </c>
      <c r="AB292" s="18">
        <f t="shared" si="65"/>
        <v>0.58117029090000005</v>
      </c>
    </row>
    <row r="293" spans="1:28" outlineLevel="1" x14ac:dyDescent="0.35">
      <c r="A293" s="35"/>
      <c r="B293" s="35"/>
      <c r="C293" s="35"/>
      <c r="D293" s="35" t="s">
        <v>513</v>
      </c>
      <c r="E293" s="35"/>
      <c r="F293" s="35"/>
      <c r="G293" s="35"/>
      <c r="H293" s="35"/>
      <c r="I293" s="35"/>
      <c r="J293" s="36"/>
      <c r="K293" s="37">
        <f t="shared" ref="K293:X293" si="75">SUBTOTAL(9,K288:K292)</f>
        <v>649184217</v>
      </c>
      <c r="L293" s="37">
        <f t="shared" si="75"/>
        <v>840184217</v>
      </c>
      <c r="M293" s="37">
        <f t="shared" si="75"/>
        <v>-804241</v>
      </c>
      <c r="N293" s="37">
        <f t="shared" si="75"/>
        <v>0</v>
      </c>
      <c r="O293" s="37">
        <f t="shared" si="75"/>
        <v>840184217</v>
      </c>
      <c r="P293" s="37">
        <f t="shared" si="75"/>
        <v>13117002.359999999</v>
      </c>
      <c r="Q293" s="37">
        <f t="shared" si="75"/>
        <v>124408786.69</v>
      </c>
      <c r="R293" s="37">
        <f t="shared" si="75"/>
        <v>0</v>
      </c>
      <c r="S293" s="37">
        <f t="shared" si="75"/>
        <v>357592688.30000001</v>
      </c>
      <c r="T293" s="37">
        <f t="shared" si="75"/>
        <v>355954188.30000001</v>
      </c>
      <c r="U293" s="37">
        <f t="shared" si="75"/>
        <v>339865333.64999998</v>
      </c>
      <c r="V293" s="37">
        <f t="shared" si="75"/>
        <v>345065739.64999998</v>
      </c>
      <c r="W293" s="37">
        <f t="shared" si="75"/>
        <v>0</v>
      </c>
      <c r="X293" s="37">
        <f t="shared" si="75"/>
        <v>345065739.64999998</v>
      </c>
      <c r="Y293" s="38">
        <f t="shared" si="62"/>
        <v>0.42561224201144449</v>
      </c>
      <c r="Z293" s="38">
        <f t="shared" si="63"/>
        <v>0.42561224201144449</v>
      </c>
      <c r="AA293" s="38">
        <f t="shared" si="64"/>
        <v>0.16368528028419274</v>
      </c>
      <c r="AB293" s="38">
        <f t="shared" si="65"/>
        <v>0.58929752229563725</v>
      </c>
    </row>
    <row r="294" spans="1:28" outlineLevel="2" x14ac:dyDescent="0.35">
      <c r="A294" s="15" t="s">
        <v>164</v>
      </c>
      <c r="B294" s="15" t="s">
        <v>8</v>
      </c>
      <c r="C294" s="15" t="s">
        <v>46</v>
      </c>
      <c r="D294" s="15" t="s">
        <v>179</v>
      </c>
      <c r="E294" s="15" t="s">
        <v>11</v>
      </c>
      <c r="F294" s="15" t="s">
        <v>12</v>
      </c>
      <c r="G294" s="15" t="s">
        <v>48</v>
      </c>
      <c r="H294" s="15" t="s">
        <v>14</v>
      </c>
      <c r="I294" s="15" t="s">
        <v>9</v>
      </c>
      <c r="J294" s="16" t="s">
        <v>180</v>
      </c>
      <c r="K294" s="17">
        <v>0</v>
      </c>
      <c r="L294" s="17">
        <v>1500000</v>
      </c>
      <c r="M294" s="17">
        <v>0</v>
      </c>
      <c r="N294" s="17">
        <v>0</v>
      </c>
      <c r="O294" s="17">
        <f>+L294+N294</f>
        <v>1500000</v>
      </c>
      <c r="P294" s="17">
        <v>0</v>
      </c>
      <c r="Q294" s="17">
        <v>483000</v>
      </c>
      <c r="R294" s="17">
        <v>0</v>
      </c>
      <c r="S294" s="17">
        <v>1017000</v>
      </c>
      <c r="T294" s="17">
        <v>1017000</v>
      </c>
      <c r="U294" s="17">
        <v>0</v>
      </c>
      <c r="V294" s="17">
        <v>0</v>
      </c>
      <c r="W294" s="17">
        <v>0</v>
      </c>
      <c r="X294" s="17">
        <f>+O294-P294-Q294-R294-S294-W294</f>
        <v>0</v>
      </c>
      <c r="Y294" s="18">
        <f t="shared" si="62"/>
        <v>0.67800000000000005</v>
      </c>
      <c r="Z294" s="18">
        <f t="shared" si="63"/>
        <v>0.67800000000000005</v>
      </c>
      <c r="AA294" s="18">
        <f t="shared" si="64"/>
        <v>0.32200000000000001</v>
      </c>
      <c r="AB294" s="18">
        <f t="shared" si="65"/>
        <v>1</v>
      </c>
    </row>
    <row r="295" spans="1:28" outlineLevel="1" x14ac:dyDescent="0.35">
      <c r="A295" s="35"/>
      <c r="B295" s="35"/>
      <c r="C295" s="35"/>
      <c r="D295" s="35" t="s">
        <v>514</v>
      </c>
      <c r="E295" s="35"/>
      <c r="F295" s="35"/>
      <c r="G295" s="35"/>
      <c r="H295" s="35"/>
      <c r="I295" s="35"/>
      <c r="J295" s="36"/>
      <c r="K295" s="37">
        <f t="shared" ref="K295:X295" si="76">SUBTOTAL(9,K294:K294)</f>
        <v>0</v>
      </c>
      <c r="L295" s="37">
        <f t="shared" si="76"/>
        <v>1500000</v>
      </c>
      <c r="M295" s="37">
        <f t="shared" si="76"/>
        <v>0</v>
      </c>
      <c r="N295" s="37">
        <f t="shared" si="76"/>
        <v>0</v>
      </c>
      <c r="O295" s="37">
        <f t="shared" si="76"/>
        <v>1500000</v>
      </c>
      <c r="P295" s="37">
        <f t="shared" si="76"/>
        <v>0</v>
      </c>
      <c r="Q295" s="37">
        <f t="shared" si="76"/>
        <v>483000</v>
      </c>
      <c r="R295" s="37">
        <f t="shared" si="76"/>
        <v>0</v>
      </c>
      <c r="S295" s="37">
        <f t="shared" si="76"/>
        <v>1017000</v>
      </c>
      <c r="T295" s="37">
        <f t="shared" si="76"/>
        <v>1017000</v>
      </c>
      <c r="U295" s="37">
        <f t="shared" si="76"/>
        <v>0</v>
      </c>
      <c r="V295" s="37">
        <f t="shared" si="76"/>
        <v>0</v>
      </c>
      <c r="W295" s="37">
        <f t="shared" si="76"/>
        <v>0</v>
      </c>
      <c r="X295" s="37">
        <f t="shared" si="76"/>
        <v>0</v>
      </c>
      <c r="Y295" s="38">
        <f t="shared" si="62"/>
        <v>0.67800000000000005</v>
      </c>
      <c r="Z295" s="38">
        <f t="shared" si="63"/>
        <v>0.67800000000000005</v>
      </c>
      <c r="AA295" s="38">
        <f t="shared" si="64"/>
        <v>0.32200000000000001</v>
      </c>
      <c r="AB295" s="38">
        <f t="shared" si="65"/>
        <v>1</v>
      </c>
    </row>
    <row r="296" spans="1:28" ht="24" outlineLevel="2" x14ac:dyDescent="0.35">
      <c r="A296" s="15" t="s">
        <v>164</v>
      </c>
      <c r="B296" s="15" t="s">
        <v>8</v>
      </c>
      <c r="C296" s="15" t="s">
        <v>46</v>
      </c>
      <c r="D296" s="15" t="s">
        <v>181</v>
      </c>
      <c r="E296" s="15" t="s">
        <v>11</v>
      </c>
      <c r="F296" s="15" t="s">
        <v>12</v>
      </c>
      <c r="G296" s="15" t="s">
        <v>48</v>
      </c>
      <c r="H296" s="15" t="s">
        <v>14</v>
      </c>
      <c r="I296" s="15" t="s">
        <v>9</v>
      </c>
      <c r="J296" s="16" t="s">
        <v>182</v>
      </c>
      <c r="K296" s="17">
        <v>42000000</v>
      </c>
      <c r="L296" s="17">
        <v>41568926</v>
      </c>
      <c r="M296" s="17">
        <v>0</v>
      </c>
      <c r="N296" s="17">
        <v>0</v>
      </c>
      <c r="O296" s="17">
        <f>+L296+N296</f>
        <v>41568926</v>
      </c>
      <c r="P296" s="17">
        <v>0</v>
      </c>
      <c r="Q296" s="17">
        <v>28700877.109999999</v>
      </c>
      <c r="R296" s="17">
        <v>0</v>
      </c>
      <c r="S296" s="17">
        <v>5118925.46</v>
      </c>
      <c r="T296" s="17">
        <v>5118925.46</v>
      </c>
      <c r="U296" s="17">
        <v>2749123.43</v>
      </c>
      <c r="V296" s="17">
        <v>7749123.4299999997</v>
      </c>
      <c r="W296" s="17">
        <v>0</v>
      </c>
      <c r="X296" s="17">
        <f>+O296-P296-Q296-R296-S296-W296</f>
        <v>7749123.4300000006</v>
      </c>
      <c r="Y296" s="18">
        <f t="shared" si="62"/>
        <v>0.12314307711486219</v>
      </c>
      <c r="Z296" s="18">
        <f t="shared" si="63"/>
        <v>0.12314307711486219</v>
      </c>
      <c r="AA296" s="18">
        <f t="shared" si="64"/>
        <v>0.69044066979262342</v>
      </c>
      <c r="AB296" s="18">
        <f t="shared" si="65"/>
        <v>0.81358374690748558</v>
      </c>
    </row>
    <row r="297" spans="1:28" ht="24" outlineLevel="2" x14ac:dyDescent="0.35">
      <c r="A297" s="15" t="s">
        <v>251</v>
      </c>
      <c r="B297" s="15" t="s">
        <v>252</v>
      </c>
      <c r="C297" s="15" t="s">
        <v>46</v>
      </c>
      <c r="D297" s="15" t="s">
        <v>181</v>
      </c>
      <c r="E297" s="15" t="s">
        <v>11</v>
      </c>
      <c r="F297" s="15" t="s">
        <v>12</v>
      </c>
      <c r="G297" s="15" t="s">
        <v>48</v>
      </c>
      <c r="H297" s="15" t="s">
        <v>14</v>
      </c>
      <c r="I297" s="15" t="s">
        <v>9</v>
      </c>
      <c r="J297" s="16" t="s">
        <v>182</v>
      </c>
      <c r="K297" s="17">
        <v>600000</v>
      </c>
      <c r="L297" s="17">
        <v>600000</v>
      </c>
      <c r="M297" s="17">
        <v>0</v>
      </c>
      <c r="N297" s="17">
        <v>0</v>
      </c>
      <c r="O297" s="17">
        <f>+L297+N297</f>
        <v>600000</v>
      </c>
      <c r="P297" s="17">
        <v>0</v>
      </c>
      <c r="Q297" s="17">
        <v>0</v>
      </c>
      <c r="R297" s="17">
        <v>0</v>
      </c>
      <c r="S297" s="17">
        <v>218871.44</v>
      </c>
      <c r="T297" s="17">
        <v>218871.44</v>
      </c>
      <c r="U297" s="17">
        <v>81128.56</v>
      </c>
      <c r="V297" s="17">
        <v>381128.56</v>
      </c>
      <c r="W297" s="17">
        <v>0</v>
      </c>
      <c r="X297" s="17">
        <f>+O297-P297-Q297-R297-S297-W297</f>
        <v>381128.56</v>
      </c>
      <c r="Y297" s="18">
        <f t="shared" si="62"/>
        <v>0.36478573333333336</v>
      </c>
      <c r="Z297" s="18">
        <f t="shared" si="63"/>
        <v>0.36478573333333336</v>
      </c>
      <c r="AA297" s="18">
        <f t="shared" si="64"/>
        <v>0</v>
      </c>
      <c r="AB297" s="18">
        <f t="shared" si="65"/>
        <v>0.36478573333333336</v>
      </c>
    </row>
    <row r="298" spans="1:28" ht="24" outlineLevel="2" x14ac:dyDescent="0.35">
      <c r="A298" s="15" t="s">
        <v>251</v>
      </c>
      <c r="B298" s="15" t="s">
        <v>288</v>
      </c>
      <c r="C298" s="15" t="s">
        <v>46</v>
      </c>
      <c r="D298" s="15" t="s">
        <v>181</v>
      </c>
      <c r="E298" s="15" t="s">
        <v>11</v>
      </c>
      <c r="F298" s="15" t="s">
        <v>12</v>
      </c>
      <c r="G298" s="15" t="s">
        <v>48</v>
      </c>
      <c r="H298" s="15" t="s">
        <v>14</v>
      </c>
      <c r="I298" s="15" t="s">
        <v>9</v>
      </c>
      <c r="J298" s="16" t="s">
        <v>182</v>
      </c>
      <c r="K298" s="17">
        <v>1300000</v>
      </c>
      <c r="L298" s="17">
        <v>1300000</v>
      </c>
      <c r="M298" s="17">
        <v>0</v>
      </c>
      <c r="N298" s="17">
        <v>0</v>
      </c>
      <c r="O298" s="17">
        <f>+L298+N298</f>
        <v>1300000</v>
      </c>
      <c r="P298" s="17">
        <v>0</v>
      </c>
      <c r="Q298" s="17">
        <v>0</v>
      </c>
      <c r="R298" s="17">
        <v>0</v>
      </c>
      <c r="S298" s="17">
        <v>460123.84</v>
      </c>
      <c r="T298" s="17">
        <v>393341.23</v>
      </c>
      <c r="U298" s="17">
        <v>839876.16</v>
      </c>
      <c r="V298" s="17">
        <v>839876.16</v>
      </c>
      <c r="W298" s="17">
        <v>0</v>
      </c>
      <c r="X298" s="17">
        <f>+O298-P298-Q298-R298-S298-W298</f>
        <v>839876.15999999992</v>
      </c>
      <c r="Y298" s="18">
        <f t="shared" si="62"/>
        <v>0.35394141538461543</v>
      </c>
      <c r="Z298" s="18">
        <f t="shared" si="63"/>
        <v>0.35394141538461543</v>
      </c>
      <c r="AA298" s="18">
        <f t="shared" si="64"/>
        <v>0</v>
      </c>
      <c r="AB298" s="18">
        <f t="shared" si="65"/>
        <v>0.35394141538461543</v>
      </c>
    </row>
    <row r="299" spans="1:28" outlineLevel="1" x14ac:dyDescent="0.35">
      <c r="A299" s="35"/>
      <c r="B299" s="35"/>
      <c r="C299" s="35"/>
      <c r="D299" s="35" t="s">
        <v>515</v>
      </c>
      <c r="E299" s="35"/>
      <c r="F299" s="35"/>
      <c r="G299" s="35"/>
      <c r="H299" s="35"/>
      <c r="I299" s="35"/>
      <c r="J299" s="36"/>
      <c r="K299" s="37">
        <f t="shared" ref="K299:X299" si="77">SUBTOTAL(9,K296:K298)</f>
        <v>43900000</v>
      </c>
      <c r="L299" s="37">
        <f t="shared" si="77"/>
        <v>43468926</v>
      </c>
      <c r="M299" s="37">
        <f t="shared" si="77"/>
        <v>0</v>
      </c>
      <c r="N299" s="37">
        <f t="shared" si="77"/>
        <v>0</v>
      </c>
      <c r="O299" s="37">
        <f t="shared" si="77"/>
        <v>43468926</v>
      </c>
      <c r="P299" s="37">
        <f t="shared" si="77"/>
        <v>0</v>
      </c>
      <c r="Q299" s="37">
        <f t="shared" si="77"/>
        <v>28700877.109999999</v>
      </c>
      <c r="R299" s="37">
        <f t="shared" si="77"/>
        <v>0</v>
      </c>
      <c r="S299" s="37">
        <f t="shared" si="77"/>
        <v>5797920.7400000002</v>
      </c>
      <c r="T299" s="37">
        <f t="shared" si="77"/>
        <v>5731138.1300000008</v>
      </c>
      <c r="U299" s="37">
        <f t="shared" si="77"/>
        <v>3670128.1500000004</v>
      </c>
      <c r="V299" s="37">
        <f t="shared" si="77"/>
        <v>8970128.1499999985</v>
      </c>
      <c r="W299" s="37">
        <f t="shared" si="77"/>
        <v>0</v>
      </c>
      <c r="X299" s="37">
        <f t="shared" si="77"/>
        <v>8970128.1500000004</v>
      </c>
      <c r="Y299" s="38">
        <f t="shared" si="62"/>
        <v>0.13338081414755912</v>
      </c>
      <c r="Z299" s="38">
        <f t="shared" si="63"/>
        <v>0.13338081414755912</v>
      </c>
      <c r="AA299" s="38">
        <f t="shared" si="64"/>
        <v>0.66026193308755776</v>
      </c>
      <c r="AB299" s="38">
        <f t="shared" si="65"/>
        <v>0.79364274723511685</v>
      </c>
    </row>
    <row r="300" spans="1:28" outlineLevel="2" x14ac:dyDescent="0.35">
      <c r="A300" s="15" t="s">
        <v>7</v>
      </c>
      <c r="B300" s="15" t="s">
        <v>8</v>
      </c>
      <c r="C300" s="15" t="s">
        <v>46</v>
      </c>
      <c r="D300" s="15" t="s">
        <v>54</v>
      </c>
      <c r="E300" s="15" t="s">
        <v>11</v>
      </c>
      <c r="F300" s="15" t="s">
        <v>12</v>
      </c>
      <c r="G300" s="15" t="s">
        <v>48</v>
      </c>
      <c r="H300" s="15" t="s">
        <v>14</v>
      </c>
      <c r="I300" s="15" t="s">
        <v>9</v>
      </c>
      <c r="J300" s="16" t="s">
        <v>55</v>
      </c>
      <c r="K300" s="17">
        <v>22422000</v>
      </c>
      <c r="L300" s="17">
        <v>22422000</v>
      </c>
      <c r="M300" s="17">
        <v>0</v>
      </c>
      <c r="N300" s="17">
        <v>0</v>
      </c>
      <c r="O300" s="17">
        <f>+L300+N300</f>
        <v>22422000</v>
      </c>
      <c r="P300" s="17">
        <v>0</v>
      </c>
      <c r="Q300" s="17">
        <v>6321925.3499999996</v>
      </c>
      <c r="R300" s="17">
        <v>0</v>
      </c>
      <c r="S300" s="17">
        <v>10448791.34</v>
      </c>
      <c r="T300" s="17">
        <v>10448791.34</v>
      </c>
      <c r="U300" s="17">
        <v>0</v>
      </c>
      <c r="V300" s="17">
        <v>5651283.3099999996</v>
      </c>
      <c r="W300" s="17">
        <v>0</v>
      </c>
      <c r="X300" s="17">
        <f>+O300-P300-Q300-R300-S300-W300</f>
        <v>5651283.3100000005</v>
      </c>
      <c r="Y300" s="18">
        <f t="shared" si="62"/>
        <v>0.46600621443225404</v>
      </c>
      <c r="Z300" s="18">
        <f t="shared" si="63"/>
        <v>0.46600621443225404</v>
      </c>
      <c r="AA300" s="18">
        <f t="shared" si="64"/>
        <v>0.28195189322986353</v>
      </c>
      <c r="AB300" s="18">
        <f t="shared" si="65"/>
        <v>0.74795810766211757</v>
      </c>
    </row>
    <row r="301" spans="1:28" outlineLevel="2" x14ac:dyDescent="0.35">
      <c r="A301" s="15" t="s">
        <v>164</v>
      </c>
      <c r="B301" s="15" t="s">
        <v>8</v>
      </c>
      <c r="C301" s="15" t="s">
        <v>46</v>
      </c>
      <c r="D301" s="15" t="s">
        <v>54</v>
      </c>
      <c r="E301" s="15" t="s">
        <v>11</v>
      </c>
      <c r="F301" s="15" t="s">
        <v>12</v>
      </c>
      <c r="G301" s="15" t="s">
        <v>48</v>
      </c>
      <c r="H301" s="15" t="s">
        <v>14</v>
      </c>
      <c r="I301" s="15" t="s">
        <v>9</v>
      </c>
      <c r="J301" s="16" t="s">
        <v>55</v>
      </c>
      <c r="K301" s="17">
        <v>23685754</v>
      </c>
      <c r="L301" s="17">
        <v>890440</v>
      </c>
      <c r="M301" s="17">
        <v>0</v>
      </c>
      <c r="N301" s="17">
        <v>0</v>
      </c>
      <c r="O301" s="17">
        <f>+L301+N301</f>
        <v>890440</v>
      </c>
      <c r="P301" s="17">
        <v>0</v>
      </c>
      <c r="Q301" s="17">
        <v>0</v>
      </c>
      <c r="R301" s="17">
        <v>0</v>
      </c>
      <c r="S301" s="17">
        <v>890440</v>
      </c>
      <c r="T301" s="17">
        <v>890440</v>
      </c>
      <c r="U301" s="17">
        <v>0</v>
      </c>
      <c r="V301" s="17">
        <v>0</v>
      </c>
      <c r="W301" s="17">
        <v>0</v>
      </c>
      <c r="X301" s="17">
        <f>+O301-P301-Q301-R301-S301-W301</f>
        <v>0</v>
      </c>
      <c r="Y301" s="18">
        <f t="shared" si="62"/>
        <v>1</v>
      </c>
      <c r="Z301" s="18">
        <f t="shared" si="63"/>
        <v>1</v>
      </c>
      <c r="AA301" s="18">
        <f t="shared" si="64"/>
        <v>0</v>
      </c>
      <c r="AB301" s="18">
        <f t="shared" si="65"/>
        <v>1</v>
      </c>
    </row>
    <row r="302" spans="1:28" outlineLevel="2" x14ac:dyDescent="0.35">
      <c r="A302" s="15" t="s">
        <v>251</v>
      </c>
      <c r="B302" s="15" t="s">
        <v>288</v>
      </c>
      <c r="C302" s="15" t="s">
        <v>46</v>
      </c>
      <c r="D302" s="15" t="s">
        <v>54</v>
      </c>
      <c r="E302" s="15" t="s">
        <v>11</v>
      </c>
      <c r="F302" s="15" t="s">
        <v>12</v>
      </c>
      <c r="G302" s="15" t="s">
        <v>48</v>
      </c>
      <c r="H302" s="15" t="s">
        <v>14</v>
      </c>
      <c r="I302" s="15" t="s">
        <v>9</v>
      </c>
      <c r="J302" s="16" t="s">
        <v>55</v>
      </c>
      <c r="K302" s="17">
        <v>0</v>
      </c>
      <c r="L302" s="17">
        <v>20000</v>
      </c>
      <c r="M302" s="17">
        <v>0</v>
      </c>
      <c r="N302" s="17">
        <v>0</v>
      </c>
      <c r="O302" s="17">
        <f>+L302+N302</f>
        <v>20000</v>
      </c>
      <c r="P302" s="17">
        <v>0</v>
      </c>
      <c r="Q302" s="17">
        <v>0</v>
      </c>
      <c r="R302" s="17">
        <v>0</v>
      </c>
      <c r="S302" s="17">
        <v>0</v>
      </c>
      <c r="T302" s="17">
        <v>0</v>
      </c>
      <c r="U302" s="17">
        <v>20000</v>
      </c>
      <c r="V302" s="17">
        <v>20000</v>
      </c>
      <c r="W302" s="17">
        <v>0</v>
      </c>
      <c r="X302" s="17">
        <f>+O302-P302-Q302-R302-S302-W302</f>
        <v>20000</v>
      </c>
      <c r="Y302" s="18">
        <f t="shared" si="62"/>
        <v>0</v>
      </c>
      <c r="Z302" s="18">
        <f t="shared" si="63"/>
        <v>0</v>
      </c>
      <c r="AA302" s="18">
        <f t="shared" si="64"/>
        <v>0</v>
      </c>
      <c r="AB302" s="18">
        <f t="shared" si="65"/>
        <v>0</v>
      </c>
    </row>
    <row r="303" spans="1:28" outlineLevel="2" x14ac:dyDescent="0.35">
      <c r="A303" s="15" t="s">
        <v>301</v>
      </c>
      <c r="B303" s="15" t="s">
        <v>8</v>
      </c>
      <c r="C303" s="15" t="s">
        <v>46</v>
      </c>
      <c r="D303" s="15" t="s">
        <v>54</v>
      </c>
      <c r="E303" s="15" t="s">
        <v>11</v>
      </c>
      <c r="F303" s="15" t="s">
        <v>12</v>
      </c>
      <c r="G303" s="15" t="s">
        <v>48</v>
      </c>
      <c r="H303" s="15" t="s">
        <v>14</v>
      </c>
      <c r="I303" s="15" t="s">
        <v>9</v>
      </c>
      <c r="J303" s="16" t="s">
        <v>55</v>
      </c>
      <c r="K303" s="17">
        <v>0</v>
      </c>
      <c r="L303" s="17">
        <v>60000000</v>
      </c>
      <c r="M303" s="17">
        <v>0</v>
      </c>
      <c r="N303" s="17">
        <v>0</v>
      </c>
      <c r="O303" s="17">
        <f>+L303+N303</f>
        <v>60000000</v>
      </c>
      <c r="P303" s="17">
        <v>0</v>
      </c>
      <c r="Q303" s="17">
        <v>0</v>
      </c>
      <c r="R303" s="17">
        <v>0</v>
      </c>
      <c r="S303" s="17">
        <v>0</v>
      </c>
      <c r="T303" s="17">
        <v>0</v>
      </c>
      <c r="U303" s="17">
        <v>60000000</v>
      </c>
      <c r="V303" s="17">
        <v>60000000</v>
      </c>
      <c r="W303" s="17">
        <v>0</v>
      </c>
      <c r="X303" s="17">
        <f>+O303-P303-Q303-R303-S303-W303</f>
        <v>60000000</v>
      </c>
      <c r="Y303" s="18">
        <f t="shared" si="62"/>
        <v>0</v>
      </c>
      <c r="Z303" s="18">
        <f t="shared" si="63"/>
        <v>0</v>
      </c>
      <c r="AA303" s="18">
        <f t="shared" si="64"/>
        <v>0</v>
      </c>
      <c r="AB303" s="18">
        <f t="shared" si="65"/>
        <v>0</v>
      </c>
    </row>
    <row r="304" spans="1:28" outlineLevel="2" x14ac:dyDescent="0.35">
      <c r="A304" s="15" t="s">
        <v>309</v>
      </c>
      <c r="B304" s="15" t="s">
        <v>8</v>
      </c>
      <c r="C304" s="15" t="s">
        <v>46</v>
      </c>
      <c r="D304" s="15" t="s">
        <v>54</v>
      </c>
      <c r="E304" s="15" t="s">
        <v>11</v>
      </c>
      <c r="F304" s="15" t="s">
        <v>12</v>
      </c>
      <c r="G304" s="15" t="s">
        <v>48</v>
      </c>
      <c r="H304" s="15" t="s">
        <v>14</v>
      </c>
      <c r="I304" s="15" t="s">
        <v>9</v>
      </c>
      <c r="J304" s="16" t="s">
        <v>55</v>
      </c>
      <c r="K304" s="17">
        <v>780000000</v>
      </c>
      <c r="L304" s="17">
        <v>780000000</v>
      </c>
      <c r="M304" s="17">
        <v>0</v>
      </c>
      <c r="N304" s="17">
        <v>0</v>
      </c>
      <c r="O304" s="17">
        <f>+L304+N304</f>
        <v>780000000</v>
      </c>
      <c r="P304" s="17">
        <v>0</v>
      </c>
      <c r="Q304" s="17">
        <v>0</v>
      </c>
      <c r="R304" s="17">
        <v>0</v>
      </c>
      <c r="S304" s="17">
        <v>221430228.06999999</v>
      </c>
      <c r="T304" s="17">
        <v>221430228.06999999</v>
      </c>
      <c r="U304" s="17">
        <v>0</v>
      </c>
      <c r="V304" s="17">
        <v>558569771.92999995</v>
      </c>
      <c r="W304" s="17">
        <v>0</v>
      </c>
      <c r="X304" s="17">
        <f>+O304-P304-Q304-R304-S304-W304</f>
        <v>558569771.93000007</v>
      </c>
      <c r="Y304" s="18">
        <f t="shared" si="62"/>
        <v>0.28388490778205128</v>
      </c>
      <c r="Z304" s="18">
        <f t="shared" si="63"/>
        <v>0.28388490778205128</v>
      </c>
      <c r="AA304" s="18">
        <f t="shared" si="64"/>
        <v>0</v>
      </c>
      <c r="AB304" s="18">
        <f t="shared" si="65"/>
        <v>0.28388490778205128</v>
      </c>
    </row>
    <row r="305" spans="1:28" outlineLevel="1" x14ac:dyDescent="0.35">
      <c r="A305" s="35"/>
      <c r="B305" s="35"/>
      <c r="C305" s="35"/>
      <c r="D305" s="35" t="s">
        <v>516</v>
      </c>
      <c r="E305" s="35"/>
      <c r="F305" s="35"/>
      <c r="G305" s="35"/>
      <c r="H305" s="35"/>
      <c r="I305" s="35"/>
      <c r="J305" s="36"/>
      <c r="K305" s="37">
        <f t="shared" ref="K305:X305" si="78">SUBTOTAL(9,K300:K304)</f>
        <v>826107754</v>
      </c>
      <c r="L305" s="37">
        <f t="shared" si="78"/>
        <v>863332440</v>
      </c>
      <c r="M305" s="37">
        <f t="shared" si="78"/>
        <v>0</v>
      </c>
      <c r="N305" s="37">
        <f t="shared" si="78"/>
        <v>0</v>
      </c>
      <c r="O305" s="37">
        <f t="shared" si="78"/>
        <v>863332440</v>
      </c>
      <c r="P305" s="37">
        <f t="shared" si="78"/>
        <v>0</v>
      </c>
      <c r="Q305" s="37">
        <f t="shared" si="78"/>
        <v>6321925.3499999996</v>
      </c>
      <c r="R305" s="37">
        <f t="shared" si="78"/>
        <v>0</v>
      </c>
      <c r="S305" s="37">
        <f t="shared" si="78"/>
        <v>232769459.41</v>
      </c>
      <c r="T305" s="37">
        <f t="shared" si="78"/>
        <v>232769459.41</v>
      </c>
      <c r="U305" s="37">
        <f t="shared" si="78"/>
        <v>60020000</v>
      </c>
      <c r="V305" s="37">
        <f t="shared" si="78"/>
        <v>624241055.24000001</v>
      </c>
      <c r="W305" s="37">
        <f t="shared" si="78"/>
        <v>0</v>
      </c>
      <c r="X305" s="37">
        <f t="shared" si="78"/>
        <v>624241055.24000001</v>
      </c>
      <c r="Y305" s="38">
        <f t="shared" si="62"/>
        <v>0.26961741343809575</v>
      </c>
      <c r="Z305" s="38">
        <f t="shared" si="63"/>
        <v>0.26961741343809575</v>
      </c>
      <c r="AA305" s="38">
        <f t="shared" si="64"/>
        <v>7.3227010327562804E-3</v>
      </c>
      <c r="AB305" s="38">
        <f t="shared" si="65"/>
        <v>0.27694011447085204</v>
      </c>
    </row>
    <row r="306" spans="1:28" ht="35.5" outlineLevel="2" x14ac:dyDescent="0.35">
      <c r="A306" s="15" t="s">
        <v>7</v>
      </c>
      <c r="B306" s="15" t="s">
        <v>8</v>
      </c>
      <c r="C306" s="15" t="s">
        <v>46</v>
      </c>
      <c r="D306" s="15" t="s">
        <v>56</v>
      </c>
      <c r="E306" s="15" t="s">
        <v>11</v>
      </c>
      <c r="F306" s="15" t="s">
        <v>12</v>
      </c>
      <c r="G306" s="15" t="s">
        <v>48</v>
      </c>
      <c r="H306" s="15" t="s">
        <v>14</v>
      </c>
      <c r="I306" s="15" t="s">
        <v>9</v>
      </c>
      <c r="J306" s="16" t="s">
        <v>57</v>
      </c>
      <c r="K306" s="17">
        <v>5000000</v>
      </c>
      <c r="L306" s="17">
        <v>5000000</v>
      </c>
      <c r="M306" s="17">
        <v>0</v>
      </c>
      <c r="N306" s="17">
        <v>0</v>
      </c>
      <c r="O306" s="17">
        <f>+L306+N306</f>
        <v>5000000</v>
      </c>
      <c r="P306" s="17">
        <v>0</v>
      </c>
      <c r="Q306" s="17">
        <v>0</v>
      </c>
      <c r="R306" s="17">
        <v>0</v>
      </c>
      <c r="S306" s="17">
        <v>0</v>
      </c>
      <c r="T306" s="17">
        <v>0</v>
      </c>
      <c r="U306" s="17">
        <v>5000000</v>
      </c>
      <c r="V306" s="17">
        <v>5000000</v>
      </c>
      <c r="W306" s="17">
        <v>0</v>
      </c>
      <c r="X306" s="17">
        <f>+O306-P306-Q306-R306-S306-W306</f>
        <v>5000000</v>
      </c>
      <c r="Y306" s="18">
        <f t="shared" si="62"/>
        <v>0</v>
      </c>
      <c r="Z306" s="18">
        <f t="shared" si="63"/>
        <v>0</v>
      </c>
      <c r="AA306" s="18">
        <f t="shared" si="64"/>
        <v>0</v>
      </c>
      <c r="AB306" s="18">
        <f t="shared" si="65"/>
        <v>0</v>
      </c>
    </row>
    <row r="307" spans="1:28" outlineLevel="1" x14ac:dyDescent="0.35">
      <c r="A307" s="35"/>
      <c r="B307" s="35"/>
      <c r="C307" s="35"/>
      <c r="D307" s="35" t="s">
        <v>517</v>
      </c>
      <c r="E307" s="35"/>
      <c r="F307" s="35"/>
      <c r="G307" s="35"/>
      <c r="H307" s="35"/>
      <c r="I307" s="35"/>
      <c r="J307" s="36"/>
      <c r="K307" s="37">
        <f t="shared" ref="K307:X307" si="79">SUBTOTAL(9,K306:K306)</f>
        <v>5000000</v>
      </c>
      <c r="L307" s="37">
        <f t="shared" si="79"/>
        <v>5000000</v>
      </c>
      <c r="M307" s="37">
        <f t="shared" si="79"/>
        <v>0</v>
      </c>
      <c r="N307" s="37">
        <f t="shared" si="79"/>
        <v>0</v>
      </c>
      <c r="O307" s="37">
        <f t="shared" si="79"/>
        <v>5000000</v>
      </c>
      <c r="P307" s="37">
        <f t="shared" si="79"/>
        <v>0</v>
      </c>
      <c r="Q307" s="37">
        <f t="shared" si="79"/>
        <v>0</v>
      </c>
      <c r="R307" s="37">
        <f t="shared" si="79"/>
        <v>0</v>
      </c>
      <c r="S307" s="37">
        <f t="shared" si="79"/>
        <v>0</v>
      </c>
      <c r="T307" s="37">
        <f t="shared" si="79"/>
        <v>0</v>
      </c>
      <c r="U307" s="37">
        <f t="shared" si="79"/>
        <v>5000000</v>
      </c>
      <c r="V307" s="37">
        <f t="shared" si="79"/>
        <v>5000000</v>
      </c>
      <c r="W307" s="37">
        <f t="shared" si="79"/>
        <v>0</v>
      </c>
      <c r="X307" s="37">
        <f t="shared" si="79"/>
        <v>5000000</v>
      </c>
      <c r="Y307" s="38">
        <f t="shared" si="62"/>
        <v>0</v>
      </c>
      <c r="Z307" s="38">
        <f t="shared" si="63"/>
        <v>0</v>
      </c>
      <c r="AA307" s="38">
        <f t="shared" si="64"/>
        <v>0</v>
      </c>
      <c r="AB307" s="38">
        <f t="shared" si="65"/>
        <v>0</v>
      </c>
    </row>
    <row r="308" spans="1:28" ht="70" outlineLevel="2" x14ac:dyDescent="0.35">
      <c r="A308" s="15" t="s">
        <v>164</v>
      </c>
      <c r="B308" s="15" t="s">
        <v>8</v>
      </c>
      <c r="C308" s="15" t="s">
        <v>46</v>
      </c>
      <c r="D308" s="15" t="s">
        <v>183</v>
      </c>
      <c r="E308" s="15" t="s">
        <v>11</v>
      </c>
      <c r="F308" s="15" t="s">
        <v>12</v>
      </c>
      <c r="G308" s="15" t="s">
        <v>48</v>
      </c>
      <c r="H308" s="15" t="s">
        <v>14</v>
      </c>
      <c r="I308" s="15" t="s">
        <v>9</v>
      </c>
      <c r="J308" s="16" t="s">
        <v>184</v>
      </c>
      <c r="K308" s="17">
        <v>0</v>
      </c>
      <c r="L308" s="17">
        <v>35000000</v>
      </c>
      <c r="M308" s="17">
        <v>0</v>
      </c>
      <c r="N308" s="17">
        <v>0</v>
      </c>
      <c r="O308" s="17">
        <f>+L308+N308</f>
        <v>35000000</v>
      </c>
      <c r="P308" s="17">
        <v>11144541.960000001</v>
      </c>
      <c r="Q308" s="17">
        <v>22158735</v>
      </c>
      <c r="R308" s="17">
        <v>1629318.75</v>
      </c>
      <c r="S308" s="17">
        <v>0</v>
      </c>
      <c r="T308" s="17">
        <v>0</v>
      </c>
      <c r="U308" s="17">
        <v>67404.289999999994</v>
      </c>
      <c r="V308" s="17">
        <v>67404.289999999994</v>
      </c>
      <c r="W308" s="17">
        <v>0</v>
      </c>
      <c r="X308" s="17">
        <f>+O308-P308-Q308-R308-S308-W308</f>
        <v>67404.289999999106</v>
      </c>
      <c r="Y308" s="18">
        <f t="shared" si="62"/>
        <v>0</v>
      </c>
      <c r="Z308" s="18">
        <f t="shared" si="63"/>
        <v>0</v>
      </c>
      <c r="AA308" s="18">
        <f t="shared" si="64"/>
        <v>0.99807416314285713</v>
      </c>
      <c r="AB308" s="18">
        <f t="shared" si="65"/>
        <v>0.99807416314285713</v>
      </c>
    </row>
    <row r="309" spans="1:28" ht="116" outlineLevel="2" x14ac:dyDescent="0.35">
      <c r="A309" s="15" t="s">
        <v>296</v>
      </c>
      <c r="B309" s="15" t="s">
        <v>8</v>
      </c>
      <c r="C309" s="15" t="s">
        <v>46</v>
      </c>
      <c r="D309" s="15" t="s">
        <v>183</v>
      </c>
      <c r="E309" s="15" t="s">
        <v>11</v>
      </c>
      <c r="F309" s="15" t="s">
        <v>12</v>
      </c>
      <c r="G309" s="15" t="s">
        <v>48</v>
      </c>
      <c r="H309" s="15" t="s">
        <v>14</v>
      </c>
      <c r="I309" s="15" t="s">
        <v>9</v>
      </c>
      <c r="J309" s="16" t="s">
        <v>297</v>
      </c>
      <c r="K309" s="17">
        <v>140088093</v>
      </c>
      <c r="L309" s="17">
        <v>140088093</v>
      </c>
      <c r="M309" s="17">
        <v>38282144</v>
      </c>
      <c r="N309" s="17">
        <v>0</v>
      </c>
      <c r="O309" s="17">
        <f>+L309+N309</f>
        <v>140088093</v>
      </c>
      <c r="P309" s="17">
        <v>0</v>
      </c>
      <c r="Q309" s="17">
        <v>59126966.600000001</v>
      </c>
      <c r="R309" s="17">
        <v>0</v>
      </c>
      <c r="S309" s="17">
        <v>32744962.41</v>
      </c>
      <c r="T309" s="17">
        <v>32744962.41</v>
      </c>
      <c r="U309" s="17">
        <v>43716163.990000002</v>
      </c>
      <c r="V309" s="17">
        <v>48216163.990000002</v>
      </c>
      <c r="W309" s="17">
        <v>0</v>
      </c>
      <c r="X309" s="17">
        <f>+O309-P309-Q309-R309-S309-W309</f>
        <v>48216163.99000001</v>
      </c>
      <c r="Y309" s="18">
        <f t="shared" si="62"/>
        <v>0.23374550762140792</v>
      </c>
      <c r="Z309" s="18">
        <f t="shared" si="63"/>
        <v>0.23374550762140792</v>
      </c>
      <c r="AA309" s="18">
        <f t="shared" si="64"/>
        <v>0.42206989426289071</v>
      </c>
      <c r="AB309" s="18">
        <f t="shared" si="65"/>
        <v>0.65581540188429865</v>
      </c>
    </row>
    <row r="310" spans="1:28" outlineLevel="1" x14ac:dyDescent="0.35">
      <c r="A310" s="35"/>
      <c r="B310" s="35"/>
      <c r="C310" s="35"/>
      <c r="D310" s="35" t="s">
        <v>518</v>
      </c>
      <c r="E310" s="35"/>
      <c r="F310" s="35"/>
      <c r="G310" s="35"/>
      <c r="H310" s="35"/>
      <c r="I310" s="35"/>
      <c r="J310" s="36"/>
      <c r="K310" s="37">
        <f t="shared" ref="K310:X310" si="80">SUBTOTAL(9,K308:K309)</f>
        <v>140088093</v>
      </c>
      <c r="L310" s="37">
        <f t="shared" si="80"/>
        <v>175088093</v>
      </c>
      <c r="M310" s="37">
        <f t="shared" si="80"/>
        <v>38282144</v>
      </c>
      <c r="N310" s="37">
        <f t="shared" si="80"/>
        <v>0</v>
      </c>
      <c r="O310" s="37">
        <f t="shared" si="80"/>
        <v>175088093</v>
      </c>
      <c r="P310" s="37">
        <f t="shared" si="80"/>
        <v>11144541.960000001</v>
      </c>
      <c r="Q310" s="37">
        <f t="shared" si="80"/>
        <v>81285701.599999994</v>
      </c>
      <c r="R310" s="37">
        <f t="shared" si="80"/>
        <v>1629318.75</v>
      </c>
      <c r="S310" s="37">
        <f t="shared" si="80"/>
        <v>32744962.41</v>
      </c>
      <c r="T310" s="37">
        <f t="shared" si="80"/>
        <v>32744962.41</v>
      </c>
      <c r="U310" s="37">
        <f t="shared" si="80"/>
        <v>43783568.280000001</v>
      </c>
      <c r="V310" s="37">
        <f t="shared" si="80"/>
        <v>48283568.280000001</v>
      </c>
      <c r="W310" s="37">
        <f t="shared" si="80"/>
        <v>0</v>
      </c>
      <c r="X310" s="37">
        <f t="shared" si="80"/>
        <v>48283568.280000009</v>
      </c>
      <c r="Y310" s="38">
        <f t="shared" si="62"/>
        <v>0.18701992722029362</v>
      </c>
      <c r="Z310" s="38">
        <f t="shared" si="63"/>
        <v>0.18701992722029362</v>
      </c>
      <c r="AA310" s="38">
        <f t="shared" si="64"/>
        <v>0.53721278642288939</v>
      </c>
      <c r="AB310" s="38">
        <f t="shared" si="65"/>
        <v>0.72423271364318298</v>
      </c>
    </row>
    <row r="311" spans="1:28" ht="116" outlineLevel="2" x14ac:dyDescent="0.35">
      <c r="A311" s="15" t="s">
        <v>301</v>
      </c>
      <c r="B311" s="15" t="s">
        <v>8</v>
      </c>
      <c r="C311" s="15" t="s">
        <v>46</v>
      </c>
      <c r="D311" s="15" t="s">
        <v>304</v>
      </c>
      <c r="E311" s="15" t="s">
        <v>11</v>
      </c>
      <c r="F311" s="15" t="s">
        <v>12</v>
      </c>
      <c r="G311" s="15" t="s">
        <v>48</v>
      </c>
      <c r="H311" s="15" t="s">
        <v>14</v>
      </c>
      <c r="I311" s="15" t="s">
        <v>9</v>
      </c>
      <c r="J311" s="39" t="s">
        <v>588</v>
      </c>
      <c r="K311" s="17">
        <v>200000000</v>
      </c>
      <c r="L311" s="17">
        <v>953658211</v>
      </c>
      <c r="M311" s="17">
        <v>-19908106</v>
      </c>
      <c r="N311" s="17">
        <v>0</v>
      </c>
      <c r="O311" s="17">
        <f>+L311+N311</f>
        <v>953658211</v>
      </c>
      <c r="P311" s="17">
        <v>0</v>
      </c>
      <c r="Q311" s="17">
        <v>0</v>
      </c>
      <c r="R311" s="17">
        <v>0</v>
      </c>
      <c r="S311" s="17">
        <v>0</v>
      </c>
      <c r="T311" s="17">
        <v>0</v>
      </c>
      <c r="U311" s="17">
        <v>0</v>
      </c>
      <c r="V311" s="17">
        <v>953658211</v>
      </c>
      <c r="W311" s="17">
        <v>0</v>
      </c>
      <c r="X311" s="17">
        <f>+O311-P311-Q311-R311-S311-W311</f>
        <v>953658211</v>
      </c>
      <c r="Y311" s="18">
        <f t="shared" si="62"/>
        <v>0</v>
      </c>
      <c r="Z311" s="18">
        <f t="shared" si="63"/>
        <v>0</v>
      </c>
      <c r="AA311" s="18">
        <f t="shared" si="64"/>
        <v>0</v>
      </c>
      <c r="AB311" s="18">
        <f t="shared" si="65"/>
        <v>0</v>
      </c>
    </row>
    <row r="312" spans="1:28" outlineLevel="1" x14ac:dyDescent="0.35">
      <c r="A312" s="35"/>
      <c r="B312" s="35"/>
      <c r="C312" s="35"/>
      <c r="D312" s="35" t="s">
        <v>519</v>
      </c>
      <c r="E312" s="35"/>
      <c r="F312" s="35"/>
      <c r="G312" s="35"/>
      <c r="H312" s="35"/>
      <c r="I312" s="35"/>
      <c r="J312" s="36"/>
      <c r="K312" s="37">
        <f t="shared" ref="K312:X312" si="81">SUBTOTAL(9,K311:K311)</f>
        <v>200000000</v>
      </c>
      <c r="L312" s="37">
        <f t="shared" si="81"/>
        <v>953658211</v>
      </c>
      <c r="M312" s="37">
        <f t="shared" si="81"/>
        <v>-19908106</v>
      </c>
      <c r="N312" s="37">
        <f t="shared" si="81"/>
        <v>0</v>
      </c>
      <c r="O312" s="37">
        <f t="shared" si="81"/>
        <v>953658211</v>
      </c>
      <c r="P312" s="37">
        <f t="shared" si="81"/>
        <v>0</v>
      </c>
      <c r="Q312" s="37">
        <f t="shared" si="81"/>
        <v>0</v>
      </c>
      <c r="R312" s="37">
        <f t="shared" si="81"/>
        <v>0</v>
      </c>
      <c r="S312" s="37">
        <f t="shared" si="81"/>
        <v>0</v>
      </c>
      <c r="T312" s="37">
        <f t="shared" si="81"/>
        <v>0</v>
      </c>
      <c r="U312" s="37">
        <f t="shared" si="81"/>
        <v>0</v>
      </c>
      <c r="V312" s="37">
        <f t="shared" si="81"/>
        <v>953658211</v>
      </c>
      <c r="W312" s="37">
        <f t="shared" si="81"/>
        <v>0</v>
      </c>
      <c r="X312" s="37">
        <f t="shared" si="81"/>
        <v>953658211</v>
      </c>
      <c r="Y312" s="38">
        <f t="shared" si="62"/>
        <v>0</v>
      </c>
      <c r="Z312" s="38">
        <f t="shared" si="63"/>
        <v>0</v>
      </c>
      <c r="AA312" s="38">
        <f t="shared" si="64"/>
        <v>0</v>
      </c>
      <c r="AB312" s="38">
        <f t="shared" si="65"/>
        <v>0</v>
      </c>
    </row>
    <row r="313" spans="1:28" ht="150.5" outlineLevel="2" x14ac:dyDescent="0.35">
      <c r="A313" s="15" t="s">
        <v>164</v>
      </c>
      <c r="B313" s="15" t="s">
        <v>8</v>
      </c>
      <c r="C313" s="15" t="s">
        <v>46</v>
      </c>
      <c r="D313" s="15" t="s">
        <v>185</v>
      </c>
      <c r="E313" s="15" t="s">
        <v>11</v>
      </c>
      <c r="F313" s="15" t="s">
        <v>12</v>
      </c>
      <c r="G313" s="15" t="s">
        <v>48</v>
      </c>
      <c r="H313" s="15" t="s">
        <v>14</v>
      </c>
      <c r="I313" s="15" t="s">
        <v>9</v>
      </c>
      <c r="J313" s="16" t="s">
        <v>186</v>
      </c>
      <c r="K313" s="17">
        <v>1262134894</v>
      </c>
      <c r="L313" s="17">
        <v>1321744031</v>
      </c>
      <c r="M313" s="17">
        <v>0</v>
      </c>
      <c r="N313" s="17">
        <v>0</v>
      </c>
      <c r="O313" s="17">
        <f>+L313+N313</f>
        <v>1321744031</v>
      </c>
      <c r="P313" s="17">
        <v>0</v>
      </c>
      <c r="Q313" s="17">
        <v>310248146.77999997</v>
      </c>
      <c r="R313" s="17">
        <v>0</v>
      </c>
      <c r="S313" s="17">
        <v>777779488.78999996</v>
      </c>
      <c r="T313" s="17">
        <v>708525806.89999998</v>
      </c>
      <c r="U313" s="17">
        <v>21448960.43</v>
      </c>
      <c r="V313" s="17">
        <v>233716395.43000001</v>
      </c>
      <c r="W313" s="17">
        <v>0</v>
      </c>
      <c r="X313" s="17">
        <f>+O313-P313-Q313-R313-S313-W313</f>
        <v>233716395.43000007</v>
      </c>
      <c r="Y313" s="18">
        <f t="shared" si="62"/>
        <v>0.58844940514053279</v>
      </c>
      <c r="Z313" s="18">
        <f t="shared" si="63"/>
        <v>0.58844940514053279</v>
      </c>
      <c r="AA313" s="18">
        <f t="shared" si="64"/>
        <v>0.23472634602728157</v>
      </c>
      <c r="AB313" s="18">
        <f t="shared" si="65"/>
        <v>0.82317575116781438</v>
      </c>
    </row>
    <row r="314" spans="1:28" ht="47" outlineLevel="2" x14ac:dyDescent="0.35">
      <c r="A314" s="15" t="s">
        <v>311</v>
      </c>
      <c r="B314" s="15" t="s">
        <v>8</v>
      </c>
      <c r="C314" s="15" t="s">
        <v>46</v>
      </c>
      <c r="D314" s="15" t="s">
        <v>185</v>
      </c>
      <c r="E314" s="15" t="s">
        <v>11</v>
      </c>
      <c r="F314" s="15" t="s">
        <v>12</v>
      </c>
      <c r="G314" s="15" t="s">
        <v>48</v>
      </c>
      <c r="H314" s="15" t="s">
        <v>14</v>
      </c>
      <c r="I314" s="15" t="s">
        <v>9</v>
      </c>
      <c r="J314" s="16" t="s">
        <v>312</v>
      </c>
      <c r="K314" s="17">
        <v>81150126</v>
      </c>
      <c r="L314" s="17">
        <v>81150126</v>
      </c>
      <c r="M314" s="17">
        <v>0</v>
      </c>
      <c r="N314" s="17">
        <v>0</v>
      </c>
      <c r="O314" s="17">
        <f>+L314+N314</f>
        <v>81150126</v>
      </c>
      <c r="P314" s="17">
        <v>0</v>
      </c>
      <c r="Q314" s="17">
        <v>16053503.199999999</v>
      </c>
      <c r="R314" s="17">
        <v>0</v>
      </c>
      <c r="S314" s="17">
        <v>25435961</v>
      </c>
      <c r="T314" s="17">
        <v>25435961</v>
      </c>
      <c r="U314" s="17">
        <v>14660661.800000001</v>
      </c>
      <c r="V314" s="17">
        <v>39660661.799999997</v>
      </c>
      <c r="W314" s="17">
        <v>0</v>
      </c>
      <c r="X314" s="17">
        <f>+O314-P314-Q314-R314-S314-W314</f>
        <v>39660661.799999997</v>
      </c>
      <c r="Y314" s="18">
        <f t="shared" si="62"/>
        <v>0.3134432717947967</v>
      </c>
      <c r="Z314" s="18">
        <f t="shared" si="63"/>
        <v>0.3134432717947967</v>
      </c>
      <c r="AA314" s="18">
        <f t="shared" si="64"/>
        <v>0.197824747678149</v>
      </c>
      <c r="AB314" s="18">
        <f t="shared" si="65"/>
        <v>0.51126801947294576</v>
      </c>
    </row>
    <row r="315" spans="1:28" outlineLevel="1" x14ac:dyDescent="0.35">
      <c r="A315" s="35"/>
      <c r="B315" s="35"/>
      <c r="C315" s="35"/>
      <c r="D315" s="35" t="s">
        <v>520</v>
      </c>
      <c r="E315" s="35"/>
      <c r="F315" s="35"/>
      <c r="G315" s="35"/>
      <c r="H315" s="35"/>
      <c r="I315" s="35"/>
      <c r="J315" s="36"/>
      <c r="K315" s="37">
        <f t="shared" ref="K315:X315" si="82">SUBTOTAL(9,K313:K314)</f>
        <v>1343285020</v>
      </c>
      <c r="L315" s="37">
        <f t="shared" si="82"/>
        <v>1402894157</v>
      </c>
      <c r="M315" s="37">
        <f t="shared" si="82"/>
        <v>0</v>
      </c>
      <c r="N315" s="37">
        <f t="shared" si="82"/>
        <v>0</v>
      </c>
      <c r="O315" s="37">
        <f t="shared" si="82"/>
        <v>1402894157</v>
      </c>
      <c r="P315" s="37">
        <f t="shared" si="82"/>
        <v>0</v>
      </c>
      <c r="Q315" s="37">
        <f t="shared" si="82"/>
        <v>326301649.97999996</v>
      </c>
      <c r="R315" s="37">
        <f t="shared" si="82"/>
        <v>0</v>
      </c>
      <c r="S315" s="37">
        <f t="shared" si="82"/>
        <v>803215449.78999996</v>
      </c>
      <c r="T315" s="37">
        <f t="shared" si="82"/>
        <v>733961767.89999998</v>
      </c>
      <c r="U315" s="37">
        <f t="shared" si="82"/>
        <v>36109622.230000004</v>
      </c>
      <c r="V315" s="37">
        <f t="shared" si="82"/>
        <v>273377057.23000002</v>
      </c>
      <c r="W315" s="37">
        <f t="shared" si="82"/>
        <v>0</v>
      </c>
      <c r="X315" s="37">
        <f t="shared" si="82"/>
        <v>273377057.23000008</v>
      </c>
      <c r="Y315" s="38">
        <f t="shared" si="62"/>
        <v>0.57254173152137522</v>
      </c>
      <c r="Z315" s="38">
        <f t="shared" si="63"/>
        <v>0.57254173152137522</v>
      </c>
      <c r="AA315" s="38">
        <f t="shared" si="64"/>
        <v>0.23259178060715235</v>
      </c>
      <c r="AB315" s="38">
        <f t="shared" si="65"/>
        <v>0.80513351212852757</v>
      </c>
    </row>
    <row r="316" spans="1:28" ht="139" outlineLevel="2" x14ac:dyDescent="0.35">
      <c r="A316" s="15" t="s">
        <v>164</v>
      </c>
      <c r="B316" s="15" t="s">
        <v>8</v>
      </c>
      <c r="C316" s="15" t="s">
        <v>46</v>
      </c>
      <c r="D316" s="15" t="s">
        <v>187</v>
      </c>
      <c r="E316" s="15" t="s">
        <v>11</v>
      </c>
      <c r="F316" s="15" t="s">
        <v>12</v>
      </c>
      <c r="G316" s="15" t="s">
        <v>48</v>
      </c>
      <c r="H316" s="15" t="s">
        <v>14</v>
      </c>
      <c r="I316" s="15" t="s">
        <v>9</v>
      </c>
      <c r="J316" s="16" t="s">
        <v>188</v>
      </c>
      <c r="K316" s="17">
        <v>24767777</v>
      </c>
      <c r="L316" s="17">
        <v>24767777</v>
      </c>
      <c r="M316" s="17">
        <v>209538462</v>
      </c>
      <c r="N316" s="17">
        <v>0</v>
      </c>
      <c r="O316" s="17">
        <f t="shared" ref="O316:O321" si="83">+L316+N316</f>
        <v>24767777</v>
      </c>
      <c r="P316" s="17">
        <v>0</v>
      </c>
      <c r="Q316" s="17">
        <v>9893341.5199999996</v>
      </c>
      <c r="R316" s="17">
        <v>0</v>
      </c>
      <c r="S316" s="17">
        <v>8088018.8499999996</v>
      </c>
      <c r="T316" s="17">
        <v>8088018.8499999996</v>
      </c>
      <c r="U316" s="17">
        <v>280821.63</v>
      </c>
      <c r="V316" s="17">
        <v>6786416.6299999999</v>
      </c>
      <c r="W316" s="17">
        <v>0</v>
      </c>
      <c r="X316" s="17">
        <f t="shared" ref="X316:X321" si="84">+O316-P316-Q316-R316-S316-W316</f>
        <v>6786416.6300000008</v>
      </c>
      <c r="Y316" s="18">
        <f t="shared" si="62"/>
        <v>0.32655408880659736</v>
      </c>
      <c r="Z316" s="18">
        <f t="shared" si="63"/>
        <v>0.32655408880659736</v>
      </c>
      <c r="AA316" s="18">
        <f t="shared" si="64"/>
        <v>0.39944406476204947</v>
      </c>
      <c r="AB316" s="18">
        <f t="shared" si="65"/>
        <v>0.72599815356864683</v>
      </c>
    </row>
    <row r="317" spans="1:28" ht="24" outlineLevel="2" x14ac:dyDescent="0.35">
      <c r="A317" s="15" t="s">
        <v>251</v>
      </c>
      <c r="B317" s="15" t="s">
        <v>254</v>
      </c>
      <c r="C317" s="15" t="s">
        <v>46</v>
      </c>
      <c r="D317" s="15" t="s">
        <v>187</v>
      </c>
      <c r="E317" s="15" t="s">
        <v>11</v>
      </c>
      <c r="F317" s="15" t="s">
        <v>12</v>
      </c>
      <c r="G317" s="15" t="s">
        <v>48</v>
      </c>
      <c r="H317" s="15" t="s">
        <v>14</v>
      </c>
      <c r="I317" s="15" t="s">
        <v>9</v>
      </c>
      <c r="J317" s="16" t="s">
        <v>255</v>
      </c>
      <c r="K317" s="17">
        <v>5800000</v>
      </c>
      <c r="L317" s="17">
        <v>5800000</v>
      </c>
      <c r="M317" s="17">
        <v>0</v>
      </c>
      <c r="N317" s="17">
        <v>0</v>
      </c>
      <c r="O317" s="17">
        <f t="shared" si="83"/>
        <v>5800000</v>
      </c>
      <c r="P317" s="17">
        <v>5310000</v>
      </c>
      <c r="Q317" s="17">
        <v>143744.25</v>
      </c>
      <c r="R317" s="17">
        <v>0</v>
      </c>
      <c r="S317" s="17">
        <v>324987</v>
      </c>
      <c r="T317" s="17">
        <v>199992</v>
      </c>
      <c r="U317" s="17">
        <v>0</v>
      </c>
      <c r="V317" s="17">
        <v>21268.75</v>
      </c>
      <c r="W317" s="17">
        <v>0</v>
      </c>
      <c r="X317" s="17">
        <f t="shared" si="84"/>
        <v>21268.75</v>
      </c>
      <c r="Y317" s="18">
        <f t="shared" si="62"/>
        <v>5.6032241379310344E-2</v>
      </c>
      <c r="Z317" s="18">
        <f t="shared" si="63"/>
        <v>5.6032241379310344E-2</v>
      </c>
      <c r="AA317" s="18">
        <f t="shared" si="64"/>
        <v>0.94030073275862069</v>
      </c>
      <c r="AB317" s="18">
        <f t="shared" si="65"/>
        <v>0.99633297413793098</v>
      </c>
    </row>
    <row r="318" spans="1:28" ht="47" outlineLevel="2" x14ac:dyDescent="0.35">
      <c r="A318" s="15" t="s">
        <v>251</v>
      </c>
      <c r="B318" s="15" t="s">
        <v>288</v>
      </c>
      <c r="C318" s="15" t="s">
        <v>46</v>
      </c>
      <c r="D318" s="15" t="s">
        <v>187</v>
      </c>
      <c r="E318" s="15" t="s">
        <v>11</v>
      </c>
      <c r="F318" s="15" t="s">
        <v>12</v>
      </c>
      <c r="G318" s="15" t="s">
        <v>48</v>
      </c>
      <c r="H318" s="15" t="s">
        <v>14</v>
      </c>
      <c r="I318" s="15" t="s">
        <v>9</v>
      </c>
      <c r="J318" s="16" t="s">
        <v>289</v>
      </c>
      <c r="K318" s="17">
        <v>169100000</v>
      </c>
      <c r="L318" s="17">
        <v>183228936</v>
      </c>
      <c r="M318" s="17">
        <v>0</v>
      </c>
      <c r="N318" s="17">
        <v>0</v>
      </c>
      <c r="O318" s="17">
        <f t="shared" si="83"/>
        <v>183228936</v>
      </c>
      <c r="P318" s="17">
        <v>0</v>
      </c>
      <c r="Q318" s="17">
        <v>0</v>
      </c>
      <c r="R318" s="17">
        <v>0</v>
      </c>
      <c r="S318" s="17">
        <v>85899492.5</v>
      </c>
      <c r="T318" s="17">
        <v>71393285</v>
      </c>
      <c r="U318" s="17">
        <v>55804443.5</v>
      </c>
      <c r="V318" s="17">
        <v>97329443.5</v>
      </c>
      <c r="W318" s="17">
        <v>0</v>
      </c>
      <c r="X318" s="17">
        <f t="shared" si="84"/>
        <v>97329443.5</v>
      </c>
      <c r="Y318" s="18">
        <f t="shared" si="62"/>
        <v>0.46880964532807196</v>
      </c>
      <c r="Z318" s="18">
        <f t="shared" si="63"/>
        <v>0.46880964532807196</v>
      </c>
      <c r="AA318" s="18">
        <f t="shared" si="64"/>
        <v>0</v>
      </c>
      <c r="AB318" s="18">
        <f t="shared" si="65"/>
        <v>0.46880964532807196</v>
      </c>
    </row>
    <row r="319" spans="1:28" ht="127.5" outlineLevel="2" x14ac:dyDescent="0.35">
      <c r="A319" s="15" t="s">
        <v>309</v>
      </c>
      <c r="B319" s="15" t="s">
        <v>8</v>
      </c>
      <c r="C319" s="15" t="s">
        <v>46</v>
      </c>
      <c r="D319" s="15" t="s">
        <v>187</v>
      </c>
      <c r="E319" s="15" t="s">
        <v>11</v>
      </c>
      <c r="F319" s="15" t="s">
        <v>12</v>
      </c>
      <c r="G319" s="15" t="s">
        <v>48</v>
      </c>
      <c r="H319" s="15" t="s">
        <v>14</v>
      </c>
      <c r="I319" s="15" t="s">
        <v>9</v>
      </c>
      <c r="J319" s="16" t="s">
        <v>310</v>
      </c>
      <c r="K319" s="17">
        <v>400000000</v>
      </c>
      <c r="L319" s="17">
        <v>200000000</v>
      </c>
      <c r="M319" s="17">
        <v>0</v>
      </c>
      <c r="N319" s="17">
        <v>0</v>
      </c>
      <c r="O319" s="17">
        <f t="shared" si="83"/>
        <v>200000000</v>
      </c>
      <c r="P319" s="17">
        <v>30327740</v>
      </c>
      <c r="Q319" s="17">
        <v>93532044.849999994</v>
      </c>
      <c r="R319" s="17">
        <v>0</v>
      </c>
      <c r="S319" s="17">
        <v>0</v>
      </c>
      <c r="T319" s="17">
        <v>0</v>
      </c>
      <c r="U319" s="17">
        <v>448862.06</v>
      </c>
      <c r="V319" s="17">
        <v>76140215.150000006</v>
      </c>
      <c r="W319" s="17">
        <v>0</v>
      </c>
      <c r="X319" s="17">
        <f t="shared" si="84"/>
        <v>76140215.150000006</v>
      </c>
      <c r="Y319" s="18">
        <f t="shared" si="62"/>
        <v>0</v>
      </c>
      <c r="Z319" s="18">
        <f t="shared" si="63"/>
        <v>0</v>
      </c>
      <c r="AA319" s="18">
        <f t="shared" si="64"/>
        <v>0.61929892424999999</v>
      </c>
      <c r="AB319" s="18">
        <f t="shared" si="65"/>
        <v>0.61929892424999999</v>
      </c>
    </row>
    <row r="320" spans="1:28" ht="47" outlineLevel="2" x14ac:dyDescent="0.35">
      <c r="A320" s="15" t="s">
        <v>311</v>
      </c>
      <c r="B320" s="15" t="s">
        <v>8</v>
      </c>
      <c r="C320" s="15" t="s">
        <v>46</v>
      </c>
      <c r="D320" s="15" t="s">
        <v>187</v>
      </c>
      <c r="E320" s="15" t="s">
        <v>11</v>
      </c>
      <c r="F320" s="15" t="s">
        <v>12</v>
      </c>
      <c r="G320" s="15" t="s">
        <v>48</v>
      </c>
      <c r="H320" s="15" t="s">
        <v>14</v>
      </c>
      <c r="I320" s="15" t="s">
        <v>9</v>
      </c>
      <c r="J320" s="16" t="s">
        <v>313</v>
      </c>
      <c r="K320" s="17">
        <v>1700000</v>
      </c>
      <c r="L320" s="17">
        <v>1100000</v>
      </c>
      <c r="M320" s="17">
        <v>0</v>
      </c>
      <c r="N320" s="17">
        <v>0</v>
      </c>
      <c r="O320" s="17">
        <f t="shared" si="83"/>
        <v>1100000</v>
      </c>
      <c r="P320" s="17">
        <v>153324.01999999999</v>
      </c>
      <c r="Q320" s="17">
        <v>0</v>
      </c>
      <c r="R320" s="17">
        <v>0</v>
      </c>
      <c r="S320" s="17">
        <v>0</v>
      </c>
      <c r="T320" s="17">
        <v>0</v>
      </c>
      <c r="U320" s="17">
        <v>946675.98</v>
      </c>
      <c r="V320" s="17">
        <v>946675.98</v>
      </c>
      <c r="W320" s="17">
        <v>0</v>
      </c>
      <c r="X320" s="17">
        <f t="shared" si="84"/>
        <v>946675.98</v>
      </c>
      <c r="Y320" s="18">
        <f t="shared" si="62"/>
        <v>0</v>
      </c>
      <c r="Z320" s="18">
        <f t="shared" si="63"/>
        <v>0</v>
      </c>
      <c r="AA320" s="18">
        <f t="shared" si="64"/>
        <v>0.13938547272727272</v>
      </c>
      <c r="AB320" s="18">
        <f t="shared" si="65"/>
        <v>0.13938547272727272</v>
      </c>
    </row>
    <row r="321" spans="1:28" ht="35.5" outlineLevel="2" x14ac:dyDescent="0.35">
      <c r="A321" s="15" t="s">
        <v>322</v>
      </c>
      <c r="B321" s="15" t="s">
        <v>8</v>
      </c>
      <c r="C321" s="15" t="s">
        <v>46</v>
      </c>
      <c r="D321" s="15" t="s">
        <v>187</v>
      </c>
      <c r="E321" s="15" t="s">
        <v>11</v>
      </c>
      <c r="F321" s="15" t="s">
        <v>12</v>
      </c>
      <c r="G321" s="15" t="s">
        <v>48</v>
      </c>
      <c r="H321" s="15" t="s">
        <v>323</v>
      </c>
      <c r="I321" s="15" t="s">
        <v>9</v>
      </c>
      <c r="J321" s="16" t="s">
        <v>324</v>
      </c>
      <c r="K321" s="17">
        <v>0</v>
      </c>
      <c r="L321" s="17">
        <v>14808000</v>
      </c>
      <c r="M321" s="17">
        <v>0</v>
      </c>
      <c r="N321" s="17">
        <v>0</v>
      </c>
      <c r="O321" s="17">
        <f t="shared" si="83"/>
        <v>14808000</v>
      </c>
      <c r="P321" s="17">
        <v>0</v>
      </c>
      <c r="Q321" s="17">
        <v>14808000</v>
      </c>
      <c r="R321" s="17">
        <v>0</v>
      </c>
      <c r="S321" s="17">
        <v>0</v>
      </c>
      <c r="T321" s="17">
        <v>0</v>
      </c>
      <c r="U321" s="17">
        <v>0</v>
      </c>
      <c r="V321" s="17">
        <v>0</v>
      </c>
      <c r="W321" s="17">
        <v>0</v>
      </c>
      <c r="X321" s="17">
        <f t="shared" si="84"/>
        <v>0</v>
      </c>
      <c r="Y321" s="18">
        <f t="shared" si="62"/>
        <v>0</v>
      </c>
      <c r="Z321" s="18">
        <f t="shared" si="63"/>
        <v>0</v>
      </c>
      <c r="AA321" s="18">
        <f t="shared" si="64"/>
        <v>1</v>
      </c>
      <c r="AB321" s="18">
        <f t="shared" si="65"/>
        <v>1</v>
      </c>
    </row>
    <row r="322" spans="1:28" outlineLevel="1" x14ac:dyDescent="0.35">
      <c r="A322" s="35"/>
      <c r="B322" s="35"/>
      <c r="C322" s="35"/>
      <c r="D322" s="35" t="s">
        <v>521</v>
      </c>
      <c r="E322" s="35"/>
      <c r="F322" s="35"/>
      <c r="G322" s="35"/>
      <c r="H322" s="35"/>
      <c r="I322" s="35"/>
      <c r="J322" s="36"/>
      <c r="K322" s="37">
        <f t="shared" ref="K322:X322" si="85">SUBTOTAL(9,K316:K321)</f>
        <v>601367777</v>
      </c>
      <c r="L322" s="37">
        <f t="shared" si="85"/>
        <v>429704713</v>
      </c>
      <c r="M322" s="37">
        <f t="shared" si="85"/>
        <v>209538462</v>
      </c>
      <c r="N322" s="37">
        <f t="shared" si="85"/>
        <v>0</v>
      </c>
      <c r="O322" s="37">
        <f t="shared" si="85"/>
        <v>429704713</v>
      </c>
      <c r="P322" s="37">
        <f t="shared" si="85"/>
        <v>35791064.020000003</v>
      </c>
      <c r="Q322" s="37">
        <f t="shared" si="85"/>
        <v>118377130.61999999</v>
      </c>
      <c r="R322" s="37">
        <f t="shared" si="85"/>
        <v>0</v>
      </c>
      <c r="S322" s="37">
        <f t="shared" si="85"/>
        <v>94312498.349999994</v>
      </c>
      <c r="T322" s="37">
        <f t="shared" si="85"/>
        <v>79681295.849999994</v>
      </c>
      <c r="U322" s="37">
        <f t="shared" si="85"/>
        <v>57480803.170000002</v>
      </c>
      <c r="V322" s="37">
        <f t="shared" si="85"/>
        <v>181224020.00999999</v>
      </c>
      <c r="W322" s="37">
        <f t="shared" si="85"/>
        <v>0</v>
      </c>
      <c r="X322" s="37">
        <f t="shared" si="85"/>
        <v>181224020.00999999</v>
      </c>
      <c r="Y322" s="38">
        <f t="shared" si="62"/>
        <v>0.21948211294112568</v>
      </c>
      <c r="Z322" s="38">
        <f t="shared" si="63"/>
        <v>0.21948211294112568</v>
      </c>
      <c r="AA322" s="38">
        <f t="shared" si="64"/>
        <v>0.35877706242426061</v>
      </c>
      <c r="AB322" s="38">
        <f t="shared" si="65"/>
        <v>0.57825917536538629</v>
      </c>
    </row>
    <row r="323" spans="1:28" outlineLevel="2" x14ac:dyDescent="0.35">
      <c r="A323" s="15" t="s">
        <v>7</v>
      </c>
      <c r="B323" s="15" t="s">
        <v>8</v>
      </c>
      <c r="C323" s="15" t="s">
        <v>46</v>
      </c>
      <c r="D323" s="15" t="s">
        <v>58</v>
      </c>
      <c r="E323" s="15" t="s">
        <v>11</v>
      </c>
      <c r="F323" s="15" t="s">
        <v>12</v>
      </c>
      <c r="G323" s="15" t="s">
        <v>48</v>
      </c>
      <c r="H323" s="15" t="s">
        <v>14</v>
      </c>
      <c r="I323" s="15" t="s">
        <v>9</v>
      </c>
      <c r="J323" s="16" t="s">
        <v>59</v>
      </c>
      <c r="K323" s="17">
        <v>1000000</v>
      </c>
      <c r="L323" s="17">
        <v>1000000</v>
      </c>
      <c r="M323" s="17">
        <v>0</v>
      </c>
      <c r="N323" s="17">
        <v>0</v>
      </c>
      <c r="O323" s="17">
        <f t="shared" ref="O323:O332" si="86">+L323+N323</f>
        <v>1000000</v>
      </c>
      <c r="P323" s="17">
        <v>0</v>
      </c>
      <c r="Q323" s="17">
        <v>410379.78</v>
      </c>
      <c r="R323" s="17">
        <v>0</v>
      </c>
      <c r="S323" s="17">
        <v>174620.22</v>
      </c>
      <c r="T323" s="17">
        <v>174620.22</v>
      </c>
      <c r="U323" s="17">
        <v>215000</v>
      </c>
      <c r="V323" s="17">
        <v>415000</v>
      </c>
      <c r="W323" s="17">
        <v>0</v>
      </c>
      <c r="X323" s="17">
        <f t="shared" ref="X323:X332" si="87">+O323-P323-Q323-R323-S323-W323</f>
        <v>415000</v>
      </c>
      <c r="Y323" s="18">
        <f t="shared" si="62"/>
        <v>0.17462021999999999</v>
      </c>
      <c r="Z323" s="18">
        <f t="shared" si="63"/>
        <v>0.17462021999999999</v>
      </c>
      <c r="AA323" s="18">
        <f t="shared" si="64"/>
        <v>0.41037978000000003</v>
      </c>
      <c r="AB323" s="18">
        <f t="shared" si="65"/>
        <v>0.58499999999999996</v>
      </c>
    </row>
    <row r="324" spans="1:28" outlineLevel="2" x14ac:dyDescent="0.35">
      <c r="A324" s="15" t="s">
        <v>164</v>
      </c>
      <c r="B324" s="15" t="s">
        <v>8</v>
      </c>
      <c r="C324" s="15" t="s">
        <v>46</v>
      </c>
      <c r="D324" s="15" t="s">
        <v>58</v>
      </c>
      <c r="E324" s="15" t="s">
        <v>11</v>
      </c>
      <c r="F324" s="15" t="s">
        <v>12</v>
      </c>
      <c r="G324" s="15" t="s">
        <v>48</v>
      </c>
      <c r="H324" s="15" t="s">
        <v>14</v>
      </c>
      <c r="I324" s="15" t="s">
        <v>9</v>
      </c>
      <c r="J324" s="16" t="s">
        <v>59</v>
      </c>
      <c r="K324" s="17">
        <v>7987376</v>
      </c>
      <c r="L324" s="17">
        <v>7987376</v>
      </c>
      <c r="M324" s="17">
        <v>0</v>
      </c>
      <c r="N324" s="17">
        <v>0</v>
      </c>
      <c r="O324" s="17">
        <f t="shared" si="86"/>
        <v>7987376</v>
      </c>
      <c r="P324" s="17">
        <v>0</v>
      </c>
      <c r="Q324" s="17">
        <v>5226913.87</v>
      </c>
      <c r="R324" s="17">
        <v>0</v>
      </c>
      <c r="S324" s="17">
        <v>282893.83</v>
      </c>
      <c r="T324" s="17">
        <v>282893.83</v>
      </c>
      <c r="U324" s="17">
        <v>480724.3</v>
      </c>
      <c r="V324" s="17">
        <v>2477568.2999999998</v>
      </c>
      <c r="W324" s="17">
        <v>0</v>
      </c>
      <c r="X324" s="17">
        <f t="shared" si="87"/>
        <v>2477568.2999999998</v>
      </c>
      <c r="Y324" s="18">
        <f t="shared" si="62"/>
        <v>3.541761775081078E-2</v>
      </c>
      <c r="Z324" s="18">
        <f t="shared" si="63"/>
        <v>3.541761775081078E-2</v>
      </c>
      <c r="AA324" s="18">
        <f t="shared" si="64"/>
        <v>0.65439687201403818</v>
      </c>
      <c r="AB324" s="18">
        <f t="shared" si="65"/>
        <v>0.68981448976484894</v>
      </c>
    </row>
    <row r="325" spans="1:28" outlineLevel="2" x14ac:dyDescent="0.35">
      <c r="A325" s="15" t="s">
        <v>251</v>
      </c>
      <c r="B325" s="15" t="s">
        <v>254</v>
      </c>
      <c r="C325" s="15" t="s">
        <v>46</v>
      </c>
      <c r="D325" s="15" t="s">
        <v>58</v>
      </c>
      <c r="E325" s="15" t="s">
        <v>11</v>
      </c>
      <c r="F325" s="15" t="s">
        <v>12</v>
      </c>
      <c r="G325" s="15" t="s">
        <v>48</v>
      </c>
      <c r="H325" s="15" t="s">
        <v>14</v>
      </c>
      <c r="I325" s="15" t="s">
        <v>9</v>
      </c>
      <c r="J325" s="16" t="s">
        <v>59</v>
      </c>
      <c r="K325" s="17">
        <v>4946552</v>
      </c>
      <c r="L325" s="17">
        <v>4946552</v>
      </c>
      <c r="M325" s="17">
        <v>0</v>
      </c>
      <c r="N325" s="17">
        <v>0</v>
      </c>
      <c r="O325" s="17">
        <f t="shared" si="86"/>
        <v>4946552</v>
      </c>
      <c r="P325" s="17">
        <v>0</v>
      </c>
      <c r="Q325" s="17">
        <v>2016732</v>
      </c>
      <c r="R325" s="17">
        <v>0</v>
      </c>
      <c r="S325" s="17">
        <v>1598662</v>
      </c>
      <c r="T325" s="17">
        <v>1598662</v>
      </c>
      <c r="U325" s="17">
        <v>94520</v>
      </c>
      <c r="V325" s="17">
        <v>1331158</v>
      </c>
      <c r="W325" s="17">
        <v>0</v>
      </c>
      <c r="X325" s="17">
        <f t="shared" si="87"/>
        <v>1331158</v>
      </c>
      <c r="Y325" s="18">
        <f t="shared" si="62"/>
        <v>0.32318714126526921</v>
      </c>
      <c r="Z325" s="18">
        <f t="shared" si="63"/>
        <v>0.32318714126526921</v>
      </c>
      <c r="AA325" s="18">
        <f t="shared" si="64"/>
        <v>0.40770459908235068</v>
      </c>
      <c r="AB325" s="18">
        <f t="shared" si="65"/>
        <v>0.73089174034761983</v>
      </c>
    </row>
    <row r="326" spans="1:28" outlineLevel="2" x14ac:dyDescent="0.35">
      <c r="A326" s="15" t="s">
        <v>251</v>
      </c>
      <c r="B326" s="15" t="s">
        <v>288</v>
      </c>
      <c r="C326" s="15" t="s">
        <v>46</v>
      </c>
      <c r="D326" s="15" t="s">
        <v>58</v>
      </c>
      <c r="E326" s="15" t="s">
        <v>11</v>
      </c>
      <c r="F326" s="15" t="s">
        <v>12</v>
      </c>
      <c r="G326" s="15" t="s">
        <v>48</v>
      </c>
      <c r="H326" s="15" t="s">
        <v>14</v>
      </c>
      <c r="I326" s="15" t="s">
        <v>9</v>
      </c>
      <c r="J326" s="16" t="s">
        <v>59</v>
      </c>
      <c r="K326" s="17">
        <v>3263226</v>
      </c>
      <c r="L326" s="17">
        <v>1887019</v>
      </c>
      <c r="M326" s="17">
        <v>0</v>
      </c>
      <c r="N326" s="17">
        <v>0</v>
      </c>
      <c r="O326" s="17">
        <f t="shared" si="86"/>
        <v>1887019</v>
      </c>
      <c r="P326" s="17">
        <v>0</v>
      </c>
      <c r="Q326" s="17">
        <v>0</v>
      </c>
      <c r="R326" s="17">
        <v>0</v>
      </c>
      <c r="S326" s="17">
        <v>44850</v>
      </c>
      <c r="T326" s="17">
        <v>44850</v>
      </c>
      <c r="U326" s="17">
        <v>1402568</v>
      </c>
      <c r="V326" s="17">
        <v>1842169</v>
      </c>
      <c r="W326" s="17">
        <v>0</v>
      </c>
      <c r="X326" s="17">
        <f t="shared" si="87"/>
        <v>1842169</v>
      </c>
      <c r="Y326" s="18">
        <f t="shared" si="62"/>
        <v>2.3767646218718519E-2</v>
      </c>
      <c r="Z326" s="18">
        <f t="shared" si="63"/>
        <v>2.3767646218718519E-2</v>
      </c>
      <c r="AA326" s="18">
        <f t="shared" si="64"/>
        <v>0</v>
      </c>
      <c r="AB326" s="18">
        <f t="shared" si="65"/>
        <v>2.3767646218718519E-2</v>
      </c>
    </row>
    <row r="327" spans="1:28" outlineLevel="2" x14ac:dyDescent="0.35">
      <c r="A327" s="15" t="s">
        <v>296</v>
      </c>
      <c r="B327" s="15" t="s">
        <v>8</v>
      </c>
      <c r="C327" s="15" t="s">
        <v>46</v>
      </c>
      <c r="D327" s="15" t="s">
        <v>58</v>
      </c>
      <c r="E327" s="15" t="s">
        <v>11</v>
      </c>
      <c r="F327" s="15" t="s">
        <v>12</v>
      </c>
      <c r="G327" s="15" t="s">
        <v>48</v>
      </c>
      <c r="H327" s="15" t="s">
        <v>14</v>
      </c>
      <c r="I327" s="15" t="s">
        <v>9</v>
      </c>
      <c r="J327" s="16" t="s">
        <v>59</v>
      </c>
      <c r="K327" s="17">
        <v>1056484</v>
      </c>
      <c r="L327" s="17">
        <v>1056484</v>
      </c>
      <c r="M327" s="17">
        <v>0</v>
      </c>
      <c r="N327" s="17">
        <v>0</v>
      </c>
      <c r="O327" s="17">
        <f t="shared" si="86"/>
        <v>1056484</v>
      </c>
      <c r="P327" s="17">
        <v>0</v>
      </c>
      <c r="Q327" s="17">
        <v>684745.68</v>
      </c>
      <c r="R327" s="17">
        <v>0</v>
      </c>
      <c r="S327" s="17">
        <v>65505.32</v>
      </c>
      <c r="T327" s="17">
        <v>65505.32</v>
      </c>
      <c r="U327" s="17">
        <v>42112</v>
      </c>
      <c r="V327" s="17">
        <v>306233</v>
      </c>
      <c r="W327" s="17">
        <v>0</v>
      </c>
      <c r="X327" s="17">
        <f t="shared" si="87"/>
        <v>306232.99999999994</v>
      </c>
      <c r="Y327" s="18">
        <f t="shared" si="62"/>
        <v>6.2003134926794913E-2</v>
      </c>
      <c r="Z327" s="18">
        <f t="shared" si="63"/>
        <v>6.2003134926794913E-2</v>
      </c>
      <c r="AA327" s="18">
        <f t="shared" si="64"/>
        <v>0.6481363465987181</v>
      </c>
      <c r="AB327" s="18">
        <f t="shared" si="65"/>
        <v>0.71013948152551298</v>
      </c>
    </row>
    <row r="328" spans="1:28" outlineLevel="2" x14ac:dyDescent="0.35">
      <c r="A328" s="15" t="s">
        <v>301</v>
      </c>
      <c r="B328" s="15" t="s">
        <v>8</v>
      </c>
      <c r="C328" s="15" t="s">
        <v>46</v>
      </c>
      <c r="D328" s="15" t="s">
        <v>58</v>
      </c>
      <c r="E328" s="15" t="s">
        <v>11</v>
      </c>
      <c r="F328" s="15" t="s">
        <v>12</v>
      </c>
      <c r="G328" s="15" t="s">
        <v>48</v>
      </c>
      <c r="H328" s="15" t="s">
        <v>14</v>
      </c>
      <c r="I328" s="15" t="s">
        <v>9</v>
      </c>
      <c r="J328" s="16" t="s">
        <v>59</v>
      </c>
      <c r="K328" s="17">
        <v>2500000</v>
      </c>
      <c r="L328" s="17">
        <v>5187958</v>
      </c>
      <c r="M328" s="17">
        <v>0</v>
      </c>
      <c r="N328" s="17">
        <v>0</v>
      </c>
      <c r="O328" s="17">
        <f t="shared" si="86"/>
        <v>5187958</v>
      </c>
      <c r="P328" s="17">
        <v>0</v>
      </c>
      <c r="Q328" s="17">
        <v>2699196.34</v>
      </c>
      <c r="R328" s="17">
        <v>0</v>
      </c>
      <c r="S328" s="17">
        <v>404492.66</v>
      </c>
      <c r="T328" s="17">
        <v>404492.66</v>
      </c>
      <c r="U328" s="17">
        <v>115290</v>
      </c>
      <c r="V328" s="17">
        <v>2084269</v>
      </c>
      <c r="W328" s="17">
        <v>0</v>
      </c>
      <c r="X328" s="17">
        <f t="shared" si="87"/>
        <v>2084269.0000000002</v>
      </c>
      <c r="Y328" s="18">
        <f t="shared" si="62"/>
        <v>7.7967604980610866E-2</v>
      </c>
      <c r="Z328" s="18">
        <f t="shared" si="63"/>
        <v>7.7967604980610866E-2</v>
      </c>
      <c r="AA328" s="18">
        <f t="shared" si="64"/>
        <v>0.52028107012431479</v>
      </c>
      <c r="AB328" s="18">
        <f t="shared" si="65"/>
        <v>0.59824867510492563</v>
      </c>
    </row>
    <row r="329" spans="1:28" outlineLevel="2" x14ac:dyDescent="0.35">
      <c r="A329" s="15" t="s">
        <v>309</v>
      </c>
      <c r="B329" s="15" t="s">
        <v>8</v>
      </c>
      <c r="C329" s="15" t="s">
        <v>46</v>
      </c>
      <c r="D329" s="15" t="s">
        <v>58</v>
      </c>
      <c r="E329" s="15" t="s">
        <v>11</v>
      </c>
      <c r="F329" s="15" t="s">
        <v>12</v>
      </c>
      <c r="G329" s="15" t="s">
        <v>48</v>
      </c>
      <c r="H329" s="15" t="s">
        <v>14</v>
      </c>
      <c r="I329" s="15" t="s">
        <v>9</v>
      </c>
      <c r="J329" s="16" t="s">
        <v>59</v>
      </c>
      <c r="K329" s="17">
        <v>1500000</v>
      </c>
      <c r="L329" s="17">
        <v>1500000</v>
      </c>
      <c r="M329" s="17">
        <v>0</v>
      </c>
      <c r="N329" s="17">
        <v>0</v>
      </c>
      <c r="O329" s="17">
        <f t="shared" si="86"/>
        <v>1500000</v>
      </c>
      <c r="P329" s="17">
        <v>0</v>
      </c>
      <c r="Q329" s="17">
        <v>1166160.42</v>
      </c>
      <c r="R329" s="17">
        <v>0</v>
      </c>
      <c r="S329" s="17">
        <v>333839.58</v>
      </c>
      <c r="T329" s="17">
        <v>333839.58</v>
      </c>
      <c r="U329" s="17">
        <v>0</v>
      </c>
      <c r="V329" s="17">
        <v>0</v>
      </c>
      <c r="W329" s="17">
        <v>0</v>
      </c>
      <c r="X329" s="17">
        <f t="shared" si="87"/>
        <v>5.8207660913467407E-11</v>
      </c>
      <c r="Y329" s="18">
        <f t="shared" si="62"/>
        <v>0.22255972000000002</v>
      </c>
      <c r="Z329" s="18">
        <f t="shared" si="63"/>
        <v>0.22255972000000002</v>
      </c>
      <c r="AA329" s="18">
        <f t="shared" si="64"/>
        <v>0.77744027999999998</v>
      </c>
      <c r="AB329" s="18">
        <f t="shared" si="65"/>
        <v>1</v>
      </c>
    </row>
    <row r="330" spans="1:28" outlineLevel="2" x14ac:dyDescent="0.35">
      <c r="A330" s="15" t="s">
        <v>311</v>
      </c>
      <c r="B330" s="15" t="s">
        <v>8</v>
      </c>
      <c r="C330" s="15" t="s">
        <v>46</v>
      </c>
      <c r="D330" s="15" t="s">
        <v>58</v>
      </c>
      <c r="E330" s="15" t="s">
        <v>11</v>
      </c>
      <c r="F330" s="15" t="s">
        <v>12</v>
      </c>
      <c r="G330" s="15" t="s">
        <v>48</v>
      </c>
      <c r="H330" s="15" t="s">
        <v>14</v>
      </c>
      <c r="I330" s="15" t="s">
        <v>9</v>
      </c>
      <c r="J330" s="16" t="s">
        <v>59</v>
      </c>
      <c r="K330" s="17">
        <v>14037196</v>
      </c>
      <c r="L330" s="17">
        <v>14037196</v>
      </c>
      <c r="M330" s="17">
        <v>0</v>
      </c>
      <c r="N330" s="17">
        <v>0</v>
      </c>
      <c r="O330" s="17">
        <f t="shared" si="86"/>
        <v>14037196</v>
      </c>
      <c r="P330" s="17">
        <v>0</v>
      </c>
      <c r="Q330" s="17">
        <v>4911357.9000000004</v>
      </c>
      <c r="R330" s="17">
        <v>0</v>
      </c>
      <c r="S330" s="17">
        <v>6687830.0999999996</v>
      </c>
      <c r="T330" s="17">
        <v>6687830.0999999996</v>
      </c>
      <c r="U330" s="17">
        <v>400812</v>
      </c>
      <c r="V330" s="17">
        <v>2438008</v>
      </c>
      <c r="W330" s="17">
        <v>0</v>
      </c>
      <c r="X330" s="17">
        <f t="shared" si="87"/>
        <v>2438008</v>
      </c>
      <c r="Y330" s="18">
        <f t="shared" si="62"/>
        <v>0.4764363267421784</v>
      </c>
      <c r="Z330" s="18">
        <f t="shared" si="63"/>
        <v>0.4764363267421784</v>
      </c>
      <c r="AA330" s="18">
        <f t="shared" si="64"/>
        <v>0.34988169289650156</v>
      </c>
      <c r="AB330" s="18">
        <f t="shared" si="65"/>
        <v>0.8263180196386799</v>
      </c>
    </row>
    <row r="331" spans="1:28" outlineLevel="2" x14ac:dyDescent="0.35">
      <c r="A331" s="15" t="s">
        <v>322</v>
      </c>
      <c r="B331" s="15" t="s">
        <v>8</v>
      </c>
      <c r="C331" s="15" t="s">
        <v>46</v>
      </c>
      <c r="D331" s="15" t="s">
        <v>58</v>
      </c>
      <c r="E331" s="15" t="s">
        <v>11</v>
      </c>
      <c r="F331" s="15" t="s">
        <v>12</v>
      </c>
      <c r="G331" s="15" t="s">
        <v>48</v>
      </c>
      <c r="H331" s="15" t="s">
        <v>323</v>
      </c>
      <c r="I331" s="15" t="s">
        <v>9</v>
      </c>
      <c r="J331" s="16" t="s">
        <v>59</v>
      </c>
      <c r="K331" s="17">
        <v>500000000</v>
      </c>
      <c r="L331" s="17">
        <v>485192000</v>
      </c>
      <c r="M331" s="17">
        <v>-35045000</v>
      </c>
      <c r="N331" s="17">
        <v>0</v>
      </c>
      <c r="O331" s="17">
        <f t="shared" si="86"/>
        <v>485192000</v>
      </c>
      <c r="P331" s="17">
        <v>356090800</v>
      </c>
      <c r="Q331" s="17">
        <v>16206824.07</v>
      </c>
      <c r="R331" s="17">
        <v>4683531.24</v>
      </c>
      <c r="S331" s="17">
        <v>38818940.5</v>
      </c>
      <c r="T331" s="17">
        <v>38818940.5</v>
      </c>
      <c r="U331" s="17">
        <v>10882854.189999999</v>
      </c>
      <c r="V331" s="17">
        <v>69391904.189999998</v>
      </c>
      <c r="W331" s="17">
        <v>0</v>
      </c>
      <c r="X331" s="17">
        <f t="shared" si="87"/>
        <v>69391904.190000013</v>
      </c>
      <c r="Y331" s="18">
        <f t="shared" ref="Y331:Y394" si="88">+IF(L331=0,0,S331/L331)</f>
        <v>8.0007379552836821E-2</v>
      </c>
      <c r="Z331" s="18">
        <f t="shared" ref="Z331:Z394" si="89">+IF(O331=0,0,S331/O331)</f>
        <v>8.0007379552836821E-2</v>
      </c>
      <c r="AA331" s="18">
        <f t="shared" ref="AA331:AA394" si="90">+IF(O331=0,0,(P331+Q331+R331)/O331)</f>
        <v>0.77697314735197609</v>
      </c>
      <c r="AB331" s="18">
        <f t="shared" ref="AB331:AB394" si="91">+Z331+AA331</f>
        <v>0.85698052690481297</v>
      </c>
    </row>
    <row r="332" spans="1:28" ht="58.5" outlineLevel="2" x14ac:dyDescent="0.35">
      <c r="A332" s="15" t="s">
        <v>351</v>
      </c>
      <c r="B332" s="15" t="s">
        <v>419</v>
      </c>
      <c r="C332" s="15" t="s">
        <v>46</v>
      </c>
      <c r="D332" s="15" t="s">
        <v>58</v>
      </c>
      <c r="E332" s="15" t="s">
        <v>11</v>
      </c>
      <c r="F332" s="15" t="s">
        <v>12</v>
      </c>
      <c r="G332" s="15" t="s">
        <v>48</v>
      </c>
      <c r="H332" s="15" t="s">
        <v>14</v>
      </c>
      <c r="I332" s="15" t="s">
        <v>9</v>
      </c>
      <c r="J332" s="16" t="s">
        <v>421</v>
      </c>
      <c r="K332" s="17">
        <v>0</v>
      </c>
      <c r="L332" s="17">
        <v>16185457</v>
      </c>
      <c r="M332" s="17">
        <v>0</v>
      </c>
      <c r="N332" s="17">
        <v>0</v>
      </c>
      <c r="O332" s="17">
        <f t="shared" si="86"/>
        <v>16185457</v>
      </c>
      <c r="P332" s="17">
        <v>0</v>
      </c>
      <c r="Q332" s="17">
        <v>12139093</v>
      </c>
      <c r="R332" s="17">
        <v>0</v>
      </c>
      <c r="S332" s="17">
        <v>0</v>
      </c>
      <c r="T332" s="17">
        <v>0</v>
      </c>
      <c r="U332" s="17">
        <v>0</v>
      </c>
      <c r="V332" s="17">
        <v>4046364</v>
      </c>
      <c r="W332" s="17">
        <v>0</v>
      </c>
      <c r="X332" s="17">
        <f t="shared" si="87"/>
        <v>4046364</v>
      </c>
      <c r="Y332" s="18">
        <f t="shared" si="88"/>
        <v>0</v>
      </c>
      <c r="Z332" s="18">
        <f t="shared" si="89"/>
        <v>0</v>
      </c>
      <c r="AA332" s="18">
        <f t="shared" si="90"/>
        <v>0.75000001544596484</v>
      </c>
      <c r="AB332" s="18">
        <f t="shared" si="91"/>
        <v>0.75000001544596484</v>
      </c>
    </row>
    <row r="333" spans="1:28" outlineLevel="1" x14ac:dyDescent="0.35">
      <c r="A333" s="35"/>
      <c r="B333" s="35"/>
      <c r="C333" s="35"/>
      <c r="D333" s="35" t="s">
        <v>522</v>
      </c>
      <c r="E333" s="35"/>
      <c r="F333" s="35"/>
      <c r="G333" s="35"/>
      <c r="H333" s="35"/>
      <c r="I333" s="35"/>
      <c r="J333" s="36"/>
      <c r="K333" s="37">
        <f t="shared" ref="K333:X333" si="92">SUBTOTAL(9,K323:K332)</f>
        <v>536290834</v>
      </c>
      <c r="L333" s="37">
        <f t="shared" si="92"/>
        <v>538980042</v>
      </c>
      <c r="M333" s="37">
        <f t="shared" si="92"/>
        <v>-35045000</v>
      </c>
      <c r="N333" s="37">
        <f t="shared" si="92"/>
        <v>0</v>
      </c>
      <c r="O333" s="37">
        <f t="shared" si="92"/>
        <v>538980042</v>
      </c>
      <c r="P333" s="37">
        <f t="shared" si="92"/>
        <v>356090800</v>
      </c>
      <c r="Q333" s="37">
        <f t="shared" si="92"/>
        <v>45461403.060000002</v>
      </c>
      <c r="R333" s="37">
        <f t="shared" si="92"/>
        <v>4683531.24</v>
      </c>
      <c r="S333" s="37">
        <f t="shared" si="92"/>
        <v>48411634.210000001</v>
      </c>
      <c r="T333" s="37">
        <f t="shared" si="92"/>
        <v>48411634.210000001</v>
      </c>
      <c r="U333" s="37">
        <f t="shared" si="92"/>
        <v>13633880.489999998</v>
      </c>
      <c r="V333" s="37">
        <f t="shared" si="92"/>
        <v>84332673.489999995</v>
      </c>
      <c r="W333" s="37">
        <f t="shared" si="92"/>
        <v>0</v>
      </c>
      <c r="X333" s="37">
        <f t="shared" si="92"/>
        <v>84332673.49000001</v>
      </c>
      <c r="Y333" s="38">
        <f t="shared" si="88"/>
        <v>8.9820829042868353E-2</v>
      </c>
      <c r="Z333" s="38">
        <f t="shared" si="89"/>
        <v>8.9820829042868353E-2</v>
      </c>
      <c r="AA333" s="38">
        <f t="shared" si="90"/>
        <v>0.75371201648316322</v>
      </c>
      <c r="AB333" s="38">
        <f t="shared" si="91"/>
        <v>0.84353284552603158</v>
      </c>
    </row>
    <row r="334" spans="1:28" outlineLevel="2" x14ac:dyDescent="0.35">
      <c r="A334" s="15" t="s">
        <v>7</v>
      </c>
      <c r="B334" s="15" t="s">
        <v>8</v>
      </c>
      <c r="C334" s="15" t="s">
        <v>46</v>
      </c>
      <c r="D334" s="15" t="s">
        <v>60</v>
      </c>
      <c r="E334" s="15" t="s">
        <v>11</v>
      </c>
      <c r="F334" s="15" t="s">
        <v>12</v>
      </c>
      <c r="G334" s="15" t="s">
        <v>48</v>
      </c>
      <c r="H334" s="15" t="s">
        <v>14</v>
      </c>
      <c r="I334" s="15" t="s">
        <v>9</v>
      </c>
      <c r="J334" s="16" t="s">
        <v>61</v>
      </c>
      <c r="K334" s="17">
        <v>40000000</v>
      </c>
      <c r="L334" s="17">
        <v>40000000</v>
      </c>
      <c r="M334" s="17">
        <v>0</v>
      </c>
      <c r="N334" s="17">
        <v>0</v>
      </c>
      <c r="O334" s="17">
        <f t="shared" ref="O334:O344" si="93">+L334+N334</f>
        <v>40000000</v>
      </c>
      <c r="P334" s="17">
        <v>0</v>
      </c>
      <c r="Q334" s="17">
        <v>21539700</v>
      </c>
      <c r="R334" s="17">
        <v>0</v>
      </c>
      <c r="S334" s="17">
        <v>17064700</v>
      </c>
      <c r="T334" s="17">
        <v>17064700</v>
      </c>
      <c r="U334" s="17">
        <v>1395597</v>
      </c>
      <c r="V334" s="17">
        <v>1395600</v>
      </c>
      <c r="W334" s="17">
        <v>0</v>
      </c>
      <c r="X334" s="17">
        <f t="shared" ref="X334:X344" si="94">+O334-P334-Q334-R334-S334-W334</f>
        <v>1395600</v>
      </c>
      <c r="Y334" s="18">
        <f t="shared" si="88"/>
        <v>0.42661749999999998</v>
      </c>
      <c r="Z334" s="18">
        <f t="shared" si="89"/>
        <v>0.42661749999999998</v>
      </c>
      <c r="AA334" s="18">
        <f t="shared" si="90"/>
        <v>0.53849250000000004</v>
      </c>
      <c r="AB334" s="18">
        <f t="shared" si="91"/>
        <v>0.96511000000000002</v>
      </c>
    </row>
    <row r="335" spans="1:28" outlineLevel="2" x14ac:dyDescent="0.35">
      <c r="A335" s="15" t="s">
        <v>164</v>
      </c>
      <c r="B335" s="15" t="s">
        <v>8</v>
      </c>
      <c r="C335" s="15" t="s">
        <v>46</v>
      </c>
      <c r="D335" s="15" t="s">
        <v>60</v>
      </c>
      <c r="E335" s="15" t="s">
        <v>11</v>
      </c>
      <c r="F335" s="15" t="s">
        <v>12</v>
      </c>
      <c r="G335" s="15" t="s">
        <v>48</v>
      </c>
      <c r="H335" s="15" t="s">
        <v>14</v>
      </c>
      <c r="I335" s="15" t="s">
        <v>9</v>
      </c>
      <c r="J335" s="16" t="s">
        <v>61</v>
      </c>
      <c r="K335" s="17">
        <v>110000000</v>
      </c>
      <c r="L335" s="17">
        <v>115431074</v>
      </c>
      <c r="M335" s="17">
        <v>0</v>
      </c>
      <c r="N335" s="17">
        <v>0</v>
      </c>
      <c r="O335" s="17">
        <f t="shared" si="93"/>
        <v>115431074</v>
      </c>
      <c r="P335" s="17">
        <v>0</v>
      </c>
      <c r="Q335" s="17">
        <v>33241474</v>
      </c>
      <c r="R335" s="17">
        <v>0</v>
      </c>
      <c r="S335" s="17">
        <v>73450300</v>
      </c>
      <c r="T335" s="17">
        <v>73450300</v>
      </c>
      <c r="U335" s="17">
        <v>1739300</v>
      </c>
      <c r="V335" s="17">
        <v>8739300</v>
      </c>
      <c r="W335" s="17">
        <v>0</v>
      </c>
      <c r="X335" s="17">
        <f t="shared" si="94"/>
        <v>8739300</v>
      </c>
      <c r="Y335" s="18">
        <f t="shared" si="88"/>
        <v>0.63631306072747795</v>
      </c>
      <c r="Z335" s="18">
        <f t="shared" si="89"/>
        <v>0.63631306072747795</v>
      </c>
      <c r="AA335" s="18">
        <f t="shared" si="90"/>
        <v>0.28797682329456625</v>
      </c>
      <c r="AB335" s="18">
        <f t="shared" si="91"/>
        <v>0.92428988402204415</v>
      </c>
    </row>
    <row r="336" spans="1:28" outlineLevel="2" x14ac:dyDescent="0.35">
      <c r="A336" s="15" t="s">
        <v>251</v>
      </c>
      <c r="B336" s="15" t="s">
        <v>252</v>
      </c>
      <c r="C336" s="15" t="s">
        <v>46</v>
      </c>
      <c r="D336" s="15" t="s">
        <v>60</v>
      </c>
      <c r="E336" s="15" t="s">
        <v>11</v>
      </c>
      <c r="F336" s="15" t="s">
        <v>12</v>
      </c>
      <c r="G336" s="15" t="s">
        <v>48</v>
      </c>
      <c r="H336" s="15" t="s">
        <v>14</v>
      </c>
      <c r="I336" s="15" t="s">
        <v>9</v>
      </c>
      <c r="J336" s="16" t="s">
        <v>61</v>
      </c>
      <c r="K336" s="17">
        <v>866400</v>
      </c>
      <c r="L336" s="17">
        <v>866400</v>
      </c>
      <c r="M336" s="17">
        <v>0</v>
      </c>
      <c r="N336" s="17">
        <v>0</v>
      </c>
      <c r="O336" s="17">
        <f t="shared" si="93"/>
        <v>866400</v>
      </c>
      <c r="P336" s="17">
        <v>0</v>
      </c>
      <c r="Q336" s="17">
        <v>0</v>
      </c>
      <c r="R336" s="17">
        <v>0</v>
      </c>
      <c r="S336" s="17">
        <v>436600</v>
      </c>
      <c r="T336" s="17">
        <v>436600</v>
      </c>
      <c r="U336" s="17">
        <v>213200</v>
      </c>
      <c r="V336" s="17">
        <v>429800</v>
      </c>
      <c r="W336" s="17">
        <v>0</v>
      </c>
      <c r="X336" s="17">
        <f t="shared" si="94"/>
        <v>429800</v>
      </c>
      <c r="Y336" s="18">
        <f t="shared" si="88"/>
        <v>0.50392428439519854</v>
      </c>
      <c r="Z336" s="18">
        <f t="shared" si="89"/>
        <v>0.50392428439519854</v>
      </c>
      <c r="AA336" s="18">
        <f t="shared" si="90"/>
        <v>0</v>
      </c>
      <c r="AB336" s="18">
        <f t="shared" si="91"/>
        <v>0.50392428439519854</v>
      </c>
    </row>
    <row r="337" spans="1:28" outlineLevel="2" x14ac:dyDescent="0.35">
      <c r="A337" s="15" t="s">
        <v>251</v>
      </c>
      <c r="B337" s="15" t="s">
        <v>254</v>
      </c>
      <c r="C337" s="15" t="s">
        <v>46</v>
      </c>
      <c r="D337" s="15" t="s">
        <v>60</v>
      </c>
      <c r="E337" s="15" t="s">
        <v>11</v>
      </c>
      <c r="F337" s="15" t="s">
        <v>12</v>
      </c>
      <c r="G337" s="15" t="s">
        <v>48</v>
      </c>
      <c r="H337" s="15" t="s">
        <v>14</v>
      </c>
      <c r="I337" s="15" t="s">
        <v>9</v>
      </c>
      <c r="J337" s="16" t="s">
        <v>61</v>
      </c>
      <c r="K337" s="17">
        <v>100000000</v>
      </c>
      <c r="L337" s="17">
        <v>109000000</v>
      </c>
      <c r="M337" s="17">
        <v>0</v>
      </c>
      <c r="N337" s="17">
        <v>0</v>
      </c>
      <c r="O337" s="17">
        <f t="shared" si="93"/>
        <v>109000000</v>
      </c>
      <c r="P337" s="17">
        <v>0</v>
      </c>
      <c r="Q337" s="17">
        <v>37228700</v>
      </c>
      <c r="R337" s="17">
        <v>0</v>
      </c>
      <c r="S337" s="17">
        <v>41027560</v>
      </c>
      <c r="T337" s="17">
        <v>41027560</v>
      </c>
      <c r="U337" s="17">
        <v>7993740</v>
      </c>
      <c r="V337" s="17">
        <v>30743740</v>
      </c>
      <c r="W337" s="17">
        <v>0</v>
      </c>
      <c r="X337" s="17">
        <f t="shared" si="94"/>
        <v>30743740</v>
      </c>
      <c r="Y337" s="18">
        <f t="shared" si="88"/>
        <v>0.37639963302752294</v>
      </c>
      <c r="Z337" s="18">
        <f t="shared" si="89"/>
        <v>0.37639963302752294</v>
      </c>
      <c r="AA337" s="18">
        <f t="shared" si="90"/>
        <v>0.34154770642201837</v>
      </c>
      <c r="AB337" s="18">
        <f t="shared" si="91"/>
        <v>0.71794733944954126</v>
      </c>
    </row>
    <row r="338" spans="1:28" outlineLevel="2" x14ac:dyDescent="0.35">
      <c r="A338" s="15" t="s">
        <v>251</v>
      </c>
      <c r="B338" s="15" t="s">
        <v>288</v>
      </c>
      <c r="C338" s="15" t="s">
        <v>46</v>
      </c>
      <c r="D338" s="15" t="s">
        <v>60</v>
      </c>
      <c r="E338" s="15" t="s">
        <v>11</v>
      </c>
      <c r="F338" s="15" t="s">
        <v>12</v>
      </c>
      <c r="G338" s="15" t="s">
        <v>48</v>
      </c>
      <c r="H338" s="15" t="s">
        <v>14</v>
      </c>
      <c r="I338" s="15" t="s">
        <v>9</v>
      </c>
      <c r="J338" s="16" t="s">
        <v>61</v>
      </c>
      <c r="K338" s="17">
        <v>28199000</v>
      </c>
      <c r="L338" s="17">
        <v>13788271</v>
      </c>
      <c r="M338" s="17">
        <v>0</v>
      </c>
      <c r="N338" s="17">
        <v>0</v>
      </c>
      <c r="O338" s="17">
        <f t="shared" si="93"/>
        <v>13788271</v>
      </c>
      <c r="P338" s="17">
        <v>0</v>
      </c>
      <c r="Q338" s="17">
        <v>0</v>
      </c>
      <c r="R338" s="17">
        <v>0</v>
      </c>
      <c r="S338" s="17">
        <v>914600</v>
      </c>
      <c r="T338" s="17">
        <v>914600</v>
      </c>
      <c r="U338" s="17">
        <v>7530650</v>
      </c>
      <c r="V338" s="17">
        <v>12873671</v>
      </c>
      <c r="W338" s="17">
        <v>0</v>
      </c>
      <c r="X338" s="17">
        <f t="shared" si="94"/>
        <v>12873671</v>
      </c>
      <c r="Y338" s="18">
        <f t="shared" si="88"/>
        <v>6.6331739490759933E-2</v>
      </c>
      <c r="Z338" s="18">
        <f t="shared" si="89"/>
        <v>6.6331739490759933E-2</v>
      </c>
      <c r="AA338" s="18">
        <f t="shared" si="90"/>
        <v>0</v>
      </c>
      <c r="AB338" s="18">
        <f t="shared" si="91"/>
        <v>6.6331739490759933E-2</v>
      </c>
    </row>
    <row r="339" spans="1:28" outlineLevel="2" x14ac:dyDescent="0.35">
      <c r="A339" s="15" t="s">
        <v>296</v>
      </c>
      <c r="B339" s="15" t="s">
        <v>8</v>
      </c>
      <c r="C339" s="15" t="s">
        <v>46</v>
      </c>
      <c r="D339" s="15" t="s">
        <v>60</v>
      </c>
      <c r="E339" s="15" t="s">
        <v>11</v>
      </c>
      <c r="F339" s="15" t="s">
        <v>12</v>
      </c>
      <c r="G339" s="15" t="s">
        <v>48</v>
      </c>
      <c r="H339" s="15" t="s">
        <v>14</v>
      </c>
      <c r="I339" s="15" t="s">
        <v>9</v>
      </c>
      <c r="J339" s="16" t="s">
        <v>61</v>
      </c>
      <c r="K339" s="17">
        <v>26150808</v>
      </c>
      <c r="L339" s="17">
        <v>26150808</v>
      </c>
      <c r="M339" s="17">
        <v>0</v>
      </c>
      <c r="N339" s="17">
        <v>0</v>
      </c>
      <c r="O339" s="17">
        <f t="shared" si="93"/>
        <v>26150808</v>
      </c>
      <c r="P339" s="17">
        <v>0</v>
      </c>
      <c r="Q339" s="17">
        <v>6511306</v>
      </c>
      <c r="R339" s="17">
        <v>0</v>
      </c>
      <c r="S339" s="17">
        <v>17308300</v>
      </c>
      <c r="T339" s="17">
        <v>17308300</v>
      </c>
      <c r="U339" s="17">
        <v>293500</v>
      </c>
      <c r="V339" s="17">
        <v>2331202</v>
      </c>
      <c r="W339" s="17">
        <v>0</v>
      </c>
      <c r="X339" s="17">
        <f t="shared" si="94"/>
        <v>2331202</v>
      </c>
      <c r="Y339" s="18">
        <f t="shared" si="88"/>
        <v>0.66186482650937595</v>
      </c>
      <c r="Z339" s="18">
        <f t="shared" si="89"/>
        <v>0.66186482650937595</v>
      </c>
      <c r="AA339" s="18">
        <f t="shared" si="90"/>
        <v>0.24899062392259544</v>
      </c>
      <c r="AB339" s="18">
        <f t="shared" si="91"/>
        <v>0.91085545043197136</v>
      </c>
    </row>
    <row r="340" spans="1:28" outlineLevel="2" x14ac:dyDescent="0.35">
      <c r="A340" s="15" t="s">
        <v>301</v>
      </c>
      <c r="B340" s="15" t="s">
        <v>8</v>
      </c>
      <c r="C340" s="15" t="s">
        <v>46</v>
      </c>
      <c r="D340" s="15" t="s">
        <v>60</v>
      </c>
      <c r="E340" s="15" t="s">
        <v>11</v>
      </c>
      <c r="F340" s="15" t="s">
        <v>12</v>
      </c>
      <c r="G340" s="15" t="s">
        <v>48</v>
      </c>
      <c r="H340" s="15" t="s">
        <v>14</v>
      </c>
      <c r="I340" s="15" t="s">
        <v>9</v>
      </c>
      <c r="J340" s="16" t="s">
        <v>61</v>
      </c>
      <c r="K340" s="17">
        <v>45000000</v>
      </c>
      <c r="L340" s="17">
        <v>51623210</v>
      </c>
      <c r="M340" s="17">
        <v>0</v>
      </c>
      <c r="N340" s="17">
        <v>0</v>
      </c>
      <c r="O340" s="17">
        <f t="shared" si="93"/>
        <v>51623210</v>
      </c>
      <c r="P340" s="17">
        <v>0</v>
      </c>
      <c r="Q340" s="17">
        <v>21050704.600000001</v>
      </c>
      <c r="R340" s="17">
        <v>0</v>
      </c>
      <c r="S340" s="17">
        <v>11221600.4</v>
      </c>
      <c r="T340" s="17">
        <v>11221600.4</v>
      </c>
      <c r="U340" s="17">
        <v>4789300</v>
      </c>
      <c r="V340" s="17">
        <v>19350905</v>
      </c>
      <c r="W340" s="17">
        <v>0</v>
      </c>
      <c r="X340" s="17">
        <f t="shared" si="94"/>
        <v>19350905</v>
      </c>
      <c r="Y340" s="18">
        <f t="shared" si="88"/>
        <v>0.21737509930126392</v>
      </c>
      <c r="Z340" s="18">
        <f t="shared" si="89"/>
        <v>0.21737509930126392</v>
      </c>
      <c r="AA340" s="18">
        <f t="shared" si="90"/>
        <v>0.40777597131212884</v>
      </c>
      <c r="AB340" s="18">
        <f t="shared" si="91"/>
        <v>0.6251510706133927</v>
      </c>
    </row>
    <row r="341" spans="1:28" outlineLevel="2" x14ac:dyDescent="0.35">
      <c r="A341" s="15" t="s">
        <v>309</v>
      </c>
      <c r="B341" s="15" t="s">
        <v>8</v>
      </c>
      <c r="C341" s="15" t="s">
        <v>46</v>
      </c>
      <c r="D341" s="15" t="s">
        <v>60</v>
      </c>
      <c r="E341" s="15" t="s">
        <v>11</v>
      </c>
      <c r="F341" s="15" t="s">
        <v>12</v>
      </c>
      <c r="G341" s="15" t="s">
        <v>48</v>
      </c>
      <c r="H341" s="15" t="s">
        <v>14</v>
      </c>
      <c r="I341" s="15" t="s">
        <v>9</v>
      </c>
      <c r="J341" s="16" t="s">
        <v>61</v>
      </c>
      <c r="K341" s="17">
        <v>10000000</v>
      </c>
      <c r="L341" s="17">
        <v>10000000</v>
      </c>
      <c r="M341" s="17">
        <v>0</v>
      </c>
      <c r="N341" s="17">
        <v>0</v>
      </c>
      <c r="O341" s="17">
        <f t="shared" si="93"/>
        <v>10000000</v>
      </c>
      <c r="P341" s="17">
        <v>0</v>
      </c>
      <c r="Q341" s="17">
        <v>7631189.4800000004</v>
      </c>
      <c r="R341" s="17">
        <v>0</v>
      </c>
      <c r="S341" s="17">
        <v>2209610.52</v>
      </c>
      <c r="T341" s="17">
        <v>2209610.52</v>
      </c>
      <c r="U341" s="17">
        <v>159200</v>
      </c>
      <c r="V341" s="17">
        <v>159200</v>
      </c>
      <c r="W341" s="17">
        <v>0</v>
      </c>
      <c r="X341" s="17">
        <f t="shared" si="94"/>
        <v>159199.99999999953</v>
      </c>
      <c r="Y341" s="18">
        <f t="shared" si="88"/>
        <v>0.22096105199999999</v>
      </c>
      <c r="Z341" s="18">
        <f t="shared" si="89"/>
        <v>0.22096105199999999</v>
      </c>
      <c r="AA341" s="18">
        <f t="shared" si="90"/>
        <v>0.76311894800000002</v>
      </c>
      <c r="AB341" s="18">
        <f t="shared" si="91"/>
        <v>0.98408000000000007</v>
      </c>
    </row>
    <row r="342" spans="1:28" outlineLevel="2" x14ac:dyDescent="0.35">
      <c r="A342" s="15" t="s">
        <v>311</v>
      </c>
      <c r="B342" s="15" t="s">
        <v>8</v>
      </c>
      <c r="C342" s="15" t="s">
        <v>46</v>
      </c>
      <c r="D342" s="15" t="s">
        <v>60</v>
      </c>
      <c r="E342" s="15" t="s">
        <v>11</v>
      </c>
      <c r="F342" s="15" t="s">
        <v>12</v>
      </c>
      <c r="G342" s="15" t="s">
        <v>48</v>
      </c>
      <c r="H342" s="15" t="s">
        <v>14</v>
      </c>
      <c r="I342" s="15" t="s">
        <v>9</v>
      </c>
      <c r="J342" s="16" t="s">
        <v>61</v>
      </c>
      <c r="K342" s="17">
        <v>140000000</v>
      </c>
      <c r="L342" s="17">
        <v>135000000</v>
      </c>
      <c r="M342" s="17">
        <v>0</v>
      </c>
      <c r="N342" s="17">
        <v>0</v>
      </c>
      <c r="O342" s="17">
        <f t="shared" si="93"/>
        <v>135000000</v>
      </c>
      <c r="P342" s="17">
        <v>0</v>
      </c>
      <c r="Q342" s="17">
        <v>24339454.27</v>
      </c>
      <c r="R342" s="17">
        <v>0</v>
      </c>
      <c r="S342" s="17">
        <v>76430698.730000004</v>
      </c>
      <c r="T342" s="17">
        <v>76430698.730000004</v>
      </c>
      <c r="U342" s="17">
        <v>1729847</v>
      </c>
      <c r="V342" s="17">
        <v>34229847</v>
      </c>
      <c r="W342" s="17">
        <v>0</v>
      </c>
      <c r="X342" s="17">
        <f t="shared" si="94"/>
        <v>34229847</v>
      </c>
      <c r="Y342" s="18">
        <f t="shared" si="88"/>
        <v>0.56615332392592599</v>
      </c>
      <c r="Z342" s="18">
        <f t="shared" si="89"/>
        <v>0.56615332392592599</v>
      </c>
      <c r="AA342" s="18">
        <f t="shared" si="90"/>
        <v>0.18029225385185185</v>
      </c>
      <c r="AB342" s="18">
        <f t="shared" si="91"/>
        <v>0.74644557777777787</v>
      </c>
    </row>
    <row r="343" spans="1:28" outlineLevel="2" x14ac:dyDescent="0.35">
      <c r="A343" s="15" t="s">
        <v>322</v>
      </c>
      <c r="B343" s="15" t="s">
        <v>8</v>
      </c>
      <c r="C343" s="15" t="s">
        <v>46</v>
      </c>
      <c r="D343" s="15" t="s">
        <v>60</v>
      </c>
      <c r="E343" s="15" t="s">
        <v>11</v>
      </c>
      <c r="F343" s="15" t="s">
        <v>12</v>
      </c>
      <c r="G343" s="15" t="s">
        <v>48</v>
      </c>
      <c r="H343" s="15" t="s">
        <v>323</v>
      </c>
      <c r="I343" s="15" t="s">
        <v>9</v>
      </c>
      <c r="J343" s="16" t="s">
        <v>61</v>
      </c>
      <c r="K343" s="17">
        <v>10000000</v>
      </c>
      <c r="L343" s="17">
        <v>10000000</v>
      </c>
      <c r="M343" s="17">
        <v>0</v>
      </c>
      <c r="N343" s="17">
        <v>0</v>
      </c>
      <c r="O343" s="17">
        <f t="shared" si="93"/>
        <v>10000000</v>
      </c>
      <c r="P343" s="17">
        <v>0</v>
      </c>
      <c r="Q343" s="17">
        <v>3015100</v>
      </c>
      <c r="R343" s="17">
        <v>0</v>
      </c>
      <c r="S343" s="17">
        <v>6678600</v>
      </c>
      <c r="T343" s="17">
        <v>6678600</v>
      </c>
      <c r="U343" s="17">
        <v>306300</v>
      </c>
      <c r="V343" s="17">
        <v>306300</v>
      </c>
      <c r="W343" s="17">
        <v>0</v>
      </c>
      <c r="X343" s="17">
        <f t="shared" si="94"/>
        <v>306300</v>
      </c>
      <c r="Y343" s="18">
        <f t="shared" si="88"/>
        <v>0.66786000000000001</v>
      </c>
      <c r="Z343" s="18">
        <f t="shared" si="89"/>
        <v>0.66786000000000001</v>
      </c>
      <c r="AA343" s="18">
        <f t="shared" si="90"/>
        <v>0.30151</v>
      </c>
      <c r="AB343" s="18">
        <f t="shared" si="91"/>
        <v>0.96937000000000006</v>
      </c>
    </row>
    <row r="344" spans="1:28" ht="70" outlineLevel="2" x14ac:dyDescent="0.35">
      <c r="A344" s="15" t="s">
        <v>351</v>
      </c>
      <c r="B344" s="15" t="s">
        <v>419</v>
      </c>
      <c r="C344" s="15" t="s">
        <v>46</v>
      </c>
      <c r="D344" s="15" t="s">
        <v>60</v>
      </c>
      <c r="E344" s="15" t="s">
        <v>11</v>
      </c>
      <c r="F344" s="15" t="s">
        <v>12</v>
      </c>
      <c r="G344" s="15" t="s">
        <v>48</v>
      </c>
      <c r="H344" s="15" t="s">
        <v>420</v>
      </c>
      <c r="I344" s="15" t="s">
        <v>9</v>
      </c>
      <c r="J344" s="16" t="s">
        <v>422</v>
      </c>
      <c r="K344" s="17">
        <v>44315050</v>
      </c>
      <c r="L344" s="17">
        <v>28129593</v>
      </c>
      <c r="M344" s="17">
        <v>0</v>
      </c>
      <c r="N344" s="17">
        <v>0</v>
      </c>
      <c r="O344" s="17">
        <f t="shared" si="93"/>
        <v>28129593</v>
      </c>
      <c r="P344" s="17">
        <v>0</v>
      </c>
      <c r="Q344" s="17">
        <v>13332747</v>
      </c>
      <c r="R344" s="17">
        <v>0</v>
      </c>
      <c r="S344" s="17">
        <v>7073400</v>
      </c>
      <c r="T344" s="17">
        <v>7073400</v>
      </c>
      <c r="U344" s="17">
        <v>2906800</v>
      </c>
      <c r="V344" s="17">
        <v>7723446</v>
      </c>
      <c r="W344" s="17">
        <v>0</v>
      </c>
      <c r="X344" s="17">
        <f t="shared" si="94"/>
        <v>7723446</v>
      </c>
      <c r="Y344" s="18">
        <f t="shared" si="88"/>
        <v>0.25145760196388195</v>
      </c>
      <c r="Z344" s="18">
        <f t="shared" si="89"/>
        <v>0.25145760196388195</v>
      </c>
      <c r="AA344" s="18">
        <f t="shared" si="90"/>
        <v>0.47397582325489029</v>
      </c>
      <c r="AB344" s="18">
        <f t="shared" si="91"/>
        <v>0.72543342521877219</v>
      </c>
    </row>
    <row r="345" spans="1:28" outlineLevel="1" x14ac:dyDescent="0.35">
      <c r="A345" s="35"/>
      <c r="B345" s="35"/>
      <c r="C345" s="35"/>
      <c r="D345" s="35" t="s">
        <v>523</v>
      </c>
      <c r="E345" s="35"/>
      <c r="F345" s="35"/>
      <c r="G345" s="35"/>
      <c r="H345" s="35"/>
      <c r="I345" s="35"/>
      <c r="J345" s="36"/>
      <c r="K345" s="37">
        <f t="shared" ref="K345:X345" si="95">SUBTOTAL(9,K334:K344)</f>
        <v>554531258</v>
      </c>
      <c r="L345" s="37">
        <f t="shared" si="95"/>
        <v>539989356</v>
      </c>
      <c r="M345" s="37">
        <f t="shared" si="95"/>
        <v>0</v>
      </c>
      <c r="N345" s="37">
        <f t="shared" si="95"/>
        <v>0</v>
      </c>
      <c r="O345" s="37">
        <f t="shared" si="95"/>
        <v>539989356</v>
      </c>
      <c r="P345" s="37">
        <f t="shared" si="95"/>
        <v>0</v>
      </c>
      <c r="Q345" s="37">
        <f t="shared" si="95"/>
        <v>167890375.34999999</v>
      </c>
      <c r="R345" s="37">
        <f t="shared" si="95"/>
        <v>0</v>
      </c>
      <c r="S345" s="37">
        <f t="shared" si="95"/>
        <v>253815969.65000004</v>
      </c>
      <c r="T345" s="37">
        <f t="shared" si="95"/>
        <v>253815969.65000004</v>
      </c>
      <c r="U345" s="37">
        <f t="shared" si="95"/>
        <v>29057434</v>
      </c>
      <c r="V345" s="37">
        <f t="shared" si="95"/>
        <v>118283011</v>
      </c>
      <c r="W345" s="37">
        <f t="shared" si="95"/>
        <v>0</v>
      </c>
      <c r="X345" s="37">
        <f t="shared" si="95"/>
        <v>118283011</v>
      </c>
      <c r="Y345" s="38">
        <f t="shared" si="88"/>
        <v>0.47003883841369648</v>
      </c>
      <c r="Z345" s="38">
        <f t="shared" si="89"/>
        <v>0.47003883841369648</v>
      </c>
      <c r="AA345" s="38">
        <f t="shared" si="90"/>
        <v>0.31091423096495258</v>
      </c>
      <c r="AB345" s="38">
        <f t="shared" si="91"/>
        <v>0.78095306937864906</v>
      </c>
    </row>
    <row r="346" spans="1:28" outlineLevel="2" x14ac:dyDescent="0.35">
      <c r="A346" s="15" t="s">
        <v>7</v>
      </c>
      <c r="B346" s="15" t="s">
        <v>8</v>
      </c>
      <c r="C346" s="15" t="s">
        <v>46</v>
      </c>
      <c r="D346" s="15" t="s">
        <v>62</v>
      </c>
      <c r="E346" s="15" t="s">
        <v>11</v>
      </c>
      <c r="F346" s="15" t="s">
        <v>12</v>
      </c>
      <c r="G346" s="15" t="s">
        <v>48</v>
      </c>
      <c r="H346" s="15" t="s">
        <v>14</v>
      </c>
      <c r="I346" s="15" t="s">
        <v>9</v>
      </c>
      <c r="J346" s="16" t="s">
        <v>63</v>
      </c>
      <c r="K346" s="17">
        <v>13000000</v>
      </c>
      <c r="L346" s="17">
        <v>13000000</v>
      </c>
      <c r="M346" s="17">
        <v>0</v>
      </c>
      <c r="N346" s="17">
        <v>0</v>
      </c>
      <c r="O346" s="17">
        <f>+L346+N346</f>
        <v>13000000</v>
      </c>
      <c r="P346" s="17">
        <v>0</v>
      </c>
      <c r="Q346" s="17">
        <v>0</v>
      </c>
      <c r="R346" s="17">
        <v>0</v>
      </c>
      <c r="S346" s="17">
        <v>1140891</v>
      </c>
      <c r="T346" s="17">
        <v>1140891</v>
      </c>
      <c r="U346" s="17">
        <v>11859109</v>
      </c>
      <c r="V346" s="17">
        <v>11859109</v>
      </c>
      <c r="W346" s="17">
        <v>0</v>
      </c>
      <c r="X346" s="17">
        <f>+O346-P346-Q346-R346-S346-W346</f>
        <v>11859109</v>
      </c>
      <c r="Y346" s="18">
        <f t="shared" si="88"/>
        <v>8.7760846153846148E-2</v>
      </c>
      <c r="Z346" s="18">
        <f t="shared" si="89"/>
        <v>8.7760846153846148E-2</v>
      </c>
      <c r="AA346" s="18">
        <f t="shared" si="90"/>
        <v>0</v>
      </c>
      <c r="AB346" s="18">
        <f t="shared" si="91"/>
        <v>8.7760846153846148E-2</v>
      </c>
    </row>
    <row r="347" spans="1:28" outlineLevel="2" x14ac:dyDescent="0.35">
      <c r="A347" s="15" t="s">
        <v>251</v>
      </c>
      <c r="B347" s="15" t="s">
        <v>288</v>
      </c>
      <c r="C347" s="15" t="s">
        <v>46</v>
      </c>
      <c r="D347" s="15" t="s">
        <v>62</v>
      </c>
      <c r="E347" s="15" t="s">
        <v>11</v>
      </c>
      <c r="F347" s="15" t="s">
        <v>12</v>
      </c>
      <c r="G347" s="15" t="s">
        <v>48</v>
      </c>
      <c r="H347" s="15" t="s">
        <v>14</v>
      </c>
      <c r="I347" s="15" t="s">
        <v>9</v>
      </c>
      <c r="J347" s="16" t="s">
        <v>63</v>
      </c>
      <c r="K347" s="17">
        <v>5400000</v>
      </c>
      <c r="L347" s="17">
        <v>2100000</v>
      </c>
      <c r="M347" s="17">
        <v>0</v>
      </c>
      <c r="N347" s="17">
        <v>0</v>
      </c>
      <c r="O347" s="17">
        <f>+L347+N347</f>
        <v>2100000</v>
      </c>
      <c r="P347" s="17">
        <v>0</v>
      </c>
      <c r="Q347" s="17">
        <v>0</v>
      </c>
      <c r="R347" s="17">
        <v>0</v>
      </c>
      <c r="S347" s="17">
        <v>2084000.2</v>
      </c>
      <c r="T347" s="17">
        <v>2084000.2</v>
      </c>
      <c r="U347" s="17">
        <v>15999.8</v>
      </c>
      <c r="V347" s="17">
        <v>15999.8</v>
      </c>
      <c r="W347" s="17">
        <v>0</v>
      </c>
      <c r="X347" s="17">
        <f>+O347-P347-Q347-R347-S347-W347</f>
        <v>15999.800000000047</v>
      </c>
      <c r="Y347" s="18">
        <f t="shared" si="88"/>
        <v>0.99238104761904755</v>
      </c>
      <c r="Z347" s="18">
        <f t="shared" si="89"/>
        <v>0.99238104761904755</v>
      </c>
      <c r="AA347" s="18">
        <f t="shared" si="90"/>
        <v>0</v>
      </c>
      <c r="AB347" s="18">
        <f t="shared" si="91"/>
        <v>0.99238104761904755</v>
      </c>
    </row>
    <row r="348" spans="1:28" outlineLevel="1" x14ac:dyDescent="0.35">
      <c r="A348" s="35"/>
      <c r="B348" s="35"/>
      <c r="C348" s="35"/>
      <c r="D348" s="35" t="s">
        <v>524</v>
      </c>
      <c r="E348" s="35"/>
      <c r="F348" s="35"/>
      <c r="G348" s="35"/>
      <c r="H348" s="35"/>
      <c r="I348" s="35"/>
      <c r="J348" s="36"/>
      <c r="K348" s="37">
        <f t="shared" ref="K348:X348" si="96">SUBTOTAL(9,K346:K347)</f>
        <v>18400000</v>
      </c>
      <c r="L348" s="37">
        <f t="shared" si="96"/>
        <v>15100000</v>
      </c>
      <c r="M348" s="37">
        <f t="shared" si="96"/>
        <v>0</v>
      </c>
      <c r="N348" s="37">
        <f t="shared" si="96"/>
        <v>0</v>
      </c>
      <c r="O348" s="37">
        <f t="shared" si="96"/>
        <v>15100000</v>
      </c>
      <c r="P348" s="37">
        <f t="shared" si="96"/>
        <v>0</v>
      </c>
      <c r="Q348" s="37">
        <f t="shared" si="96"/>
        <v>0</v>
      </c>
      <c r="R348" s="37">
        <f t="shared" si="96"/>
        <v>0</v>
      </c>
      <c r="S348" s="37">
        <f t="shared" si="96"/>
        <v>3224891.2</v>
      </c>
      <c r="T348" s="37">
        <f t="shared" si="96"/>
        <v>3224891.2</v>
      </c>
      <c r="U348" s="37">
        <f t="shared" si="96"/>
        <v>11875108.800000001</v>
      </c>
      <c r="V348" s="37">
        <f t="shared" si="96"/>
        <v>11875108.800000001</v>
      </c>
      <c r="W348" s="37">
        <f t="shared" si="96"/>
        <v>0</v>
      </c>
      <c r="X348" s="37">
        <f t="shared" si="96"/>
        <v>11875108.800000001</v>
      </c>
      <c r="Y348" s="38">
        <f t="shared" si="88"/>
        <v>0.21356895364238412</v>
      </c>
      <c r="Z348" s="38">
        <f t="shared" si="89"/>
        <v>0.21356895364238412</v>
      </c>
      <c r="AA348" s="38">
        <f t="shared" si="90"/>
        <v>0</v>
      </c>
      <c r="AB348" s="38">
        <f t="shared" si="91"/>
        <v>0.21356895364238412</v>
      </c>
    </row>
    <row r="349" spans="1:28" outlineLevel="2" x14ac:dyDescent="0.35">
      <c r="A349" s="15" t="s">
        <v>7</v>
      </c>
      <c r="B349" s="15" t="s">
        <v>8</v>
      </c>
      <c r="C349" s="15" t="s">
        <v>46</v>
      </c>
      <c r="D349" s="15" t="s">
        <v>64</v>
      </c>
      <c r="E349" s="15" t="s">
        <v>11</v>
      </c>
      <c r="F349" s="15" t="s">
        <v>12</v>
      </c>
      <c r="G349" s="15" t="s">
        <v>48</v>
      </c>
      <c r="H349" s="15" t="s">
        <v>14</v>
      </c>
      <c r="I349" s="15" t="s">
        <v>9</v>
      </c>
      <c r="J349" s="16" t="s">
        <v>65</v>
      </c>
      <c r="K349" s="17">
        <v>13000000</v>
      </c>
      <c r="L349" s="17">
        <v>13000000</v>
      </c>
      <c r="M349" s="17">
        <v>0</v>
      </c>
      <c r="N349" s="17">
        <v>0</v>
      </c>
      <c r="O349" s="17">
        <f>+L349+N349</f>
        <v>13000000</v>
      </c>
      <c r="P349" s="17">
        <v>0</v>
      </c>
      <c r="Q349" s="17">
        <v>10961210</v>
      </c>
      <c r="R349" s="17">
        <v>0</v>
      </c>
      <c r="S349" s="17">
        <v>1019395</v>
      </c>
      <c r="T349" s="17">
        <v>1019395</v>
      </c>
      <c r="U349" s="17">
        <v>1019395</v>
      </c>
      <c r="V349" s="17">
        <v>1019395</v>
      </c>
      <c r="W349" s="17">
        <v>0</v>
      </c>
      <c r="X349" s="17">
        <f>+O349-P349-Q349-R349-S349-W349</f>
        <v>1019395</v>
      </c>
      <c r="Y349" s="18">
        <f t="shared" si="88"/>
        <v>7.8414999999999999E-2</v>
      </c>
      <c r="Z349" s="18">
        <f t="shared" si="89"/>
        <v>7.8414999999999999E-2</v>
      </c>
      <c r="AA349" s="18">
        <f t="shared" si="90"/>
        <v>0.84316999999999998</v>
      </c>
      <c r="AB349" s="18">
        <f t="shared" si="91"/>
        <v>0.92158499999999999</v>
      </c>
    </row>
    <row r="350" spans="1:28" outlineLevel="2" x14ac:dyDescent="0.35">
      <c r="A350" s="15" t="s">
        <v>251</v>
      </c>
      <c r="B350" s="15" t="s">
        <v>288</v>
      </c>
      <c r="C350" s="15" t="s">
        <v>46</v>
      </c>
      <c r="D350" s="15" t="s">
        <v>64</v>
      </c>
      <c r="E350" s="15" t="s">
        <v>11</v>
      </c>
      <c r="F350" s="15" t="s">
        <v>12</v>
      </c>
      <c r="G350" s="15" t="s">
        <v>48</v>
      </c>
      <c r="H350" s="15" t="s">
        <v>14</v>
      </c>
      <c r="I350" s="15" t="s">
        <v>9</v>
      </c>
      <c r="J350" s="16" t="s">
        <v>65</v>
      </c>
      <c r="K350" s="17">
        <v>4500000</v>
      </c>
      <c r="L350" s="17">
        <v>2266000</v>
      </c>
      <c r="M350" s="17">
        <v>0</v>
      </c>
      <c r="N350" s="17">
        <v>0</v>
      </c>
      <c r="O350" s="17">
        <f>+L350+N350</f>
        <v>2266000</v>
      </c>
      <c r="P350" s="17">
        <v>0</v>
      </c>
      <c r="Q350" s="17">
        <v>0</v>
      </c>
      <c r="R350" s="17">
        <v>0</v>
      </c>
      <c r="S350" s="17">
        <v>1664296.38</v>
      </c>
      <c r="T350" s="17">
        <v>1664296.38</v>
      </c>
      <c r="U350" s="17">
        <v>601703.62</v>
      </c>
      <c r="V350" s="17">
        <v>601703.62</v>
      </c>
      <c r="W350" s="17">
        <v>0</v>
      </c>
      <c r="X350" s="17">
        <f>+O350-P350-Q350-R350-S350-W350</f>
        <v>601703.62000000011</v>
      </c>
      <c r="Y350" s="18">
        <f t="shared" si="88"/>
        <v>0.7344644218887908</v>
      </c>
      <c r="Z350" s="18">
        <f t="shared" si="89"/>
        <v>0.7344644218887908</v>
      </c>
      <c r="AA350" s="18">
        <f t="shared" si="90"/>
        <v>0</v>
      </c>
      <c r="AB350" s="18">
        <f t="shared" si="91"/>
        <v>0.7344644218887908</v>
      </c>
    </row>
    <row r="351" spans="1:28" outlineLevel="1" x14ac:dyDescent="0.35">
      <c r="A351" s="35"/>
      <c r="B351" s="35"/>
      <c r="C351" s="35"/>
      <c r="D351" s="35" t="s">
        <v>525</v>
      </c>
      <c r="E351" s="35"/>
      <c r="F351" s="35"/>
      <c r="G351" s="35"/>
      <c r="H351" s="35"/>
      <c r="I351" s="35"/>
      <c r="J351" s="36"/>
      <c r="K351" s="37">
        <f t="shared" ref="K351:X351" si="97">SUBTOTAL(9,K349:K350)</f>
        <v>17500000</v>
      </c>
      <c r="L351" s="37">
        <f t="shared" si="97"/>
        <v>15266000</v>
      </c>
      <c r="M351" s="37">
        <f t="shared" si="97"/>
        <v>0</v>
      </c>
      <c r="N351" s="37">
        <f t="shared" si="97"/>
        <v>0</v>
      </c>
      <c r="O351" s="37">
        <f t="shared" si="97"/>
        <v>15266000</v>
      </c>
      <c r="P351" s="37">
        <f t="shared" si="97"/>
        <v>0</v>
      </c>
      <c r="Q351" s="37">
        <f t="shared" si="97"/>
        <v>10961210</v>
      </c>
      <c r="R351" s="37">
        <f t="shared" si="97"/>
        <v>0</v>
      </c>
      <c r="S351" s="37">
        <f t="shared" si="97"/>
        <v>2683691.38</v>
      </c>
      <c r="T351" s="37">
        <f t="shared" si="97"/>
        <v>2683691.38</v>
      </c>
      <c r="U351" s="37">
        <f t="shared" si="97"/>
        <v>1621098.62</v>
      </c>
      <c r="V351" s="37">
        <f t="shared" si="97"/>
        <v>1621098.62</v>
      </c>
      <c r="W351" s="37">
        <f t="shared" si="97"/>
        <v>0</v>
      </c>
      <c r="X351" s="37">
        <f t="shared" si="97"/>
        <v>1621098.62</v>
      </c>
      <c r="Y351" s="38">
        <f t="shared" si="88"/>
        <v>0.17579532162976549</v>
      </c>
      <c r="Z351" s="38">
        <f t="shared" si="89"/>
        <v>0.17579532162976549</v>
      </c>
      <c r="AA351" s="38">
        <f t="shared" si="90"/>
        <v>0.71801454211974325</v>
      </c>
      <c r="AB351" s="38">
        <f t="shared" si="91"/>
        <v>0.89380986374950877</v>
      </c>
    </row>
    <row r="352" spans="1:28" outlineLevel="2" x14ac:dyDescent="0.35">
      <c r="A352" s="15" t="s">
        <v>7</v>
      </c>
      <c r="B352" s="15" t="s">
        <v>8</v>
      </c>
      <c r="C352" s="15" t="s">
        <v>46</v>
      </c>
      <c r="D352" s="15" t="s">
        <v>66</v>
      </c>
      <c r="E352" s="15" t="s">
        <v>11</v>
      </c>
      <c r="F352" s="15" t="s">
        <v>12</v>
      </c>
      <c r="G352" s="15" t="s">
        <v>48</v>
      </c>
      <c r="H352" s="15" t="s">
        <v>14</v>
      </c>
      <c r="I352" s="15" t="s">
        <v>9</v>
      </c>
      <c r="J352" s="16" t="s">
        <v>67</v>
      </c>
      <c r="K352" s="17">
        <v>240000</v>
      </c>
      <c r="L352" s="17">
        <v>240000</v>
      </c>
      <c r="M352" s="17">
        <v>0</v>
      </c>
      <c r="N352" s="17">
        <v>0</v>
      </c>
      <c r="O352" s="17">
        <f>+L352+N352</f>
        <v>240000</v>
      </c>
      <c r="P352" s="17">
        <v>0</v>
      </c>
      <c r="Q352" s="17">
        <v>0</v>
      </c>
      <c r="R352" s="17">
        <v>0</v>
      </c>
      <c r="S352" s="17">
        <v>76904.86</v>
      </c>
      <c r="T352" s="17">
        <v>76904.86</v>
      </c>
      <c r="U352" s="17">
        <v>163095.14000000001</v>
      </c>
      <c r="V352" s="17">
        <v>163095.14000000001</v>
      </c>
      <c r="W352" s="17">
        <v>0</v>
      </c>
      <c r="X352" s="17">
        <f>+O352-P352-Q352-R352-S352-W352</f>
        <v>163095.14000000001</v>
      </c>
      <c r="Y352" s="18">
        <f t="shared" si="88"/>
        <v>0.32043691666666668</v>
      </c>
      <c r="Z352" s="18">
        <f t="shared" si="89"/>
        <v>0.32043691666666668</v>
      </c>
      <c r="AA352" s="18">
        <f t="shared" si="90"/>
        <v>0</v>
      </c>
      <c r="AB352" s="18">
        <f t="shared" si="91"/>
        <v>0.32043691666666668</v>
      </c>
    </row>
    <row r="353" spans="1:28" outlineLevel="2" x14ac:dyDescent="0.35">
      <c r="A353" s="15" t="s">
        <v>164</v>
      </c>
      <c r="B353" s="15" t="s">
        <v>8</v>
      </c>
      <c r="C353" s="15" t="s">
        <v>46</v>
      </c>
      <c r="D353" s="15" t="s">
        <v>66</v>
      </c>
      <c r="E353" s="15" t="s">
        <v>11</v>
      </c>
      <c r="F353" s="15" t="s">
        <v>12</v>
      </c>
      <c r="G353" s="15" t="s">
        <v>48</v>
      </c>
      <c r="H353" s="15" t="s">
        <v>14</v>
      </c>
      <c r="I353" s="15" t="s">
        <v>9</v>
      </c>
      <c r="J353" s="16" t="s">
        <v>67</v>
      </c>
      <c r="K353" s="17">
        <v>6218884729</v>
      </c>
      <c r="L353" s="17">
        <v>6233884729</v>
      </c>
      <c r="M353" s="17">
        <v>2000000</v>
      </c>
      <c r="N353" s="17">
        <v>0</v>
      </c>
      <c r="O353" s="17">
        <f>+L353+N353</f>
        <v>6233884729</v>
      </c>
      <c r="P353" s="17">
        <v>0</v>
      </c>
      <c r="Q353" s="17">
        <v>2192820715.4099998</v>
      </c>
      <c r="R353" s="17">
        <v>0</v>
      </c>
      <c r="S353" s="17">
        <v>2385871964.77</v>
      </c>
      <c r="T353" s="17">
        <v>2385871964.77</v>
      </c>
      <c r="U353" s="17">
        <v>131379362.81999999</v>
      </c>
      <c r="V353" s="17">
        <v>1655192048.8199999</v>
      </c>
      <c r="W353" s="17">
        <v>0</v>
      </c>
      <c r="X353" s="17">
        <f>+O353-P353-Q353-R353-S353-W353</f>
        <v>1655192048.8200002</v>
      </c>
      <c r="Y353" s="18">
        <f t="shared" si="88"/>
        <v>0.38272635258572169</v>
      </c>
      <c r="Z353" s="18">
        <f t="shared" si="89"/>
        <v>0.38272635258572169</v>
      </c>
      <c r="AA353" s="18">
        <f t="shared" si="90"/>
        <v>0.3517583033271387</v>
      </c>
      <c r="AB353" s="18">
        <f t="shared" si="91"/>
        <v>0.73448465591286038</v>
      </c>
    </row>
    <row r="354" spans="1:28" outlineLevel="2" x14ac:dyDescent="0.35">
      <c r="A354" s="15" t="s">
        <v>251</v>
      </c>
      <c r="B354" s="15" t="s">
        <v>254</v>
      </c>
      <c r="C354" s="15" t="s">
        <v>46</v>
      </c>
      <c r="D354" s="15" t="s">
        <v>66</v>
      </c>
      <c r="E354" s="15" t="s">
        <v>11</v>
      </c>
      <c r="F354" s="15" t="s">
        <v>12</v>
      </c>
      <c r="G354" s="15" t="s">
        <v>48</v>
      </c>
      <c r="H354" s="15" t="s">
        <v>14</v>
      </c>
      <c r="I354" s="15" t="s">
        <v>9</v>
      </c>
      <c r="J354" s="16" t="s">
        <v>67</v>
      </c>
      <c r="K354" s="17">
        <v>100000000</v>
      </c>
      <c r="L354" s="17">
        <v>100000000</v>
      </c>
      <c r="M354" s="17">
        <v>0</v>
      </c>
      <c r="N354" s="17">
        <v>0</v>
      </c>
      <c r="O354" s="17">
        <f>+L354+N354</f>
        <v>100000000</v>
      </c>
      <c r="P354" s="17">
        <v>0</v>
      </c>
      <c r="Q354" s="17">
        <v>95339206</v>
      </c>
      <c r="R354" s="17">
        <v>0</v>
      </c>
      <c r="S354" s="17">
        <v>3750666</v>
      </c>
      <c r="T354" s="17">
        <v>3750666</v>
      </c>
      <c r="U354" s="17">
        <v>0</v>
      </c>
      <c r="V354" s="17">
        <v>910128</v>
      </c>
      <c r="W354" s="17">
        <v>0</v>
      </c>
      <c r="X354" s="17">
        <f>+O354-P354-Q354-R354-S354-W354</f>
        <v>910128</v>
      </c>
      <c r="Y354" s="18">
        <f t="shared" si="88"/>
        <v>3.7506659999999997E-2</v>
      </c>
      <c r="Z354" s="18">
        <f t="shared" si="89"/>
        <v>3.7506659999999997E-2</v>
      </c>
      <c r="AA354" s="18">
        <f t="shared" si="90"/>
        <v>0.95339205999999999</v>
      </c>
      <c r="AB354" s="18">
        <f t="shared" si="91"/>
        <v>0.99089872000000001</v>
      </c>
    </row>
    <row r="355" spans="1:28" outlineLevel="2" x14ac:dyDescent="0.35">
      <c r="A355" s="15" t="s">
        <v>251</v>
      </c>
      <c r="B355" s="15" t="s">
        <v>288</v>
      </c>
      <c r="C355" s="15" t="s">
        <v>46</v>
      </c>
      <c r="D355" s="15" t="s">
        <v>66</v>
      </c>
      <c r="E355" s="15" t="s">
        <v>11</v>
      </c>
      <c r="F355" s="15" t="s">
        <v>12</v>
      </c>
      <c r="G355" s="15" t="s">
        <v>48</v>
      </c>
      <c r="H355" s="15" t="s">
        <v>14</v>
      </c>
      <c r="I355" s="15" t="s">
        <v>9</v>
      </c>
      <c r="J355" s="16" t="s">
        <v>67</v>
      </c>
      <c r="K355" s="17">
        <v>800000</v>
      </c>
      <c r="L355" s="17">
        <v>800000</v>
      </c>
      <c r="M355" s="17">
        <v>0</v>
      </c>
      <c r="N355" s="17">
        <v>0</v>
      </c>
      <c r="O355" s="17">
        <f>+L355+N355</f>
        <v>800000</v>
      </c>
      <c r="P355" s="17">
        <v>0</v>
      </c>
      <c r="Q355" s="17">
        <v>0</v>
      </c>
      <c r="R355" s="17">
        <v>0</v>
      </c>
      <c r="S355" s="17">
        <v>497496</v>
      </c>
      <c r="T355" s="17">
        <v>0</v>
      </c>
      <c r="U355" s="17">
        <v>302504</v>
      </c>
      <c r="V355" s="17">
        <v>302504</v>
      </c>
      <c r="W355" s="17">
        <v>0</v>
      </c>
      <c r="X355" s="17">
        <f>+O355-P355-Q355-R355-S355-W355</f>
        <v>302504</v>
      </c>
      <c r="Y355" s="18">
        <f t="shared" si="88"/>
        <v>0.62187000000000003</v>
      </c>
      <c r="Z355" s="18">
        <f t="shared" si="89"/>
        <v>0.62187000000000003</v>
      </c>
      <c r="AA355" s="18">
        <f t="shared" si="90"/>
        <v>0</v>
      </c>
      <c r="AB355" s="18">
        <f t="shared" si="91"/>
        <v>0.62187000000000003</v>
      </c>
    </row>
    <row r="356" spans="1:28" outlineLevel="2" x14ac:dyDescent="0.35">
      <c r="A356" s="15" t="s">
        <v>301</v>
      </c>
      <c r="B356" s="15" t="s">
        <v>8</v>
      </c>
      <c r="C356" s="15" t="s">
        <v>46</v>
      </c>
      <c r="D356" s="15" t="s">
        <v>66</v>
      </c>
      <c r="E356" s="15" t="s">
        <v>11</v>
      </c>
      <c r="F356" s="15" t="s">
        <v>12</v>
      </c>
      <c r="G356" s="15" t="s">
        <v>48</v>
      </c>
      <c r="H356" s="15" t="s">
        <v>14</v>
      </c>
      <c r="I356" s="15" t="s">
        <v>9</v>
      </c>
      <c r="J356" s="16" t="s">
        <v>67</v>
      </c>
      <c r="K356" s="17">
        <v>6623210</v>
      </c>
      <c r="L356" s="17">
        <v>0</v>
      </c>
      <c r="M356" s="17">
        <v>0</v>
      </c>
      <c r="N356" s="17">
        <v>0</v>
      </c>
      <c r="O356" s="17">
        <f>+L356+N356</f>
        <v>0</v>
      </c>
      <c r="P356" s="17">
        <v>0</v>
      </c>
      <c r="Q356" s="17">
        <v>0</v>
      </c>
      <c r="R356" s="17">
        <v>0</v>
      </c>
      <c r="S356" s="17">
        <v>0</v>
      </c>
      <c r="T356" s="17">
        <v>0</v>
      </c>
      <c r="U356" s="17">
        <v>0</v>
      </c>
      <c r="V356" s="17">
        <v>0</v>
      </c>
      <c r="W356" s="17">
        <v>0</v>
      </c>
      <c r="X356" s="17">
        <f>+O356-P356-Q356-R356-S356-W356</f>
        <v>0</v>
      </c>
      <c r="Y356" s="18">
        <f t="shared" si="88"/>
        <v>0</v>
      </c>
      <c r="Z356" s="18">
        <f t="shared" si="89"/>
        <v>0</v>
      </c>
      <c r="AA356" s="18">
        <f t="shared" si="90"/>
        <v>0</v>
      </c>
      <c r="AB356" s="18">
        <f t="shared" si="91"/>
        <v>0</v>
      </c>
    </row>
    <row r="357" spans="1:28" outlineLevel="1" x14ac:dyDescent="0.35">
      <c r="A357" s="35"/>
      <c r="B357" s="35"/>
      <c r="C357" s="35"/>
      <c r="D357" s="35" t="s">
        <v>526</v>
      </c>
      <c r="E357" s="35"/>
      <c r="F357" s="35"/>
      <c r="G357" s="35"/>
      <c r="H357" s="35"/>
      <c r="I357" s="35"/>
      <c r="J357" s="36"/>
      <c r="K357" s="37">
        <f t="shared" ref="K357:X357" si="98">SUBTOTAL(9,K352:K356)</f>
        <v>6326547939</v>
      </c>
      <c r="L357" s="37">
        <f t="shared" si="98"/>
        <v>6334924729</v>
      </c>
      <c r="M357" s="37">
        <f t="shared" si="98"/>
        <v>2000000</v>
      </c>
      <c r="N357" s="37">
        <f t="shared" si="98"/>
        <v>0</v>
      </c>
      <c r="O357" s="37">
        <f t="shared" si="98"/>
        <v>6334924729</v>
      </c>
      <c r="P357" s="37">
        <f t="shared" si="98"/>
        <v>0</v>
      </c>
      <c r="Q357" s="37">
        <f t="shared" si="98"/>
        <v>2288159921.4099998</v>
      </c>
      <c r="R357" s="37">
        <f t="shared" si="98"/>
        <v>0</v>
      </c>
      <c r="S357" s="37">
        <f t="shared" si="98"/>
        <v>2390197031.6300001</v>
      </c>
      <c r="T357" s="37">
        <f t="shared" si="98"/>
        <v>2389699535.6300001</v>
      </c>
      <c r="U357" s="37">
        <f t="shared" si="98"/>
        <v>131844961.95999999</v>
      </c>
      <c r="V357" s="37">
        <f t="shared" si="98"/>
        <v>1656567775.96</v>
      </c>
      <c r="W357" s="37">
        <f t="shared" si="98"/>
        <v>0</v>
      </c>
      <c r="X357" s="37">
        <f t="shared" si="98"/>
        <v>1656567775.9600003</v>
      </c>
      <c r="Y357" s="38">
        <f t="shared" si="88"/>
        <v>0.37730472481988037</v>
      </c>
      <c r="Z357" s="38">
        <f t="shared" si="89"/>
        <v>0.37730472481988037</v>
      </c>
      <c r="AA357" s="38">
        <f t="shared" si="90"/>
        <v>0.36119764942671978</v>
      </c>
      <c r="AB357" s="38">
        <f t="shared" si="91"/>
        <v>0.73850237424660015</v>
      </c>
    </row>
    <row r="358" spans="1:28" ht="116" outlineLevel="2" x14ac:dyDescent="0.35">
      <c r="A358" s="15" t="s">
        <v>7</v>
      </c>
      <c r="B358" s="15" t="s">
        <v>8</v>
      </c>
      <c r="C358" s="15" t="s">
        <v>46</v>
      </c>
      <c r="D358" s="15" t="s">
        <v>68</v>
      </c>
      <c r="E358" s="15" t="s">
        <v>11</v>
      </c>
      <c r="F358" s="15" t="s">
        <v>12</v>
      </c>
      <c r="G358" s="15" t="s">
        <v>48</v>
      </c>
      <c r="H358" s="15" t="s">
        <v>14</v>
      </c>
      <c r="I358" s="15" t="s">
        <v>9</v>
      </c>
      <c r="J358" s="16" t="s">
        <v>69</v>
      </c>
      <c r="K358" s="17">
        <v>7260900</v>
      </c>
      <c r="L358" s="17">
        <v>7260900</v>
      </c>
      <c r="M358" s="17">
        <v>0</v>
      </c>
      <c r="N358" s="17">
        <v>0</v>
      </c>
      <c r="O358" s="17">
        <f>+L358+N358</f>
        <v>7260900</v>
      </c>
      <c r="P358" s="17">
        <v>1950000</v>
      </c>
      <c r="Q358" s="17">
        <v>3028038</v>
      </c>
      <c r="R358" s="17">
        <v>0</v>
      </c>
      <c r="S358" s="17">
        <v>1558769.06</v>
      </c>
      <c r="T358" s="17">
        <v>1558769.06</v>
      </c>
      <c r="U358" s="17">
        <v>724092.94</v>
      </c>
      <c r="V358" s="17">
        <v>724092.94</v>
      </c>
      <c r="W358" s="17">
        <v>0</v>
      </c>
      <c r="X358" s="17">
        <f>+O358-P358-Q358-R358-S358-W358</f>
        <v>724092.94</v>
      </c>
      <c r="Y358" s="18">
        <f t="shared" si="88"/>
        <v>0.21467986888677712</v>
      </c>
      <c r="Z358" s="18">
        <f t="shared" si="89"/>
        <v>0.21467986888677712</v>
      </c>
      <c r="AA358" s="18">
        <f t="shared" si="90"/>
        <v>0.68559517415196458</v>
      </c>
      <c r="AB358" s="18">
        <f t="shared" si="91"/>
        <v>0.90027504303874173</v>
      </c>
    </row>
    <row r="359" spans="1:28" ht="93" outlineLevel="2" x14ac:dyDescent="0.35">
      <c r="A359" s="15" t="s">
        <v>251</v>
      </c>
      <c r="B359" s="15" t="s">
        <v>254</v>
      </c>
      <c r="C359" s="15" t="s">
        <v>46</v>
      </c>
      <c r="D359" s="15" t="s">
        <v>68</v>
      </c>
      <c r="E359" s="15" t="s">
        <v>11</v>
      </c>
      <c r="F359" s="15" t="s">
        <v>12</v>
      </c>
      <c r="G359" s="15" t="s">
        <v>48</v>
      </c>
      <c r="H359" s="15" t="s">
        <v>14</v>
      </c>
      <c r="I359" s="15" t="s">
        <v>9</v>
      </c>
      <c r="J359" s="16" t="s">
        <v>256</v>
      </c>
      <c r="K359" s="17">
        <v>550000000</v>
      </c>
      <c r="L359" s="17">
        <v>550000000</v>
      </c>
      <c r="M359" s="17">
        <v>386000000</v>
      </c>
      <c r="N359" s="17">
        <v>0</v>
      </c>
      <c r="O359" s="17">
        <f>+L359+N359</f>
        <v>550000000</v>
      </c>
      <c r="P359" s="17">
        <v>0</v>
      </c>
      <c r="Q359" s="17">
        <v>16342060</v>
      </c>
      <c r="R359" s="17">
        <v>0</v>
      </c>
      <c r="S359" s="17">
        <v>405500750</v>
      </c>
      <c r="T359" s="17">
        <v>405500750</v>
      </c>
      <c r="U359" s="17">
        <v>128157190</v>
      </c>
      <c r="V359" s="17">
        <v>128157190</v>
      </c>
      <c r="W359" s="17">
        <v>0</v>
      </c>
      <c r="X359" s="17">
        <f>+O359-P359-Q359-R359-S359-W359</f>
        <v>128157190</v>
      </c>
      <c r="Y359" s="18">
        <f t="shared" si="88"/>
        <v>0.73727409090909091</v>
      </c>
      <c r="Z359" s="18">
        <f t="shared" si="89"/>
        <v>0.73727409090909091</v>
      </c>
      <c r="AA359" s="18">
        <f t="shared" si="90"/>
        <v>2.9712836363636363E-2</v>
      </c>
      <c r="AB359" s="18">
        <f t="shared" si="91"/>
        <v>0.76698692727272721</v>
      </c>
    </row>
    <row r="360" spans="1:28" ht="58.5" outlineLevel="2" x14ac:dyDescent="0.35">
      <c r="A360" s="15" t="s">
        <v>251</v>
      </c>
      <c r="B360" s="15" t="s">
        <v>288</v>
      </c>
      <c r="C360" s="15" t="s">
        <v>46</v>
      </c>
      <c r="D360" s="15" t="s">
        <v>68</v>
      </c>
      <c r="E360" s="15" t="s">
        <v>11</v>
      </c>
      <c r="F360" s="15" t="s">
        <v>12</v>
      </c>
      <c r="G360" s="15" t="s">
        <v>48</v>
      </c>
      <c r="H360" s="15" t="s">
        <v>14</v>
      </c>
      <c r="I360" s="15" t="s">
        <v>9</v>
      </c>
      <c r="J360" s="16" t="s">
        <v>290</v>
      </c>
      <c r="K360" s="17">
        <v>60000000</v>
      </c>
      <c r="L360" s="17">
        <v>65000000</v>
      </c>
      <c r="M360" s="17">
        <v>0</v>
      </c>
      <c r="N360" s="17">
        <v>0</v>
      </c>
      <c r="O360" s="17">
        <f>+L360+N360</f>
        <v>65000000</v>
      </c>
      <c r="P360" s="17">
        <v>0</v>
      </c>
      <c r="Q360" s="17">
        <v>0</v>
      </c>
      <c r="R360" s="17">
        <v>0</v>
      </c>
      <c r="S360" s="17">
        <v>5884820</v>
      </c>
      <c r="T360" s="17">
        <v>5776100</v>
      </c>
      <c r="U360" s="17">
        <v>50365180</v>
      </c>
      <c r="V360" s="17">
        <v>59115180</v>
      </c>
      <c r="W360" s="17">
        <v>0</v>
      </c>
      <c r="X360" s="17">
        <f>+O360-P360-Q360-R360-S360-W360</f>
        <v>59115180</v>
      </c>
      <c r="Y360" s="18">
        <f t="shared" si="88"/>
        <v>9.0535692307692303E-2</v>
      </c>
      <c r="Z360" s="18">
        <f t="shared" si="89"/>
        <v>9.0535692307692303E-2</v>
      </c>
      <c r="AA360" s="18">
        <f t="shared" si="90"/>
        <v>0</v>
      </c>
      <c r="AB360" s="18">
        <f t="shared" si="91"/>
        <v>9.0535692307692303E-2</v>
      </c>
    </row>
    <row r="361" spans="1:28" ht="70" outlineLevel="2" x14ac:dyDescent="0.35">
      <c r="A361" s="15" t="s">
        <v>301</v>
      </c>
      <c r="B361" s="15" t="s">
        <v>8</v>
      </c>
      <c r="C361" s="15" t="s">
        <v>46</v>
      </c>
      <c r="D361" s="15" t="s">
        <v>68</v>
      </c>
      <c r="E361" s="15" t="s">
        <v>11</v>
      </c>
      <c r="F361" s="15" t="s">
        <v>12</v>
      </c>
      <c r="G361" s="15" t="s">
        <v>48</v>
      </c>
      <c r="H361" s="15" t="s">
        <v>14</v>
      </c>
      <c r="I361" s="15" t="s">
        <v>9</v>
      </c>
      <c r="J361" s="16" t="s">
        <v>305</v>
      </c>
      <c r="K361" s="17">
        <v>6500000</v>
      </c>
      <c r="L361" s="17">
        <v>13000000</v>
      </c>
      <c r="M361" s="17">
        <v>0</v>
      </c>
      <c r="N361" s="17">
        <v>0</v>
      </c>
      <c r="O361" s="17">
        <f>+L361+N361</f>
        <v>13000000</v>
      </c>
      <c r="P361" s="17">
        <v>0</v>
      </c>
      <c r="Q361" s="17">
        <v>0</v>
      </c>
      <c r="R361" s="17">
        <v>0</v>
      </c>
      <c r="S361" s="17">
        <v>0</v>
      </c>
      <c r="T361" s="17">
        <v>0</v>
      </c>
      <c r="U361" s="17">
        <v>13000000</v>
      </c>
      <c r="V361" s="17">
        <v>13000000</v>
      </c>
      <c r="W361" s="17">
        <v>0</v>
      </c>
      <c r="X361" s="17">
        <f>+O361-P361-Q361-R361-S361-W361</f>
        <v>13000000</v>
      </c>
      <c r="Y361" s="18">
        <f t="shared" si="88"/>
        <v>0</v>
      </c>
      <c r="Z361" s="18">
        <f t="shared" si="89"/>
        <v>0</v>
      </c>
      <c r="AA361" s="18">
        <f t="shared" si="90"/>
        <v>0</v>
      </c>
      <c r="AB361" s="18">
        <f t="shared" si="91"/>
        <v>0</v>
      </c>
    </row>
    <row r="362" spans="1:28" ht="70" outlineLevel="2" x14ac:dyDescent="0.35">
      <c r="A362" s="15" t="s">
        <v>311</v>
      </c>
      <c r="B362" s="15" t="s">
        <v>8</v>
      </c>
      <c r="C362" s="15" t="s">
        <v>46</v>
      </c>
      <c r="D362" s="15" t="s">
        <v>68</v>
      </c>
      <c r="E362" s="15" t="s">
        <v>11</v>
      </c>
      <c r="F362" s="15" t="s">
        <v>12</v>
      </c>
      <c r="G362" s="15" t="s">
        <v>48</v>
      </c>
      <c r="H362" s="15" t="s">
        <v>14</v>
      </c>
      <c r="I362" s="15" t="s">
        <v>9</v>
      </c>
      <c r="J362" s="16" t="s">
        <v>314</v>
      </c>
      <c r="K362" s="17">
        <v>25000000</v>
      </c>
      <c r="L362" s="17">
        <v>25000000</v>
      </c>
      <c r="M362" s="17">
        <v>-8880485</v>
      </c>
      <c r="N362" s="17">
        <v>0</v>
      </c>
      <c r="O362" s="17">
        <f>+L362+N362</f>
        <v>25000000</v>
      </c>
      <c r="P362" s="17">
        <v>0</v>
      </c>
      <c r="Q362" s="17">
        <v>11954511.35</v>
      </c>
      <c r="R362" s="17">
        <v>179585.42</v>
      </c>
      <c r="S362" s="17">
        <v>3888704.25</v>
      </c>
      <c r="T362" s="17">
        <v>3888704.25</v>
      </c>
      <c r="U362" s="17">
        <v>3323.32</v>
      </c>
      <c r="V362" s="17">
        <v>8977198.9800000004</v>
      </c>
      <c r="W362" s="17">
        <v>0</v>
      </c>
      <c r="X362" s="17">
        <f>+O362-P362-Q362-R362-S362-W362</f>
        <v>8977198.9800000004</v>
      </c>
      <c r="Y362" s="18">
        <f t="shared" si="88"/>
        <v>0.15554817000000001</v>
      </c>
      <c r="Z362" s="18">
        <f t="shared" si="89"/>
        <v>0.15554817000000001</v>
      </c>
      <c r="AA362" s="18">
        <f t="shared" si="90"/>
        <v>0.48536387079999999</v>
      </c>
      <c r="AB362" s="18">
        <f t="shared" si="91"/>
        <v>0.64091204079999997</v>
      </c>
    </row>
    <row r="363" spans="1:28" outlineLevel="1" x14ac:dyDescent="0.35">
      <c r="A363" s="35"/>
      <c r="B363" s="35"/>
      <c r="C363" s="35"/>
      <c r="D363" s="35" t="s">
        <v>527</v>
      </c>
      <c r="E363" s="35"/>
      <c r="F363" s="35"/>
      <c r="G363" s="35"/>
      <c r="H363" s="35"/>
      <c r="I363" s="35"/>
      <c r="J363" s="36"/>
      <c r="K363" s="37">
        <f t="shared" ref="K363:X363" si="99">SUBTOTAL(9,K358:K362)</f>
        <v>648760900</v>
      </c>
      <c r="L363" s="37">
        <f t="shared" si="99"/>
        <v>660260900</v>
      </c>
      <c r="M363" s="37">
        <f t="shared" si="99"/>
        <v>377119515</v>
      </c>
      <c r="N363" s="37">
        <f t="shared" si="99"/>
        <v>0</v>
      </c>
      <c r="O363" s="37">
        <f t="shared" si="99"/>
        <v>660260900</v>
      </c>
      <c r="P363" s="37">
        <f t="shared" si="99"/>
        <v>1950000</v>
      </c>
      <c r="Q363" s="37">
        <f t="shared" si="99"/>
        <v>31324609.350000001</v>
      </c>
      <c r="R363" s="37">
        <f t="shared" si="99"/>
        <v>179585.42</v>
      </c>
      <c r="S363" s="37">
        <f t="shared" si="99"/>
        <v>416833043.31</v>
      </c>
      <c r="T363" s="37">
        <f t="shared" si="99"/>
        <v>416724323.31</v>
      </c>
      <c r="U363" s="37">
        <f t="shared" si="99"/>
        <v>192249786.25999999</v>
      </c>
      <c r="V363" s="37">
        <f t="shared" si="99"/>
        <v>209973661.91999999</v>
      </c>
      <c r="W363" s="37">
        <f t="shared" si="99"/>
        <v>0</v>
      </c>
      <c r="X363" s="37">
        <f t="shared" si="99"/>
        <v>209973661.91999999</v>
      </c>
      <c r="Y363" s="38">
        <f t="shared" si="88"/>
        <v>0.63131565614441199</v>
      </c>
      <c r="Z363" s="38">
        <f t="shared" si="89"/>
        <v>0.63131565614441199</v>
      </c>
      <c r="AA363" s="38">
        <f t="shared" si="90"/>
        <v>5.0668144622830161E-2</v>
      </c>
      <c r="AB363" s="38">
        <f t="shared" si="91"/>
        <v>0.68198380076724219</v>
      </c>
    </row>
    <row r="364" spans="1:28" outlineLevel="2" x14ac:dyDescent="0.35">
      <c r="A364" s="15" t="s">
        <v>164</v>
      </c>
      <c r="B364" s="15" t="s">
        <v>8</v>
      </c>
      <c r="C364" s="15" t="s">
        <v>46</v>
      </c>
      <c r="D364" s="15" t="s">
        <v>189</v>
      </c>
      <c r="E364" s="15" t="s">
        <v>11</v>
      </c>
      <c r="F364" s="15" t="s">
        <v>12</v>
      </c>
      <c r="G364" s="15" t="s">
        <v>48</v>
      </c>
      <c r="H364" s="15" t="s">
        <v>14</v>
      </c>
      <c r="I364" s="15" t="s">
        <v>9</v>
      </c>
      <c r="J364" s="16" t="s">
        <v>190</v>
      </c>
      <c r="K364" s="17">
        <v>305257558</v>
      </c>
      <c r="L364" s="17">
        <v>305257558</v>
      </c>
      <c r="M364" s="17">
        <v>0</v>
      </c>
      <c r="N364" s="17">
        <v>0</v>
      </c>
      <c r="O364" s="17">
        <f>+L364+N364</f>
        <v>305257558</v>
      </c>
      <c r="P364" s="17">
        <v>1000000.01</v>
      </c>
      <c r="Q364" s="17">
        <v>73727486.010000005</v>
      </c>
      <c r="R364" s="17">
        <v>271200</v>
      </c>
      <c r="S364" s="17">
        <v>170066387.94</v>
      </c>
      <c r="T364" s="17">
        <v>170066387.94</v>
      </c>
      <c r="U364" s="17">
        <v>53838054.039999999</v>
      </c>
      <c r="V364" s="17">
        <v>60192484.039999999</v>
      </c>
      <c r="W364" s="17">
        <v>0</v>
      </c>
      <c r="X364" s="17">
        <f>+O364-P364-Q364-R364-S364-W364</f>
        <v>60192484.040000021</v>
      </c>
      <c r="Y364" s="18">
        <f t="shared" si="88"/>
        <v>0.55712424961481211</v>
      </c>
      <c r="Z364" s="18">
        <f t="shared" si="89"/>
        <v>0.55712424961481211</v>
      </c>
      <c r="AA364" s="18">
        <f t="shared" si="90"/>
        <v>0.24568985780853297</v>
      </c>
      <c r="AB364" s="18">
        <f t="shared" si="91"/>
        <v>0.80281410742334502</v>
      </c>
    </row>
    <row r="365" spans="1:28" outlineLevel="2" x14ac:dyDescent="0.35">
      <c r="A365" s="15" t="s">
        <v>301</v>
      </c>
      <c r="B365" s="15" t="s">
        <v>8</v>
      </c>
      <c r="C365" s="15" t="s">
        <v>46</v>
      </c>
      <c r="D365" s="15" t="s">
        <v>189</v>
      </c>
      <c r="E365" s="15" t="s">
        <v>11</v>
      </c>
      <c r="F365" s="15" t="s">
        <v>12</v>
      </c>
      <c r="G365" s="15" t="s">
        <v>48</v>
      </c>
      <c r="H365" s="15" t="s">
        <v>14</v>
      </c>
      <c r="I365" s="15" t="s">
        <v>9</v>
      </c>
      <c r="J365" s="16" t="s">
        <v>190</v>
      </c>
      <c r="K365" s="17">
        <v>27664499</v>
      </c>
      <c r="L365" s="17">
        <v>27664499</v>
      </c>
      <c r="M365" s="17">
        <v>0</v>
      </c>
      <c r="N365" s="17">
        <v>0</v>
      </c>
      <c r="O365" s="17">
        <f>+L365+N365</f>
        <v>27664499</v>
      </c>
      <c r="P365" s="17">
        <v>17402429.149999999</v>
      </c>
      <c r="Q365" s="17">
        <v>5566967.5999999996</v>
      </c>
      <c r="R365" s="17">
        <v>0</v>
      </c>
      <c r="S365" s="17">
        <v>209502</v>
      </c>
      <c r="T365" s="17">
        <v>209502</v>
      </c>
      <c r="U365" s="17">
        <v>4485600.25</v>
      </c>
      <c r="V365" s="17">
        <v>4485600.25</v>
      </c>
      <c r="W365" s="17">
        <v>0</v>
      </c>
      <c r="X365" s="17">
        <f>+O365-P365-Q365-R365-S365-W365</f>
        <v>4485600.2500000019</v>
      </c>
      <c r="Y365" s="18">
        <f t="shared" si="88"/>
        <v>7.5729547822282993E-3</v>
      </c>
      <c r="Z365" s="18">
        <f t="shared" si="89"/>
        <v>7.5729547822282993E-3</v>
      </c>
      <c r="AA365" s="18">
        <f t="shared" si="90"/>
        <v>0.8302842119063859</v>
      </c>
      <c r="AB365" s="18">
        <f t="shared" si="91"/>
        <v>0.83785716668861421</v>
      </c>
    </row>
    <row r="366" spans="1:28" outlineLevel="1" x14ac:dyDescent="0.35">
      <c r="A366" s="35"/>
      <c r="B366" s="35"/>
      <c r="C366" s="35"/>
      <c r="D366" s="35" t="s">
        <v>528</v>
      </c>
      <c r="E366" s="35"/>
      <c r="F366" s="35"/>
      <c r="G366" s="35"/>
      <c r="H366" s="35"/>
      <c r="I366" s="35"/>
      <c r="J366" s="36"/>
      <c r="K366" s="37">
        <f t="shared" ref="K366:X366" si="100">SUBTOTAL(9,K364:K365)</f>
        <v>332922057</v>
      </c>
      <c r="L366" s="37">
        <f t="shared" si="100"/>
        <v>332922057</v>
      </c>
      <c r="M366" s="37">
        <f t="shared" si="100"/>
        <v>0</v>
      </c>
      <c r="N366" s="37">
        <f t="shared" si="100"/>
        <v>0</v>
      </c>
      <c r="O366" s="37">
        <f t="shared" si="100"/>
        <v>332922057</v>
      </c>
      <c r="P366" s="37">
        <f t="shared" si="100"/>
        <v>18402429.16</v>
      </c>
      <c r="Q366" s="37">
        <f t="shared" si="100"/>
        <v>79294453.609999999</v>
      </c>
      <c r="R366" s="37">
        <f t="shared" si="100"/>
        <v>271200</v>
      </c>
      <c r="S366" s="37">
        <f t="shared" si="100"/>
        <v>170275889.94</v>
      </c>
      <c r="T366" s="37">
        <f t="shared" si="100"/>
        <v>170275889.94</v>
      </c>
      <c r="U366" s="37">
        <f t="shared" si="100"/>
        <v>58323654.289999999</v>
      </c>
      <c r="V366" s="37">
        <f t="shared" si="100"/>
        <v>64678084.289999999</v>
      </c>
      <c r="W366" s="37">
        <f t="shared" si="100"/>
        <v>0</v>
      </c>
      <c r="X366" s="37">
        <f t="shared" si="100"/>
        <v>64678084.290000021</v>
      </c>
      <c r="Y366" s="38">
        <f t="shared" si="88"/>
        <v>0.51145872242402968</v>
      </c>
      <c r="Z366" s="38">
        <f t="shared" si="89"/>
        <v>0.51145872242402968</v>
      </c>
      <c r="AA366" s="38">
        <f t="shared" si="90"/>
        <v>0.29426732386794063</v>
      </c>
      <c r="AB366" s="38">
        <f t="shared" si="91"/>
        <v>0.80572604629197031</v>
      </c>
    </row>
    <row r="367" spans="1:28" ht="24" outlineLevel="2" x14ac:dyDescent="0.35">
      <c r="A367" s="15" t="s">
        <v>164</v>
      </c>
      <c r="B367" s="15" t="s">
        <v>8</v>
      </c>
      <c r="C367" s="15" t="s">
        <v>46</v>
      </c>
      <c r="D367" s="15" t="s">
        <v>191</v>
      </c>
      <c r="E367" s="15" t="s">
        <v>11</v>
      </c>
      <c r="F367" s="15" t="s">
        <v>12</v>
      </c>
      <c r="G367" s="15" t="s">
        <v>48</v>
      </c>
      <c r="H367" s="15" t="s">
        <v>14</v>
      </c>
      <c r="I367" s="15" t="s">
        <v>9</v>
      </c>
      <c r="J367" s="16" t="s">
        <v>192</v>
      </c>
      <c r="K367" s="17">
        <v>19836250</v>
      </c>
      <c r="L367" s="17">
        <v>19336250</v>
      </c>
      <c r="M367" s="17">
        <v>0</v>
      </c>
      <c r="N367" s="17">
        <v>0</v>
      </c>
      <c r="O367" s="17">
        <f>+L367+N367</f>
        <v>19336250</v>
      </c>
      <c r="P367" s="17">
        <v>0</v>
      </c>
      <c r="Q367" s="17">
        <v>3531250</v>
      </c>
      <c r="R367" s="17">
        <v>0</v>
      </c>
      <c r="S367" s="17">
        <v>13454198.1</v>
      </c>
      <c r="T367" s="17">
        <v>13454198.1</v>
      </c>
      <c r="U367" s="17">
        <v>1927051.9</v>
      </c>
      <c r="V367" s="17">
        <v>2350801.9</v>
      </c>
      <c r="W367" s="17">
        <v>0</v>
      </c>
      <c r="X367" s="17">
        <f>+O367-P367-Q367-R367-S367-W367</f>
        <v>2350801.9000000004</v>
      </c>
      <c r="Y367" s="18">
        <f t="shared" si="88"/>
        <v>0.69580182817247394</v>
      </c>
      <c r="Z367" s="18">
        <f t="shared" si="89"/>
        <v>0.69580182817247394</v>
      </c>
      <c r="AA367" s="18">
        <f t="shared" si="90"/>
        <v>0.18262331113840585</v>
      </c>
      <c r="AB367" s="18">
        <f t="shared" si="91"/>
        <v>0.87842513931087973</v>
      </c>
    </row>
    <row r="368" spans="1:28" outlineLevel="1" x14ac:dyDescent="0.35">
      <c r="A368" s="35"/>
      <c r="B368" s="35"/>
      <c r="C368" s="35"/>
      <c r="D368" s="35" t="s">
        <v>529</v>
      </c>
      <c r="E368" s="35"/>
      <c r="F368" s="35"/>
      <c r="G368" s="35"/>
      <c r="H368" s="35"/>
      <c r="I368" s="35"/>
      <c r="J368" s="36"/>
      <c r="K368" s="37">
        <f t="shared" ref="K368:X368" si="101">SUBTOTAL(9,K367:K367)</f>
        <v>19836250</v>
      </c>
      <c r="L368" s="37">
        <f t="shared" si="101"/>
        <v>19336250</v>
      </c>
      <c r="M368" s="37">
        <f t="shared" si="101"/>
        <v>0</v>
      </c>
      <c r="N368" s="37">
        <f t="shared" si="101"/>
        <v>0</v>
      </c>
      <c r="O368" s="37">
        <f t="shared" si="101"/>
        <v>19336250</v>
      </c>
      <c r="P368" s="37">
        <f t="shared" si="101"/>
        <v>0</v>
      </c>
      <c r="Q368" s="37">
        <f t="shared" si="101"/>
        <v>3531250</v>
      </c>
      <c r="R368" s="37">
        <f t="shared" si="101"/>
        <v>0</v>
      </c>
      <c r="S368" s="37">
        <f t="shared" si="101"/>
        <v>13454198.1</v>
      </c>
      <c r="T368" s="37">
        <f t="shared" si="101"/>
        <v>13454198.1</v>
      </c>
      <c r="U368" s="37">
        <f t="shared" si="101"/>
        <v>1927051.9</v>
      </c>
      <c r="V368" s="37">
        <f t="shared" si="101"/>
        <v>2350801.9</v>
      </c>
      <c r="W368" s="37">
        <f t="shared" si="101"/>
        <v>0</v>
      </c>
      <c r="X368" s="37">
        <f t="shared" si="101"/>
        <v>2350801.9000000004</v>
      </c>
      <c r="Y368" s="38">
        <f t="shared" si="88"/>
        <v>0.69580182817247394</v>
      </c>
      <c r="Z368" s="38">
        <f t="shared" si="89"/>
        <v>0.69580182817247394</v>
      </c>
      <c r="AA368" s="38">
        <f t="shared" si="90"/>
        <v>0.18262331113840585</v>
      </c>
      <c r="AB368" s="38">
        <f t="shared" si="91"/>
        <v>0.87842513931087973</v>
      </c>
    </row>
    <row r="369" spans="1:28" outlineLevel="2" x14ac:dyDescent="0.35">
      <c r="A369" s="15" t="s">
        <v>164</v>
      </c>
      <c r="B369" s="15" t="s">
        <v>8</v>
      </c>
      <c r="C369" s="15" t="s">
        <v>46</v>
      </c>
      <c r="D369" s="15" t="s">
        <v>193</v>
      </c>
      <c r="E369" s="15" t="s">
        <v>11</v>
      </c>
      <c r="F369" s="15" t="s">
        <v>12</v>
      </c>
      <c r="G369" s="15" t="s">
        <v>48</v>
      </c>
      <c r="H369" s="15" t="s">
        <v>14</v>
      </c>
      <c r="I369" s="15" t="s">
        <v>9</v>
      </c>
      <c r="J369" s="16" t="s">
        <v>194</v>
      </c>
      <c r="K369" s="17">
        <v>150000000</v>
      </c>
      <c r="L369" s="17">
        <v>149968680</v>
      </c>
      <c r="M369" s="17">
        <v>30000000</v>
      </c>
      <c r="N369" s="17">
        <v>0</v>
      </c>
      <c r="O369" s="17">
        <f>+L369+N369</f>
        <v>149968680</v>
      </c>
      <c r="P369" s="17">
        <v>34759119</v>
      </c>
      <c r="Q369" s="17">
        <v>33430000</v>
      </c>
      <c r="R369" s="17">
        <v>2430000.02</v>
      </c>
      <c r="S369" s="17">
        <v>47529004.759999998</v>
      </c>
      <c r="T369" s="17">
        <v>47366759.710000001</v>
      </c>
      <c r="U369" s="17">
        <v>13756040.220000001</v>
      </c>
      <c r="V369" s="17">
        <v>31820556.219999999</v>
      </c>
      <c r="W369" s="17">
        <v>0</v>
      </c>
      <c r="X369" s="17">
        <f>+O369-P369-Q369-R369-S369-W369</f>
        <v>31820556.220000006</v>
      </c>
      <c r="Y369" s="18">
        <f t="shared" si="88"/>
        <v>0.31692620592513049</v>
      </c>
      <c r="Z369" s="18">
        <f t="shared" si="89"/>
        <v>0.31692620592513049</v>
      </c>
      <c r="AA369" s="18">
        <f t="shared" si="90"/>
        <v>0.47089244914338113</v>
      </c>
      <c r="AB369" s="18">
        <f t="shared" si="91"/>
        <v>0.78781865506851156</v>
      </c>
    </row>
    <row r="370" spans="1:28" outlineLevel="1" x14ac:dyDescent="0.35">
      <c r="A370" s="35"/>
      <c r="B370" s="35"/>
      <c r="C370" s="35"/>
      <c r="D370" s="35" t="s">
        <v>530</v>
      </c>
      <c r="E370" s="35"/>
      <c r="F370" s="35"/>
      <c r="G370" s="35"/>
      <c r="H370" s="35"/>
      <c r="I370" s="35"/>
      <c r="J370" s="36"/>
      <c r="K370" s="37">
        <f t="shared" ref="K370:X370" si="102">SUBTOTAL(9,K369:K369)</f>
        <v>150000000</v>
      </c>
      <c r="L370" s="37">
        <f t="shared" si="102"/>
        <v>149968680</v>
      </c>
      <c r="M370" s="37">
        <f t="shared" si="102"/>
        <v>30000000</v>
      </c>
      <c r="N370" s="37">
        <f t="shared" si="102"/>
        <v>0</v>
      </c>
      <c r="O370" s="37">
        <f t="shared" si="102"/>
        <v>149968680</v>
      </c>
      <c r="P370" s="37">
        <f t="shared" si="102"/>
        <v>34759119</v>
      </c>
      <c r="Q370" s="37">
        <f t="shared" si="102"/>
        <v>33430000</v>
      </c>
      <c r="R370" s="37">
        <f t="shared" si="102"/>
        <v>2430000.02</v>
      </c>
      <c r="S370" s="37">
        <f t="shared" si="102"/>
        <v>47529004.759999998</v>
      </c>
      <c r="T370" s="37">
        <f t="shared" si="102"/>
        <v>47366759.710000001</v>
      </c>
      <c r="U370" s="37">
        <f t="shared" si="102"/>
        <v>13756040.220000001</v>
      </c>
      <c r="V370" s="37">
        <f t="shared" si="102"/>
        <v>31820556.219999999</v>
      </c>
      <c r="W370" s="37">
        <f t="shared" si="102"/>
        <v>0</v>
      </c>
      <c r="X370" s="37">
        <f t="shared" si="102"/>
        <v>31820556.220000006</v>
      </c>
      <c r="Y370" s="38">
        <f t="shared" si="88"/>
        <v>0.31692620592513049</v>
      </c>
      <c r="Z370" s="38">
        <f t="shared" si="89"/>
        <v>0.31692620592513049</v>
      </c>
      <c r="AA370" s="38">
        <f t="shared" si="90"/>
        <v>0.47089244914338113</v>
      </c>
      <c r="AB370" s="38">
        <f t="shared" si="91"/>
        <v>0.78781865506851156</v>
      </c>
    </row>
    <row r="371" spans="1:28" outlineLevel="2" x14ac:dyDescent="0.35">
      <c r="A371" s="15" t="s">
        <v>164</v>
      </c>
      <c r="B371" s="15" t="s">
        <v>8</v>
      </c>
      <c r="C371" s="15" t="s">
        <v>46</v>
      </c>
      <c r="D371" s="15" t="s">
        <v>195</v>
      </c>
      <c r="E371" s="15" t="s">
        <v>11</v>
      </c>
      <c r="F371" s="15" t="s">
        <v>12</v>
      </c>
      <c r="G371" s="15" t="s">
        <v>48</v>
      </c>
      <c r="H371" s="15" t="s">
        <v>14</v>
      </c>
      <c r="I371" s="15" t="s">
        <v>9</v>
      </c>
      <c r="J371" s="16" t="s">
        <v>196</v>
      </c>
      <c r="K371" s="17">
        <v>56524984</v>
      </c>
      <c r="L371" s="17">
        <v>155745226</v>
      </c>
      <c r="M371" s="17">
        <v>0</v>
      </c>
      <c r="N371" s="17">
        <v>0</v>
      </c>
      <c r="O371" s="17">
        <f>+L371+N371</f>
        <v>155745226</v>
      </c>
      <c r="P371" s="17">
        <v>35000000.030000001</v>
      </c>
      <c r="Q371" s="17">
        <v>19952244.010000002</v>
      </c>
      <c r="R371" s="17">
        <v>0</v>
      </c>
      <c r="S371" s="17">
        <v>77062985.409999996</v>
      </c>
      <c r="T371" s="17">
        <v>77062985.409999996</v>
      </c>
      <c r="U371" s="17">
        <v>119996.55</v>
      </c>
      <c r="V371" s="17">
        <v>23729996.550000001</v>
      </c>
      <c r="W371" s="17">
        <v>0</v>
      </c>
      <c r="X371" s="17">
        <f>+O371-P371-Q371-R371-S371-W371</f>
        <v>23729996.549999997</v>
      </c>
      <c r="Y371" s="18">
        <f t="shared" si="88"/>
        <v>0.4948015896808291</v>
      </c>
      <c r="Z371" s="18">
        <f t="shared" si="89"/>
        <v>0.4948015896808291</v>
      </c>
      <c r="AA371" s="18">
        <f t="shared" si="90"/>
        <v>0.35283421168877438</v>
      </c>
      <c r="AB371" s="18">
        <f t="shared" si="91"/>
        <v>0.84763580136960348</v>
      </c>
    </row>
    <row r="372" spans="1:28" outlineLevel="2" x14ac:dyDescent="0.35">
      <c r="A372" s="15" t="s">
        <v>251</v>
      </c>
      <c r="B372" s="15" t="s">
        <v>252</v>
      </c>
      <c r="C372" s="15" t="s">
        <v>46</v>
      </c>
      <c r="D372" s="15" t="s">
        <v>195</v>
      </c>
      <c r="E372" s="15" t="s">
        <v>11</v>
      </c>
      <c r="F372" s="15" t="s">
        <v>12</v>
      </c>
      <c r="G372" s="15" t="s">
        <v>48</v>
      </c>
      <c r="H372" s="15" t="s">
        <v>14</v>
      </c>
      <c r="I372" s="15" t="s">
        <v>9</v>
      </c>
      <c r="J372" s="16" t="s">
        <v>196</v>
      </c>
      <c r="K372" s="17">
        <v>200000</v>
      </c>
      <c r="L372" s="17">
        <v>200000</v>
      </c>
      <c r="M372" s="17">
        <v>0</v>
      </c>
      <c r="N372" s="17">
        <v>0</v>
      </c>
      <c r="O372" s="17">
        <f>+L372+N372</f>
        <v>200000</v>
      </c>
      <c r="P372" s="17">
        <v>0</v>
      </c>
      <c r="Q372" s="17">
        <v>0</v>
      </c>
      <c r="R372" s="17">
        <v>0</v>
      </c>
      <c r="S372" s="17">
        <v>0</v>
      </c>
      <c r="T372" s="17">
        <v>0</v>
      </c>
      <c r="U372" s="17">
        <v>50000</v>
      </c>
      <c r="V372" s="17">
        <v>200000</v>
      </c>
      <c r="W372" s="17">
        <v>0</v>
      </c>
      <c r="X372" s="17">
        <f>+O372-P372-Q372-R372-S372-W372</f>
        <v>200000</v>
      </c>
      <c r="Y372" s="18">
        <f t="shared" si="88"/>
        <v>0</v>
      </c>
      <c r="Z372" s="18">
        <f t="shared" si="89"/>
        <v>0</v>
      </c>
      <c r="AA372" s="18">
        <f t="shared" si="90"/>
        <v>0</v>
      </c>
      <c r="AB372" s="18">
        <f t="shared" si="91"/>
        <v>0</v>
      </c>
    </row>
    <row r="373" spans="1:28" outlineLevel="2" x14ac:dyDescent="0.35">
      <c r="A373" s="15" t="s">
        <v>301</v>
      </c>
      <c r="B373" s="15" t="s">
        <v>8</v>
      </c>
      <c r="C373" s="15" t="s">
        <v>46</v>
      </c>
      <c r="D373" s="15" t="s">
        <v>195</v>
      </c>
      <c r="E373" s="15" t="s">
        <v>11</v>
      </c>
      <c r="F373" s="15" t="s">
        <v>12</v>
      </c>
      <c r="G373" s="15" t="s">
        <v>48</v>
      </c>
      <c r="H373" s="15" t="s">
        <v>14</v>
      </c>
      <c r="I373" s="15" t="s">
        <v>9</v>
      </c>
      <c r="J373" s="16" t="s">
        <v>196</v>
      </c>
      <c r="K373" s="17">
        <v>146042365</v>
      </c>
      <c r="L373" s="17">
        <v>146042365</v>
      </c>
      <c r="M373" s="17">
        <v>0</v>
      </c>
      <c r="N373" s="17">
        <v>0</v>
      </c>
      <c r="O373" s="17">
        <f>+L373+N373</f>
        <v>146042365</v>
      </c>
      <c r="P373" s="17">
        <v>0</v>
      </c>
      <c r="Q373" s="17">
        <v>9947204.3200000003</v>
      </c>
      <c r="R373" s="17">
        <v>0</v>
      </c>
      <c r="S373" s="17">
        <v>57352969.359999999</v>
      </c>
      <c r="T373" s="17">
        <v>57352969.359999999</v>
      </c>
      <c r="U373" s="17">
        <v>0</v>
      </c>
      <c r="V373" s="17">
        <v>78742191.319999993</v>
      </c>
      <c r="W373" s="17">
        <v>0</v>
      </c>
      <c r="X373" s="17">
        <f>+O373-P373-Q373-R373-S373-W373</f>
        <v>78742191.320000008</v>
      </c>
      <c r="Y373" s="18">
        <f t="shared" si="88"/>
        <v>0.39271460277981668</v>
      </c>
      <c r="Z373" s="18">
        <f t="shared" si="89"/>
        <v>0.39271460277981668</v>
      </c>
      <c r="AA373" s="18">
        <f t="shared" si="90"/>
        <v>6.8111772361396636E-2</v>
      </c>
      <c r="AB373" s="18">
        <f t="shared" si="91"/>
        <v>0.46082637514121333</v>
      </c>
    </row>
    <row r="374" spans="1:28" outlineLevel="1" x14ac:dyDescent="0.35">
      <c r="A374" s="35"/>
      <c r="B374" s="35"/>
      <c r="C374" s="35"/>
      <c r="D374" s="35" t="s">
        <v>531</v>
      </c>
      <c r="E374" s="35"/>
      <c r="F374" s="35"/>
      <c r="G374" s="35"/>
      <c r="H374" s="35"/>
      <c r="I374" s="35"/>
      <c r="J374" s="36"/>
      <c r="K374" s="37">
        <f t="shared" ref="K374:X374" si="103">SUBTOTAL(9,K371:K373)</f>
        <v>202767349</v>
      </c>
      <c r="L374" s="37">
        <f t="shared" si="103"/>
        <v>301987591</v>
      </c>
      <c r="M374" s="37">
        <f t="shared" si="103"/>
        <v>0</v>
      </c>
      <c r="N374" s="37">
        <f t="shared" si="103"/>
        <v>0</v>
      </c>
      <c r="O374" s="37">
        <f t="shared" si="103"/>
        <v>301987591</v>
      </c>
      <c r="P374" s="37">
        <f t="shared" si="103"/>
        <v>35000000.030000001</v>
      </c>
      <c r="Q374" s="37">
        <f t="shared" si="103"/>
        <v>29899448.330000002</v>
      </c>
      <c r="R374" s="37">
        <f t="shared" si="103"/>
        <v>0</v>
      </c>
      <c r="S374" s="37">
        <f t="shared" si="103"/>
        <v>134415954.76999998</v>
      </c>
      <c r="T374" s="37">
        <f t="shared" si="103"/>
        <v>134415954.76999998</v>
      </c>
      <c r="U374" s="37">
        <f t="shared" si="103"/>
        <v>169996.55</v>
      </c>
      <c r="V374" s="37">
        <f t="shared" si="103"/>
        <v>102672187.86999999</v>
      </c>
      <c r="W374" s="37">
        <f t="shared" si="103"/>
        <v>0</v>
      </c>
      <c r="X374" s="37">
        <f t="shared" si="103"/>
        <v>102672187.87</v>
      </c>
      <c r="Y374" s="38">
        <f t="shared" si="88"/>
        <v>0.44510423201461935</v>
      </c>
      <c r="Z374" s="38">
        <f t="shared" si="89"/>
        <v>0.44510423201461935</v>
      </c>
      <c r="AA374" s="38">
        <f t="shared" si="90"/>
        <v>0.2149076660570467</v>
      </c>
      <c r="AB374" s="38">
        <f t="shared" si="91"/>
        <v>0.66001189807166605</v>
      </c>
    </row>
    <row r="375" spans="1:28" ht="24" outlineLevel="2" x14ac:dyDescent="0.35">
      <c r="A375" s="15" t="s">
        <v>164</v>
      </c>
      <c r="B375" s="15" t="s">
        <v>8</v>
      </c>
      <c r="C375" s="15" t="s">
        <v>46</v>
      </c>
      <c r="D375" s="15" t="s">
        <v>197</v>
      </c>
      <c r="E375" s="15" t="s">
        <v>11</v>
      </c>
      <c r="F375" s="15" t="s">
        <v>12</v>
      </c>
      <c r="G375" s="15" t="s">
        <v>48</v>
      </c>
      <c r="H375" s="15" t="s">
        <v>14</v>
      </c>
      <c r="I375" s="15" t="s">
        <v>9</v>
      </c>
      <c r="J375" s="16" t="s">
        <v>198</v>
      </c>
      <c r="K375" s="17">
        <v>52825357</v>
      </c>
      <c r="L375" s="17">
        <v>83974178</v>
      </c>
      <c r="M375" s="17">
        <v>0</v>
      </c>
      <c r="N375" s="17">
        <v>0</v>
      </c>
      <c r="O375" s="17">
        <f>+L375+N375</f>
        <v>83974178</v>
      </c>
      <c r="P375" s="17">
        <v>0</v>
      </c>
      <c r="Q375" s="17">
        <v>37524448.659999996</v>
      </c>
      <c r="R375" s="17">
        <v>0</v>
      </c>
      <c r="S375" s="17">
        <v>19800098.18</v>
      </c>
      <c r="T375" s="17">
        <v>19800098.18</v>
      </c>
      <c r="U375" s="17">
        <v>20955074.16</v>
      </c>
      <c r="V375" s="17">
        <v>26649631.16</v>
      </c>
      <c r="W375" s="17">
        <v>0</v>
      </c>
      <c r="X375" s="17">
        <f>+O375-P375-Q375-R375-S375-W375</f>
        <v>26649631.160000004</v>
      </c>
      <c r="Y375" s="18">
        <f t="shared" si="88"/>
        <v>0.23578793685839949</v>
      </c>
      <c r="Z375" s="18">
        <f t="shared" si="89"/>
        <v>0.23578793685839949</v>
      </c>
      <c r="AA375" s="18">
        <f t="shared" si="90"/>
        <v>0.44685699287226122</v>
      </c>
      <c r="AB375" s="18">
        <f t="shared" si="91"/>
        <v>0.68264492973066071</v>
      </c>
    </row>
    <row r="376" spans="1:28" ht="24" outlineLevel="2" x14ac:dyDescent="0.35">
      <c r="A376" s="15" t="s">
        <v>251</v>
      </c>
      <c r="B376" s="15" t="s">
        <v>252</v>
      </c>
      <c r="C376" s="15" t="s">
        <v>46</v>
      </c>
      <c r="D376" s="15" t="s">
        <v>197</v>
      </c>
      <c r="E376" s="15" t="s">
        <v>11</v>
      </c>
      <c r="F376" s="15" t="s">
        <v>12</v>
      </c>
      <c r="G376" s="15" t="s">
        <v>48</v>
      </c>
      <c r="H376" s="15" t="s">
        <v>14</v>
      </c>
      <c r="I376" s="15" t="s">
        <v>9</v>
      </c>
      <c r="J376" s="16" t="s">
        <v>198</v>
      </c>
      <c r="K376" s="17">
        <v>800000</v>
      </c>
      <c r="L376" s="17">
        <v>800000</v>
      </c>
      <c r="M376" s="17">
        <v>0</v>
      </c>
      <c r="N376" s="17">
        <v>0</v>
      </c>
      <c r="O376" s="17">
        <f>+L376+N376</f>
        <v>800000</v>
      </c>
      <c r="P376" s="17">
        <v>0</v>
      </c>
      <c r="Q376" s="17">
        <v>0</v>
      </c>
      <c r="R376" s="17">
        <v>0</v>
      </c>
      <c r="S376" s="17">
        <v>0</v>
      </c>
      <c r="T376" s="17">
        <v>0</v>
      </c>
      <c r="U376" s="17">
        <v>0</v>
      </c>
      <c r="V376" s="17">
        <v>800000</v>
      </c>
      <c r="W376" s="17">
        <v>0</v>
      </c>
      <c r="X376" s="17">
        <f>+O376-P376-Q376-R376-S376-W376</f>
        <v>800000</v>
      </c>
      <c r="Y376" s="18">
        <f t="shared" si="88"/>
        <v>0</v>
      </c>
      <c r="Z376" s="18">
        <f t="shared" si="89"/>
        <v>0</v>
      </c>
      <c r="AA376" s="18">
        <f t="shared" si="90"/>
        <v>0</v>
      </c>
      <c r="AB376" s="18">
        <f t="shared" si="91"/>
        <v>0</v>
      </c>
    </row>
    <row r="377" spans="1:28" ht="24" outlineLevel="2" x14ac:dyDescent="0.35">
      <c r="A377" s="15" t="s">
        <v>251</v>
      </c>
      <c r="B377" s="15" t="s">
        <v>288</v>
      </c>
      <c r="C377" s="15" t="s">
        <v>46</v>
      </c>
      <c r="D377" s="15" t="s">
        <v>197</v>
      </c>
      <c r="E377" s="15" t="s">
        <v>11</v>
      </c>
      <c r="F377" s="15" t="s">
        <v>12</v>
      </c>
      <c r="G377" s="15" t="s">
        <v>48</v>
      </c>
      <c r="H377" s="15" t="s">
        <v>14</v>
      </c>
      <c r="I377" s="15" t="s">
        <v>9</v>
      </c>
      <c r="J377" s="16" t="s">
        <v>198</v>
      </c>
      <c r="K377" s="17">
        <v>2400000</v>
      </c>
      <c r="L377" s="17">
        <v>2400000</v>
      </c>
      <c r="M377" s="17">
        <v>0</v>
      </c>
      <c r="N377" s="17">
        <v>0</v>
      </c>
      <c r="O377" s="17">
        <f>+L377+N377</f>
        <v>2400000</v>
      </c>
      <c r="P377" s="17">
        <v>0</v>
      </c>
      <c r="Q377" s="17">
        <v>0</v>
      </c>
      <c r="R377" s="17">
        <v>0</v>
      </c>
      <c r="S377" s="17">
        <v>0</v>
      </c>
      <c r="T377" s="17">
        <v>0</v>
      </c>
      <c r="U377" s="17">
        <v>2400000</v>
      </c>
      <c r="V377" s="17">
        <v>2400000</v>
      </c>
      <c r="W377" s="17">
        <v>0</v>
      </c>
      <c r="X377" s="17">
        <f>+O377-P377-Q377-R377-S377-W377</f>
        <v>2400000</v>
      </c>
      <c r="Y377" s="18">
        <f t="shared" si="88"/>
        <v>0</v>
      </c>
      <c r="Z377" s="18">
        <f t="shared" si="89"/>
        <v>0</v>
      </c>
      <c r="AA377" s="18">
        <f t="shared" si="90"/>
        <v>0</v>
      </c>
      <c r="AB377" s="18">
        <f t="shared" si="91"/>
        <v>0</v>
      </c>
    </row>
    <row r="378" spans="1:28" ht="24" outlineLevel="2" x14ac:dyDescent="0.35">
      <c r="A378" s="15" t="s">
        <v>301</v>
      </c>
      <c r="B378" s="15" t="s">
        <v>8</v>
      </c>
      <c r="C378" s="15" t="s">
        <v>46</v>
      </c>
      <c r="D378" s="15" t="s">
        <v>197</v>
      </c>
      <c r="E378" s="15" t="s">
        <v>11</v>
      </c>
      <c r="F378" s="15" t="s">
        <v>12</v>
      </c>
      <c r="G378" s="15" t="s">
        <v>48</v>
      </c>
      <c r="H378" s="15" t="s">
        <v>14</v>
      </c>
      <c r="I378" s="15" t="s">
        <v>9</v>
      </c>
      <c r="J378" s="16" t="s">
        <v>198</v>
      </c>
      <c r="K378" s="17">
        <v>25000000</v>
      </c>
      <c r="L378" s="17">
        <v>22312042</v>
      </c>
      <c r="M378" s="17">
        <v>0</v>
      </c>
      <c r="N378" s="17">
        <v>0</v>
      </c>
      <c r="O378" s="17">
        <f>+L378+N378</f>
        <v>22312042</v>
      </c>
      <c r="P378" s="17">
        <v>0</v>
      </c>
      <c r="Q378" s="17">
        <v>3531438.77</v>
      </c>
      <c r="R378" s="17">
        <v>1993775.74</v>
      </c>
      <c r="S378" s="17">
        <v>8304534.1699999999</v>
      </c>
      <c r="T378" s="17">
        <v>8304534.1699999999</v>
      </c>
      <c r="U378" s="17">
        <v>0</v>
      </c>
      <c r="V378" s="17">
        <v>8482293.3200000003</v>
      </c>
      <c r="W378" s="17">
        <v>0</v>
      </c>
      <c r="X378" s="17">
        <f>+O378-P378-Q378-R378-S378-W378</f>
        <v>8482293.3200000022</v>
      </c>
      <c r="Y378" s="18">
        <f t="shared" si="88"/>
        <v>0.37219964761629615</v>
      </c>
      <c r="Z378" s="18">
        <f t="shared" si="89"/>
        <v>0.37219964761629615</v>
      </c>
      <c r="AA378" s="18">
        <f t="shared" si="90"/>
        <v>0.2476337445940627</v>
      </c>
      <c r="AB378" s="18">
        <f t="shared" si="91"/>
        <v>0.61983339221035882</v>
      </c>
    </row>
    <row r="379" spans="1:28" outlineLevel="1" x14ac:dyDescent="0.35">
      <c r="A379" s="35"/>
      <c r="B379" s="35"/>
      <c r="C379" s="35"/>
      <c r="D379" s="35" t="s">
        <v>532</v>
      </c>
      <c r="E379" s="35"/>
      <c r="F379" s="35"/>
      <c r="G379" s="35"/>
      <c r="H379" s="35"/>
      <c r="I379" s="35"/>
      <c r="J379" s="36"/>
      <c r="K379" s="37">
        <f t="shared" ref="K379:X379" si="104">SUBTOTAL(9,K375:K378)</f>
        <v>81025357</v>
      </c>
      <c r="L379" s="37">
        <f t="shared" si="104"/>
        <v>109486220</v>
      </c>
      <c r="M379" s="37">
        <f t="shared" si="104"/>
        <v>0</v>
      </c>
      <c r="N379" s="37">
        <f t="shared" si="104"/>
        <v>0</v>
      </c>
      <c r="O379" s="37">
        <f t="shared" si="104"/>
        <v>109486220</v>
      </c>
      <c r="P379" s="37">
        <f t="shared" si="104"/>
        <v>0</v>
      </c>
      <c r="Q379" s="37">
        <f t="shared" si="104"/>
        <v>41055887.43</v>
      </c>
      <c r="R379" s="37">
        <f t="shared" si="104"/>
        <v>1993775.74</v>
      </c>
      <c r="S379" s="37">
        <f t="shared" si="104"/>
        <v>28104632.350000001</v>
      </c>
      <c r="T379" s="37">
        <f t="shared" si="104"/>
        <v>28104632.350000001</v>
      </c>
      <c r="U379" s="37">
        <f t="shared" si="104"/>
        <v>23355074.16</v>
      </c>
      <c r="V379" s="37">
        <f t="shared" si="104"/>
        <v>38331924.480000004</v>
      </c>
      <c r="W379" s="37">
        <f t="shared" si="104"/>
        <v>0</v>
      </c>
      <c r="X379" s="37">
        <f t="shared" si="104"/>
        <v>38331924.480000004</v>
      </c>
      <c r="Y379" s="38">
        <f t="shared" si="88"/>
        <v>0.25669561292736204</v>
      </c>
      <c r="Z379" s="38">
        <f t="shared" si="89"/>
        <v>0.25669561292736204</v>
      </c>
      <c r="AA379" s="38">
        <f t="shared" si="90"/>
        <v>0.39319709064757191</v>
      </c>
      <c r="AB379" s="38">
        <f t="shared" si="91"/>
        <v>0.64989270357493401</v>
      </c>
    </row>
    <row r="380" spans="1:28" ht="24" outlineLevel="2" x14ac:dyDescent="0.35">
      <c r="A380" s="15" t="s">
        <v>7</v>
      </c>
      <c r="B380" s="15" t="s">
        <v>8</v>
      </c>
      <c r="C380" s="15" t="s">
        <v>46</v>
      </c>
      <c r="D380" s="15" t="s">
        <v>70</v>
      </c>
      <c r="E380" s="15" t="s">
        <v>11</v>
      </c>
      <c r="F380" s="15" t="s">
        <v>12</v>
      </c>
      <c r="G380" s="15" t="s">
        <v>48</v>
      </c>
      <c r="H380" s="15" t="s">
        <v>14</v>
      </c>
      <c r="I380" s="15" t="s">
        <v>9</v>
      </c>
      <c r="J380" s="16" t="s">
        <v>71</v>
      </c>
      <c r="K380" s="17">
        <v>36580000</v>
      </c>
      <c r="L380" s="17">
        <v>36580000</v>
      </c>
      <c r="M380" s="17">
        <v>0</v>
      </c>
      <c r="N380" s="17">
        <v>0</v>
      </c>
      <c r="O380" s="17">
        <f t="shared" ref="O380:O385" si="105">+L380+N380</f>
        <v>36580000</v>
      </c>
      <c r="P380" s="17">
        <v>0</v>
      </c>
      <c r="Q380" s="17">
        <v>31526462.120000001</v>
      </c>
      <c r="R380" s="17">
        <v>3912456.63</v>
      </c>
      <c r="S380" s="17">
        <v>0</v>
      </c>
      <c r="T380" s="17">
        <v>0</v>
      </c>
      <c r="U380" s="17">
        <v>18.75</v>
      </c>
      <c r="V380" s="17">
        <v>1141081.25</v>
      </c>
      <c r="W380" s="17">
        <v>0</v>
      </c>
      <c r="X380" s="17">
        <f t="shared" ref="X380:X385" si="106">+O380-P380-Q380-R380-S380-W380</f>
        <v>1141081.2499999991</v>
      </c>
      <c r="Y380" s="18">
        <f t="shared" si="88"/>
        <v>0</v>
      </c>
      <c r="Z380" s="18">
        <f t="shared" si="89"/>
        <v>0</v>
      </c>
      <c r="AA380" s="18">
        <f t="shared" si="90"/>
        <v>0.96880587069436852</v>
      </c>
      <c r="AB380" s="18">
        <f t="shared" si="91"/>
        <v>0.96880587069436852</v>
      </c>
    </row>
    <row r="381" spans="1:28" ht="24" outlineLevel="2" x14ac:dyDescent="0.35">
      <c r="A381" s="15" t="s">
        <v>164</v>
      </c>
      <c r="B381" s="15" t="s">
        <v>8</v>
      </c>
      <c r="C381" s="15" t="s">
        <v>46</v>
      </c>
      <c r="D381" s="15" t="s">
        <v>70</v>
      </c>
      <c r="E381" s="15" t="s">
        <v>11</v>
      </c>
      <c r="F381" s="15" t="s">
        <v>12</v>
      </c>
      <c r="G381" s="15" t="s">
        <v>48</v>
      </c>
      <c r="H381" s="15" t="s">
        <v>14</v>
      </c>
      <c r="I381" s="15" t="s">
        <v>9</v>
      </c>
      <c r="J381" s="16" t="s">
        <v>71</v>
      </c>
      <c r="K381" s="17">
        <v>37000000</v>
      </c>
      <c r="L381" s="17">
        <v>65736384</v>
      </c>
      <c r="M381" s="17">
        <v>0</v>
      </c>
      <c r="N381" s="17">
        <v>0</v>
      </c>
      <c r="O381" s="17">
        <f t="shared" si="105"/>
        <v>65736384</v>
      </c>
      <c r="P381" s="17">
        <v>12999274.029999999</v>
      </c>
      <c r="Q381" s="17">
        <v>2317629.25</v>
      </c>
      <c r="R381" s="17">
        <v>0</v>
      </c>
      <c r="S381" s="17">
        <v>29351608.789999999</v>
      </c>
      <c r="T381" s="17">
        <v>29351608.789999999</v>
      </c>
      <c r="U381" s="17">
        <v>19829873.93</v>
      </c>
      <c r="V381" s="17">
        <v>21067871.93</v>
      </c>
      <c r="W381" s="17">
        <v>0</v>
      </c>
      <c r="X381" s="17">
        <f t="shared" si="106"/>
        <v>21067871.93</v>
      </c>
      <c r="Y381" s="18">
        <f t="shared" si="88"/>
        <v>0.44650476652320881</v>
      </c>
      <c r="Z381" s="18">
        <f t="shared" si="89"/>
        <v>0.44650476652320881</v>
      </c>
      <c r="AA381" s="18">
        <f t="shared" si="90"/>
        <v>0.23300495628113649</v>
      </c>
      <c r="AB381" s="18">
        <f t="shared" si="91"/>
        <v>0.6795097228043453</v>
      </c>
    </row>
    <row r="382" spans="1:28" ht="24" outlineLevel="2" x14ac:dyDescent="0.35">
      <c r="A382" s="15" t="s">
        <v>251</v>
      </c>
      <c r="B382" s="15" t="s">
        <v>252</v>
      </c>
      <c r="C382" s="15" t="s">
        <v>46</v>
      </c>
      <c r="D382" s="15" t="s">
        <v>70</v>
      </c>
      <c r="E382" s="15" t="s">
        <v>11</v>
      </c>
      <c r="F382" s="15" t="s">
        <v>12</v>
      </c>
      <c r="G382" s="15" t="s">
        <v>48</v>
      </c>
      <c r="H382" s="15" t="s">
        <v>14</v>
      </c>
      <c r="I382" s="15" t="s">
        <v>9</v>
      </c>
      <c r="J382" s="16" t="s">
        <v>71</v>
      </c>
      <c r="K382" s="17">
        <v>1000000</v>
      </c>
      <c r="L382" s="17">
        <v>1000000</v>
      </c>
      <c r="M382" s="17">
        <v>0</v>
      </c>
      <c r="N382" s="17">
        <v>0</v>
      </c>
      <c r="O382" s="17">
        <f t="shared" si="105"/>
        <v>1000000</v>
      </c>
      <c r="P382" s="17">
        <v>0</v>
      </c>
      <c r="Q382" s="17">
        <v>0</v>
      </c>
      <c r="R382" s="17">
        <v>0</v>
      </c>
      <c r="S382" s="17">
        <v>0</v>
      </c>
      <c r="T382" s="17">
        <v>0</v>
      </c>
      <c r="U382" s="17">
        <v>750000</v>
      </c>
      <c r="V382" s="17">
        <v>1000000</v>
      </c>
      <c r="W382" s="17">
        <v>0</v>
      </c>
      <c r="X382" s="17">
        <f t="shared" si="106"/>
        <v>1000000</v>
      </c>
      <c r="Y382" s="18">
        <f t="shared" si="88"/>
        <v>0</v>
      </c>
      <c r="Z382" s="18">
        <f t="shared" si="89"/>
        <v>0</v>
      </c>
      <c r="AA382" s="18">
        <f t="shared" si="90"/>
        <v>0</v>
      </c>
      <c r="AB382" s="18">
        <f t="shared" si="91"/>
        <v>0</v>
      </c>
    </row>
    <row r="383" spans="1:28" ht="24" outlineLevel="2" x14ac:dyDescent="0.35">
      <c r="A383" s="15" t="s">
        <v>251</v>
      </c>
      <c r="B383" s="15" t="s">
        <v>288</v>
      </c>
      <c r="C383" s="15" t="s">
        <v>46</v>
      </c>
      <c r="D383" s="15" t="s">
        <v>70</v>
      </c>
      <c r="E383" s="15" t="s">
        <v>11</v>
      </c>
      <c r="F383" s="15" t="s">
        <v>12</v>
      </c>
      <c r="G383" s="15" t="s">
        <v>48</v>
      </c>
      <c r="H383" s="15" t="s">
        <v>14</v>
      </c>
      <c r="I383" s="15" t="s">
        <v>9</v>
      </c>
      <c r="J383" s="16" t="s">
        <v>71</v>
      </c>
      <c r="K383" s="17">
        <v>0</v>
      </c>
      <c r="L383" s="17">
        <v>1582000</v>
      </c>
      <c r="M383" s="17">
        <v>0</v>
      </c>
      <c r="N383" s="17">
        <v>0</v>
      </c>
      <c r="O383" s="17">
        <f t="shared" si="105"/>
        <v>1582000</v>
      </c>
      <c r="P383" s="17">
        <v>0</v>
      </c>
      <c r="Q383" s="17">
        <v>0</v>
      </c>
      <c r="R383" s="17">
        <v>0</v>
      </c>
      <c r="S383" s="17">
        <v>0</v>
      </c>
      <c r="T383" s="17">
        <v>0</v>
      </c>
      <c r="U383" s="17">
        <v>1582000</v>
      </c>
      <c r="V383" s="17">
        <v>1582000</v>
      </c>
      <c r="W383" s="17">
        <v>0</v>
      </c>
      <c r="X383" s="17">
        <f t="shared" si="106"/>
        <v>1582000</v>
      </c>
      <c r="Y383" s="18">
        <f t="shared" si="88"/>
        <v>0</v>
      </c>
      <c r="Z383" s="18">
        <f t="shared" si="89"/>
        <v>0</v>
      </c>
      <c r="AA383" s="18">
        <f t="shared" si="90"/>
        <v>0</v>
      </c>
      <c r="AB383" s="18">
        <f t="shared" si="91"/>
        <v>0</v>
      </c>
    </row>
    <row r="384" spans="1:28" ht="24" outlineLevel="2" x14ac:dyDescent="0.35">
      <c r="A384" s="15" t="s">
        <v>301</v>
      </c>
      <c r="B384" s="15" t="s">
        <v>8</v>
      </c>
      <c r="C384" s="15" t="s">
        <v>46</v>
      </c>
      <c r="D384" s="15" t="s">
        <v>70</v>
      </c>
      <c r="E384" s="15" t="s">
        <v>11</v>
      </c>
      <c r="F384" s="15" t="s">
        <v>12</v>
      </c>
      <c r="G384" s="15" t="s">
        <v>48</v>
      </c>
      <c r="H384" s="15" t="s">
        <v>14</v>
      </c>
      <c r="I384" s="15" t="s">
        <v>9</v>
      </c>
      <c r="J384" s="16" t="s">
        <v>71</v>
      </c>
      <c r="K384" s="17">
        <v>175000000</v>
      </c>
      <c r="L384" s="17">
        <v>315854851</v>
      </c>
      <c r="M384" s="17">
        <v>0</v>
      </c>
      <c r="N384" s="17">
        <v>0</v>
      </c>
      <c r="O384" s="17">
        <f t="shared" si="105"/>
        <v>315854851</v>
      </c>
      <c r="P384" s="17">
        <v>0</v>
      </c>
      <c r="Q384" s="17">
        <v>69896170.120000005</v>
      </c>
      <c r="R384" s="17">
        <v>0</v>
      </c>
      <c r="S384" s="17">
        <v>142173503.59999999</v>
      </c>
      <c r="T384" s="17">
        <v>142173503.59999999</v>
      </c>
      <c r="U384" s="17">
        <v>20950411.280000001</v>
      </c>
      <c r="V384" s="17">
        <v>103785177.28</v>
      </c>
      <c r="W384" s="17">
        <v>0</v>
      </c>
      <c r="X384" s="17">
        <f t="shared" si="106"/>
        <v>103785177.28</v>
      </c>
      <c r="Y384" s="18">
        <f t="shared" si="88"/>
        <v>0.45012290661320253</v>
      </c>
      <c r="Z384" s="18">
        <f t="shared" si="89"/>
        <v>0.45012290661320253</v>
      </c>
      <c r="AA384" s="18">
        <f t="shared" si="90"/>
        <v>0.22129205835752702</v>
      </c>
      <c r="AB384" s="18">
        <f t="shared" si="91"/>
        <v>0.6714149649707295</v>
      </c>
    </row>
    <row r="385" spans="1:28" ht="24" outlineLevel="2" x14ac:dyDescent="0.35">
      <c r="A385" s="15" t="s">
        <v>309</v>
      </c>
      <c r="B385" s="15" t="s">
        <v>8</v>
      </c>
      <c r="C385" s="15" t="s">
        <v>46</v>
      </c>
      <c r="D385" s="15" t="s">
        <v>70</v>
      </c>
      <c r="E385" s="15" t="s">
        <v>11</v>
      </c>
      <c r="F385" s="15" t="s">
        <v>12</v>
      </c>
      <c r="G385" s="15" t="s">
        <v>48</v>
      </c>
      <c r="H385" s="15" t="s">
        <v>14</v>
      </c>
      <c r="I385" s="15" t="s">
        <v>9</v>
      </c>
      <c r="J385" s="16" t="s">
        <v>71</v>
      </c>
      <c r="K385" s="17">
        <v>20000000</v>
      </c>
      <c r="L385" s="17">
        <v>20000000</v>
      </c>
      <c r="M385" s="17">
        <v>0</v>
      </c>
      <c r="N385" s="17">
        <v>0</v>
      </c>
      <c r="O385" s="17">
        <f t="shared" si="105"/>
        <v>20000000</v>
      </c>
      <c r="P385" s="17">
        <v>0</v>
      </c>
      <c r="Q385" s="17">
        <v>0</v>
      </c>
      <c r="R385" s="17">
        <v>0</v>
      </c>
      <c r="S385" s="17">
        <v>0</v>
      </c>
      <c r="T385" s="17">
        <v>0</v>
      </c>
      <c r="U385" s="17">
        <v>20000000</v>
      </c>
      <c r="V385" s="17">
        <v>20000000</v>
      </c>
      <c r="W385" s="17">
        <v>0</v>
      </c>
      <c r="X385" s="17">
        <f t="shared" si="106"/>
        <v>20000000</v>
      </c>
      <c r="Y385" s="18">
        <f t="shared" si="88"/>
        <v>0</v>
      </c>
      <c r="Z385" s="18">
        <f t="shared" si="89"/>
        <v>0</v>
      </c>
      <c r="AA385" s="18">
        <f t="shared" si="90"/>
        <v>0</v>
      </c>
      <c r="AB385" s="18">
        <f t="shared" si="91"/>
        <v>0</v>
      </c>
    </row>
    <row r="386" spans="1:28" outlineLevel="1" x14ac:dyDescent="0.35">
      <c r="A386" s="35"/>
      <c r="B386" s="35"/>
      <c r="C386" s="35"/>
      <c r="D386" s="35" t="s">
        <v>533</v>
      </c>
      <c r="E386" s="35"/>
      <c r="F386" s="35"/>
      <c r="G386" s="35"/>
      <c r="H386" s="35"/>
      <c r="I386" s="35"/>
      <c r="J386" s="36"/>
      <c r="K386" s="37">
        <f t="shared" ref="K386:X386" si="107">SUBTOTAL(9,K380:K385)</f>
        <v>269580000</v>
      </c>
      <c r="L386" s="37">
        <f t="shared" si="107"/>
        <v>440753235</v>
      </c>
      <c r="M386" s="37">
        <f t="shared" si="107"/>
        <v>0</v>
      </c>
      <c r="N386" s="37">
        <f t="shared" si="107"/>
        <v>0</v>
      </c>
      <c r="O386" s="37">
        <f t="shared" si="107"/>
        <v>440753235</v>
      </c>
      <c r="P386" s="37">
        <f t="shared" si="107"/>
        <v>12999274.029999999</v>
      </c>
      <c r="Q386" s="37">
        <f t="shared" si="107"/>
        <v>103740261.49000001</v>
      </c>
      <c r="R386" s="37">
        <f t="shared" si="107"/>
        <v>3912456.63</v>
      </c>
      <c r="S386" s="37">
        <f t="shared" si="107"/>
        <v>171525112.38999999</v>
      </c>
      <c r="T386" s="37">
        <f t="shared" si="107"/>
        <v>171525112.38999999</v>
      </c>
      <c r="U386" s="37">
        <f t="shared" si="107"/>
        <v>63112303.960000001</v>
      </c>
      <c r="V386" s="37">
        <f t="shared" si="107"/>
        <v>148576130.46000001</v>
      </c>
      <c r="W386" s="37">
        <f t="shared" si="107"/>
        <v>0</v>
      </c>
      <c r="X386" s="37">
        <f t="shared" si="107"/>
        <v>148576130.46000001</v>
      </c>
      <c r="Y386" s="38">
        <f t="shared" si="88"/>
        <v>0.38916359261662592</v>
      </c>
      <c r="Z386" s="38">
        <f t="shared" si="89"/>
        <v>0.38916359261662592</v>
      </c>
      <c r="AA386" s="38">
        <f t="shared" si="90"/>
        <v>0.27374045740129394</v>
      </c>
      <c r="AB386" s="38">
        <f t="shared" si="91"/>
        <v>0.66290405001791985</v>
      </c>
    </row>
    <row r="387" spans="1:28" outlineLevel="2" x14ac:dyDescent="0.35">
      <c r="A387" s="15" t="s">
        <v>164</v>
      </c>
      <c r="B387" s="15" t="s">
        <v>8</v>
      </c>
      <c r="C387" s="15" t="s">
        <v>46</v>
      </c>
      <c r="D387" s="15" t="s">
        <v>199</v>
      </c>
      <c r="E387" s="15" t="s">
        <v>11</v>
      </c>
      <c r="F387" s="15" t="s">
        <v>12</v>
      </c>
      <c r="G387" s="15" t="s">
        <v>48</v>
      </c>
      <c r="H387" s="15" t="s">
        <v>14</v>
      </c>
      <c r="I387" s="15" t="s">
        <v>9</v>
      </c>
      <c r="J387" s="16" t="s">
        <v>200</v>
      </c>
      <c r="K387" s="17">
        <v>500000</v>
      </c>
      <c r="L387" s="17">
        <v>16324460</v>
      </c>
      <c r="M387" s="17">
        <v>0</v>
      </c>
      <c r="N387" s="17">
        <v>0</v>
      </c>
      <c r="O387" s="17">
        <f>+L387+N387</f>
        <v>16324460</v>
      </c>
      <c r="P387" s="17">
        <v>11032235.289999999</v>
      </c>
      <c r="Q387" s="17">
        <v>1899530</v>
      </c>
      <c r="R387" s="17">
        <v>0</v>
      </c>
      <c r="S387" s="17">
        <v>3047655.2</v>
      </c>
      <c r="T387" s="17">
        <v>3047655.2</v>
      </c>
      <c r="U387" s="17">
        <v>345039.51</v>
      </c>
      <c r="V387" s="17">
        <v>345039.51</v>
      </c>
      <c r="W387" s="17">
        <v>0</v>
      </c>
      <c r="X387" s="17">
        <f>+O387-P387-Q387-R387-S387-W387</f>
        <v>345039.51000000071</v>
      </c>
      <c r="Y387" s="18">
        <f t="shared" si="88"/>
        <v>0.18669255828370435</v>
      </c>
      <c r="Z387" s="18">
        <f t="shared" si="89"/>
        <v>0.18669255828370435</v>
      </c>
      <c r="AA387" s="18">
        <f t="shared" si="90"/>
        <v>0.79217109111113015</v>
      </c>
      <c r="AB387" s="18">
        <f t="shared" si="91"/>
        <v>0.9788636493948345</v>
      </c>
    </row>
    <row r="388" spans="1:28" outlineLevel="1" x14ac:dyDescent="0.35">
      <c r="A388" s="35"/>
      <c r="B388" s="35"/>
      <c r="C388" s="35"/>
      <c r="D388" s="35" t="s">
        <v>534</v>
      </c>
      <c r="E388" s="35"/>
      <c r="F388" s="35"/>
      <c r="G388" s="35"/>
      <c r="H388" s="35"/>
      <c r="I388" s="35"/>
      <c r="J388" s="36"/>
      <c r="K388" s="37">
        <f t="shared" ref="K388:X388" si="108">SUBTOTAL(9,K387:K387)</f>
        <v>500000</v>
      </c>
      <c r="L388" s="37">
        <f t="shared" si="108"/>
        <v>16324460</v>
      </c>
      <c r="M388" s="37">
        <f t="shared" si="108"/>
        <v>0</v>
      </c>
      <c r="N388" s="37">
        <f t="shared" si="108"/>
        <v>0</v>
      </c>
      <c r="O388" s="37">
        <f t="shared" si="108"/>
        <v>16324460</v>
      </c>
      <c r="P388" s="37">
        <f t="shared" si="108"/>
        <v>11032235.289999999</v>
      </c>
      <c r="Q388" s="37">
        <f t="shared" si="108"/>
        <v>1899530</v>
      </c>
      <c r="R388" s="37">
        <f t="shared" si="108"/>
        <v>0</v>
      </c>
      <c r="S388" s="37">
        <f t="shared" si="108"/>
        <v>3047655.2</v>
      </c>
      <c r="T388" s="37">
        <f t="shared" si="108"/>
        <v>3047655.2</v>
      </c>
      <c r="U388" s="37">
        <f t="shared" si="108"/>
        <v>345039.51</v>
      </c>
      <c r="V388" s="37">
        <f t="shared" si="108"/>
        <v>345039.51</v>
      </c>
      <c r="W388" s="37">
        <f t="shared" si="108"/>
        <v>0</v>
      </c>
      <c r="X388" s="37">
        <f t="shared" si="108"/>
        <v>345039.51000000071</v>
      </c>
      <c r="Y388" s="38">
        <f t="shared" si="88"/>
        <v>0.18669255828370435</v>
      </c>
      <c r="Z388" s="38">
        <f t="shared" si="89"/>
        <v>0.18669255828370435</v>
      </c>
      <c r="AA388" s="38">
        <f t="shared" si="90"/>
        <v>0.79217109111113015</v>
      </c>
      <c r="AB388" s="38">
        <f t="shared" si="91"/>
        <v>0.9788636493948345</v>
      </c>
    </row>
    <row r="389" spans="1:28" outlineLevel="2" x14ac:dyDescent="0.35">
      <c r="A389" s="15" t="s">
        <v>164</v>
      </c>
      <c r="B389" s="15" t="s">
        <v>8</v>
      </c>
      <c r="C389" s="15" t="s">
        <v>46</v>
      </c>
      <c r="D389" s="15" t="s">
        <v>201</v>
      </c>
      <c r="E389" s="15" t="s">
        <v>11</v>
      </c>
      <c r="F389" s="15" t="s">
        <v>12</v>
      </c>
      <c r="G389" s="15" t="s">
        <v>97</v>
      </c>
      <c r="H389" s="15" t="s">
        <v>14</v>
      </c>
      <c r="I389" s="15" t="s">
        <v>9</v>
      </c>
      <c r="J389" s="16" t="s">
        <v>202</v>
      </c>
      <c r="K389" s="17">
        <v>7000000</v>
      </c>
      <c r="L389" s="17">
        <v>17000000</v>
      </c>
      <c r="M389" s="17">
        <v>0</v>
      </c>
      <c r="N389" s="17">
        <v>0</v>
      </c>
      <c r="O389" s="17">
        <f>+L389+N389</f>
        <v>17000000</v>
      </c>
      <c r="P389" s="17">
        <v>0</v>
      </c>
      <c r="Q389" s="17">
        <v>3041809</v>
      </c>
      <c r="R389" s="17">
        <v>0</v>
      </c>
      <c r="S389" s="17">
        <v>12397303</v>
      </c>
      <c r="T389" s="17">
        <v>12397303</v>
      </c>
      <c r="U389" s="17">
        <v>404</v>
      </c>
      <c r="V389" s="17">
        <v>1560888</v>
      </c>
      <c r="W389" s="17">
        <v>0</v>
      </c>
      <c r="X389" s="17">
        <f>+O389-P389-Q389-R389-S389-W389</f>
        <v>1560888</v>
      </c>
      <c r="Y389" s="18">
        <f t="shared" si="88"/>
        <v>0.7292531176470588</v>
      </c>
      <c r="Z389" s="18">
        <f t="shared" si="89"/>
        <v>0.7292531176470588</v>
      </c>
      <c r="AA389" s="18">
        <f t="shared" si="90"/>
        <v>0.1789299411764706</v>
      </c>
      <c r="AB389" s="18">
        <f t="shared" si="91"/>
        <v>0.90818305882352934</v>
      </c>
    </row>
    <row r="390" spans="1:28" outlineLevel="2" x14ac:dyDescent="0.35">
      <c r="A390" s="15" t="s">
        <v>251</v>
      </c>
      <c r="B390" s="15" t="s">
        <v>288</v>
      </c>
      <c r="C390" s="15" t="s">
        <v>46</v>
      </c>
      <c r="D390" s="15" t="s">
        <v>201</v>
      </c>
      <c r="E390" s="15" t="s">
        <v>11</v>
      </c>
      <c r="F390" s="15" t="s">
        <v>12</v>
      </c>
      <c r="G390" s="15" t="s">
        <v>97</v>
      </c>
      <c r="H390" s="15" t="s">
        <v>14</v>
      </c>
      <c r="I390" s="15" t="s">
        <v>9</v>
      </c>
      <c r="J390" s="16" t="s">
        <v>202</v>
      </c>
      <c r="K390" s="17">
        <v>200000</v>
      </c>
      <c r="L390" s="17">
        <v>200000</v>
      </c>
      <c r="M390" s="17">
        <v>0</v>
      </c>
      <c r="N390" s="17">
        <v>0</v>
      </c>
      <c r="O390" s="17">
        <f>+L390+N390</f>
        <v>200000</v>
      </c>
      <c r="P390" s="17">
        <v>0</v>
      </c>
      <c r="Q390" s="17">
        <v>0</v>
      </c>
      <c r="R390" s="17">
        <v>0</v>
      </c>
      <c r="S390" s="17">
        <v>0</v>
      </c>
      <c r="T390" s="17">
        <v>0</v>
      </c>
      <c r="U390" s="17">
        <v>150000</v>
      </c>
      <c r="V390" s="17">
        <v>200000</v>
      </c>
      <c r="W390" s="17">
        <v>0</v>
      </c>
      <c r="X390" s="17">
        <f>+O390-P390-Q390-R390-S390-W390</f>
        <v>200000</v>
      </c>
      <c r="Y390" s="18">
        <f t="shared" si="88"/>
        <v>0</v>
      </c>
      <c r="Z390" s="18">
        <f t="shared" si="89"/>
        <v>0</v>
      </c>
      <c r="AA390" s="18">
        <f t="shared" si="90"/>
        <v>0</v>
      </c>
      <c r="AB390" s="18">
        <f t="shared" si="91"/>
        <v>0</v>
      </c>
    </row>
    <row r="391" spans="1:28" outlineLevel="1" x14ac:dyDescent="0.35">
      <c r="A391" s="35"/>
      <c r="B391" s="35"/>
      <c r="C391" s="35"/>
      <c r="D391" s="35" t="s">
        <v>535</v>
      </c>
      <c r="E391" s="35"/>
      <c r="F391" s="35"/>
      <c r="G391" s="35"/>
      <c r="H391" s="35"/>
      <c r="I391" s="35"/>
      <c r="J391" s="36"/>
      <c r="K391" s="37">
        <f t="shared" ref="K391:X391" si="109">SUBTOTAL(9,K389:K390)</f>
        <v>7200000</v>
      </c>
      <c r="L391" s="37">
        <f t="shared" si="109"/>
        <v>17200000</v>
      </c>
      <c r="M391" s="37">
        <f t="shared" si="109"/>
        <v>0</v>
      </c>
      <c r="N391" s="37">
        <f t="shared" si="109"/>
        <v>0</v>
      </c>
      <c r="O391" s="37">
        <f t="shared" si="109"/>
        <v>17200000</v>
      </c>
      <c r="P391" s="37">
        <f t="shared" si="109"/>
        <v>0</v>
      </c>
      <c r="Q391" s="37">
        <f t="shared" si="109"/>
        <v>3041809</v>
      </c>
      <c r="R391" s="37">
        <f t="shared" si="109"/>
        <v>0</v>
      </c>
      <c r="S391" s="37">
        <f t="shared" si="109"/>
        <v>12397303</v>
      </c>
      <c r="T391" s="37">
        <f t="shared" si="109"/>
        <v>12397303</v>
      </c>
      <c r="U391" s="37">
        <f t="shared" si="109"/>
        <v>150404</v>
      </c>
      <c r="V391" s="37">
        <f t="shared" si="109"/>
        <v>1760888</v>
      </c>
      <c r="W391" s="37">
        <f t="shared" si="109"/>
        <v>0</v>
      </c>
      <c r="X391" s="37">
        <f t="shared" si="109"/>
        <v>1760888</v>
      </c>
      <c r="Y391" s="38">
        <f t="shared" si="88"/>
        <v>0.72077343023255813</v>
      </c>
      <c r="Z391" s="38">
        <f t="shared" si="89"/>
        <v>0.72077343023255813</v>
      </c>
      <c r="AA391" s="38">
        <f t="shared" si="90"/>
        <v>0.17684936046511629</v>
      </c>
      <c r="AB391" s="38">
        <f t="shared" si="91"/>
        <v>0.89762279069767437</v>
      </c>
    </row>
    <row r="392" spans="1:28" ht="70" outlineLevel="2" x14ac:dyDescent="0.35">
      <c r="A392" s="23" t="s">
        <v>7</v>
      </c>
      <c r="B392" s="23" t="s">
        <v>8</v>
      </c>
      <c r="C392" s="23" t="s">
        <v>46</v>
      </c>
      <c r="D392" s="23" t="s">
        <v>72</v>
      </c>
      <c r="E392" s="23" t="s">
        <v>11</v>
      </c>
      <c r="F392" s="23" t="s">
        <v>12</v>
      </c>
      <c r="G392" s="23" t="s">
        <v>48</v>
      </c>
      <c r="H392" s="23" t="s">
        <v>14</v>
      </c>
      <c r="I392" s="23" t="s">
        <v>9</v>
      </c>
      <c r="J392" s="24" t="s">
        <v>73</v>
      </c>
      <c r="K392" s="25">
        <v>0</v>
      </c>
      <c r="L392" s="25">
        <v>0</v>
      </c>
      <c r="M392" s="25">
        <v>2953756.0975197009</v>
      </c>
      <c r="N392" s="25">
        <v>0</v>
      </c>
      <c r="O392" s="25">
        <f t="shared" ref="O392:O405" si="110">+L392+N392</f>
        <v>0</v>
      </c>
      <c r="P392" s="25">
        <v>0</v>
      </c>
      <c r="Q392" s="25">
        <v>0</v>
      </c>
      <c r="R392" s="25">
        <v>0</v>
      </c>
      <c r="S392" s="25">
        <v>0</v>
      </c>
      <c r="T392" s="25">
        <v>0</v>
      </c>
      <c r="U392" s="25">
        <v>0</v>
      </c>
      <c r="V392" s="25">
        <v>0</v>
      </c>
      <c r="W392" s="25">
        <v>0</v>
      </c>
      <c r="X392" s="25">
        <f t="shared" ref="X392:X405" si="111">+O392-P392-Q392-R392-S392-W392</f>
        <v>0</v>
      </c>
      <c r="Y392" s="26">
        <f t="shared" si="88"/>
        <v>0</v>
      </c>
      <c r="Z392" s="26">
        <f t="shared" si="89"/>
        <v>0</v>
      </c>
      <c r="AA392" s="26">
        <f t="shared" si="90"/>
        <v>0</v>
      </c>
      <c r="AB392" s="26">
        <f t="shared" si="91"/>
        <v>0</v>
      </c>
    </row>
    <row r="393" spans="1:28" ht="47" outlineLevel="2" x14ac:dyDescent="0.35">
      <c r="A393" s="15" t="s">
        <v>164</v>
      </c>
      <c r="B393" s="15" t="s">
        <v>8</v>
      </c>
      <c r="C393" s="15" t="s">
        <v>46</v>
      </c>
      <c r="D393" s="15" t="s">
        <v>72</v>
      </c>
      <c r="E393" s="15" t="s">
        <v>11</v>
      </c>
      <c r="F393" s="15" t="s">
        <v>12</v>
      </c>
      <c r="G393" s="15" t="s">
        <v>48</v>
      </c>
      <c r="H393" s="15" t="s">
        <v>14</v>
      </c>
      <c r="I393" s="15" t="s">
        <v>9</v>
      </c>
      <c r="J393" s="16" t="s">
        <v>203</v>
      </c>
      <c r="K393" s="17">
        <v>0</v>
      </c>
      <c r="L393" s="17">
        <v>8031320</v>
      </c>
      <c r="M393" s="17">
        <v>279995933.62177259</v>
      </c>
      <c r="N393" s="17">
        <v>0</v>
      </c>
      <c r="O393" s="17">
        <f t="shared" si="110"/>
        <v>8031320</v>
      </c>
      <c r="P393" s="17">
        <v>0</v>
      </c>
      <c r="Q393" s="17">
        <v>31320</v>
      </c>
      <c r="R393" s="17">
        <v>0</v>
      </c>
      <c r="S393" s="17">
        <v>1436649</v>
      </c>
      <c r="T393" s="17">
        <v>1436649</v>
      </c>
      <c r="U393" s="17">
        <v>563351</v>
      </c>
      <c r="V393" s="17">
        <v>6563351</v>
      </c>
      <c r="W393" s="17">
        <v>0</v>
      </c>
      <c r="X393" s="17">
        <f t="shared" si="111"/>
        <v>6563351</v>
      </c>
      <c r="Y393" s="18">
        <f t="shared" si="88"/>
        <v>0.17888080664199657</v>
      </c>
      <c r="Z393" s="18">
        <f t="shared" si="89"/>
        <v>0.17888080664199657</v>
      </c>
      <c r="AA393" s="18">
        <f t="shared" si="90"/>
        <v>3.8997325470781887E-3</v>
      </c>
      <c r="AB393" s="18">
        <f t="shared" si="91"/>
        <v>0.18278053918907475</v>
      </c>
    </row>
    <row r="394" spans="1:28" ht="81.5" outlineLevel="2" x14ac:dyDescent="0.35">
      <c r="A394" s="23" t="s">
        <v>251</v>
      </c>
      <c r="B394" s="23" t="s">
        <v>252</v>
      </c>
      <c r="C394" s="23" t="s">
        <v>46</v>
      </c>
      <c r="D394" s="23" t="s">
        <v>72</v>
      </c>
      <c r="E394" s="23" t="s">
        <v>11</v>
      </c>
      <c r="F394" s="23" t="s">
        <v>12</v>
      </c>
      <c r="G394" s="23" t="s">
        <v>48</v>
      </c>
      <c r="H394" s="23" t="s">
        <v>14</v>
      </c>
      <c r="I394" s="23" t="s">
        <v>9</v>
      </c>
      <c r="J394" s="24" t="s">
        <v>253</v>
      </c>
      <c r="K394" s="25">
        <v>0</v>
      </c>
      <c r="L394" s="25">
        <v>0</v>
      </c>
      <c r="M394" s="25">
        <v>2803253.2116161389</v>
      </c>
      <c r="N394" s="25">
        <v>0</v>
      </c>
      <c r="O394" s="25">
        <f t="shared" si="110"/>
        <v>0</v>
      </c>
      <c r="P394" s="25">
        <v>0</v>
      </c>
      <c r="Q394" s="25">
        <v>0</v>
      </c>
      <c r="R394" s="25">
        <v>0</v>
      </c>
      <c r="S394" s="25">
        <v>0</v>
      </c>
      <c r="T394" s="25">
        <v>0</v>
      </c>
      <c r="U394" s="25">
        <v>0</v>
      </c>
      <c r="V394" s="25">
        <v>0</v>
      </c>
      <c r="W394" s="25">
        <v>0</v>
      </c>
      <c r="X394" s="25">
        <f t="shared" si="111"/>
        <v>0</v>
      </c>
      <c r="Y394" s="26">
        <f t="shared" si="88"/>
        <v>0</v>
      </c>
      <c r="Z394" s="26">
        <f t="shared" si="89"/>
        <v>0</v>
      </c>
      <c r="AA394" s="26">
        <f t="shared" si="90"/>
        <v>0</v>
      </c>
      <c r="AB394" s="26">
        <f t="shared" si="91"/>
        <v>0</v>
      </c>
    </row>
    <row r="395" spans="1:28" outlineLevel="2" x14ac:dyDescent="0.35">
      <c r="A395" s="15" t="s">
        <v>251</v>
      </c>
      <c r="B395" s="15" t="s">
        <v>288</v>
      </c>
      <c r="C395" s="15" t="s">
        <v>46</v>
      </c>
      <c r="D395" s="15" t="s">
        <v>72</v>
      </c>
      <c r="E395" s="15" t="s">
        <v>11</v>
      </c>
      <c r="F395" s="15" t="s">
        <v>12</v>
      </c>
      <c r="G395" s="15" t="s">
        <v>48</v>
      </c>
      <c r="H395" s="15" t="s">
        <v>14</v>
      </c>
      <c r="I395" s="15" t="s">
        <v>9</v>
      </c>
      <c r="J395" s="16" t="s">
        <v>291</v>
      </c>
      <c r="K395" s="17">
        <v>0</v>
      </c>
      <c r="L395" s="17">
        <v>590000</v>
      </c>
      <c r="M395" s="17">
        <v>0</v>
      </c>
      <c r="N395" s="17">
        <v>0</v>
      </c>
      <c r="O395" s="17">
        <f t="shared" si="110"/>
        <v>590000</v>
      </c>
      <c r="P395" s="17">
        <v>0</v>
      </c>
      <c r="Q395" s="17">
        <v>0</v>
      </c>
      <c r="R395" s="17">
        <v>0</v>
      </c>
      <c r="S395" s="17">
        <v>477556.68</v>
      </c>
      <c r="T395" s="17">
        <v>477556.68</v>
      </c>
      <c r="U395" s="17">
        <v>112443.32</v>
      </c>
      <c r="V395" s="17">
        <v>112443.32</v>
      </c>
      <c r="W395" s="17">
        <v>0</v>
      </c>
      <c r="X395" s="17">
        <f t="shared" si="111"/>
        <v>112443.32</v>
      </c>
      <c r="Y395" s="18">
        <f t="shared" ref="Y395:Y458" si="112">+IF(L395=0,0,S395/L395)</f>
        <v>0.80941810169491524</v>
      </c>
      <c r="Z395" s="18">
        <f t="shared" ref="Z395:Z458" si="113">+IF(O395=0,0,S395/O395)</f>
        <v>0.80941810169491524</v>
      </c>
      <c r="AA395" s="18">
        <f t="shared" ref="AA395:AA458" si="114">+IF(O395=0,0,(P395+Q395+R395)/O395)</f>
        <v>0</v>
      </c>
      <c r="AB395" s="18">
        <f t="shared" ref="AB395:AB458" si="115">+Z395+AA395</f>
        <v>0.80941810169491524</v>
      </c>
    </row>
    <row r="396" spans="1:28" ht="70" outlineLevel="2" x14ac:dyDescent="0.35">
      <c r="A396" s="23" t="s">
        <v>296</v>
      </c>
      <c r="B396" s="23" t="s">
        <v>8</v>
      </c>
      <c r="C396" s="23" t="s">
        <v>46</v>
      </c>
      <c r="D396" s="23" t="s">
        <v>72</v>
      </c>
      <c r="E396" s="23" t="s">
        <v>11</v>
      </c>
      <c r="F396" s="23" t="s">
        <v>12</v>
      </c>
      <c r="G396" s="23" t="s">
        <v>48</v>
      </c>
      <c r="H396" s="23" t="s">
        <v>14</v>
      </c>
      <c r="I396" s="23" t="s">
        <v>9</v>
      </c>
      <c r="J396" s="24" t="s">
        <v>73</v>
      </c>
      <c r="K396" s="25">
        <v>0</v>
      </c>
      <c r="L396" s="25">
        <v>0</v>
      </c>
      <c r="M396" s="25">
        <v>1012832.2270289117</v>
      </c>
      <c r="N396" s="25">
        <v>0</v>
      </c>
      <c r="O396" s="25">
        <f t="shared" si="110"/>
        <v>0</v>
      </c>
      <c r="P396" s="25">
        <v>0</v>
      </c>
      <c r="Q396" s="25">
        <v>0</v>
      </c>
      <c r="R396" s="25">
        <v>0</v>
      </c>
      <c r="S396" s="25">
        <v>0</v>
      </c>
      <c r="T396" s="25">
        <v>0</v>
      </c>
      <c r="U396" s="25">
        <v>0</v>
      </c>
      <c r="V396" s="25">
        <v>0</v>
      </c>
      <c r="W396" s="25">
        <v>0</v>
      </c>
      <c r="X396" s="25">
        <f t="shared" si="111"/>
        <v>0</v>
      </c>
      <c r="Y396" s="26">
        <f t="shared" si="112"/>
        <v>0</v>
      </c>
      <c r="Z396" s="26">
        <f t="shared" si="113"/>
        <v>0</v>
      </c>
      <c r="AA396" s="26">
        <f t="shared" si="114"/>
        <v>0</v>
      </c>
      <c r="AB396" s="26">
        <f t="shared" si="115"/>
        <v>0</v>
      </c>
    </row>
    <row r="397" spans="1:28" ht="81.5" outlineLevel="2" x14ac:dyDescent="0.35">
      <c r="A397" s="23" t="s">
        <v>301</v>
      </c>
      <c r="B397" s="23" t="s">
        <v>8</v>
      </c>
      <c r="C397" s="23" t="s">
        <v>46</v>
      </c>
      <c r="D397" s="23" t="s">
        <v>72</v>
      </c>
      <c r="E397" s="23" t="s">
        <v>11</v>
      </c>
      <c r="F397" s="23" t="s">
        <v>12</v>
      </c>
      <c r="G397" s="23" t="s">
        <v>48</v>
      </c>
      <c r="H397" s="23" t="s">
        <v>14</v>
      </c>
      <c r="I397" s="23" t="s">
        <v>9</v>
      </c>
      <c r="J397" s="24" t="s">
        <v>253</v>
      </c>
      <c r="K397" s="25">
        <v>0</v>
      </c>
      <c r="L397" s="25">
        <v>0</v>
      </c>
      <c r="M397" s="25">
        <v>7128380.8605908789</v>
      </c>
      <c r="N397" s="25">
        <v>0</v>
      </c>
      <c r="O397" s="25">
        <f t="shared" si="110"/>
        <v>0</v>
      </c>
      <c r="P397" s="25">
        <v>0</v>
      </c>
      <c r="Q397" s="25">
        <v>0</v>
      </c>
      <c r="R397" s="25">
        <v>0</v>
      </c>
      <c r="S397" s="25">
        <v>0</v>
      </c>
      <c r="T397" s="25">
        <v>0</v>
      </c>
      <c r="U397" s="25">
        <v>0</v>
      </c>
      <c r="V397" s="25">
        <v>0</v>
      </c>
      <c r="W397" s="25">
        <v>0</v>
      </c>
      <c r="X397" s="25">
        <f t="shared" si="111"/>
        <v>0</v>
      </c>
      <c r="Y397" s="26">
        <f t="shared" si="112"/>
        <v>0</v>
      </c>
      <c r="Z397" s="26">
        <f t="shared" si="113"/>
        <v>0</v>
      </c>
      <c r="AA397" s="26">
        <f t="shared" si="114"/>
        <v>0</v>
      </c>
      <c r="AB397" s="26">
        <f t="shared" si="115"/>
        <v>0</v>
      </c>
    </row>
    <row r="398" spans="1:28" ht="70" outlineLevel="2" x14ac:dyDescent="0.35">
      <c r="A398" s="23" t="s">
        <v>309</v>
      </c>
      <c r="B398" s="23" t="s">
        <v>8</v>
      </c>
      <c r="C398" s="23" t="s">
        <v>46</v>
      </c>
      <c r="D398" s="23" t="s">
        <v>72</v>
      </c>
      <c r="E398" s="23" t="s">
        <v>11</v>
      </c>
      <c r="F398" s="23" t="s">
        <v>12</v>
      </c>
      <c r="G398" s="23" t="s">
        <v>48</v>
      </c>
      <c r="H398" s="23" t="s">
        <v>14</v>
      </c>
      <c r="I398" s="23" t="s">
        <v>9</v>
      </c>
      <c r="J398" s="24" t="s">
        <v>73</v>
      </c>
      <c r="K398" s="25">
        <v>0</v>
      </c>
      <c r="L398" s="25">
        <v>0</v>
      </c>
      <c r="M398" s="25">
        <v>459706.39464247716</v>
      </c>
      <c r="N398" s="25">
        <v>0</v>
      </c>
      <c r="O398" s="25">
        <f t="shared" si="110"/>
        <v>0</v>
      </c>
      <c r="P398" s="25">
        <v>0</v>
      </c>
      <c r="Q398" s="25">
        <v>0</v>
      </c>
      <c r="R398" s="25">
        <v>0</v>
      </c>
      <c r="S398" s="25">
        <v>0</v>
      </c>
      <c r="T398" s="25">
        <v>0</v>
      </c>
      <c r="U398" s="25">
        <v>0</v>
      </c>
      <c r="V398" s="25">
        <v>0</v>
      </c>
      <c r="W398" s="25">
        <v>0</v>
      </c>
      <c r="X398" s="25">
        <f t="shared" si="111"/>
        <v>0</v>
      </c>
      <c r="Y398" s="26">
        <f t="shared" si="112"/>
        <v>0</v>
      </c>
      <c r="Z398" s="26">
        <f t="shared" si="113"/>
        <v>0</v>
      </c>
      <c r="AA398" s="26">
        <f t="shared" si="114"/>
        <v>0</v>
      </c>
      <c r="AB398" s="26">
        <f t="shared" si="115"/>
        <v>0</v>
      </c>
    </row>
    <row r="399" spans="1:28" ht="70" outlineLevel="2" x14ac:dyDescent="0.35">
      <c r="A399" s="23" t="s">
        <v>311</v>
      </c>
      <c r="B399" s="23" t="s">
        <v>8</v>
      </c>
      <c r="C399" s="23" t="s">
        <v>46</v>
      </c>
      <c r="D399" s="23" t="s">
        <v>72</v>
      </c>
      <c r="E399" s="23" t="s">
        <v>11</v>
      </c>
      <c r="F399" s="23" t="s">
        <v>12</v>
      </c>
      <c r="G399" s="23" t="s">
        <v>48</v>
      </c>
      <c r="H399" s="23" t="s">
        <v>14</v>
      </c>
      <c r="I399" s="23" t="s">
        <v>9</v>
      </c>
      <c r="J399" s="24" t="s">
        <v>73</v>
      </c>
      <c r="K399" s="25">
        <v>0</v>
      </c>
      <c r="L399" s="25">
        <v>0</v>
      </c>
      <c r="M399" s="25">
        <v>10354260.877663655</v>
      </c>
      <c r="N399" s="25">
        <v>0</v>
      </c>
      <c r="O399" s="25">
        <f t="shared" si="110"/>
        <v>0</v>
      </c>
      <c r="P399" s="25">
        <v>0</v>
      </c>
      <c r="Q399" s="25">
        <v>0</v>
      </c>
      <c r="R399" s="25">
        <v>0</v>
      </c>
      <c r="S399" s="25">
        <v>0</v>
      </c>
      <c r="T399" s="25">
        <v>0</v>
      </c>
      <c r="U399" s="25">
        <v>0</v>
      </c>
      <c r="V399" s="25">
        <v>0</v>
      </c>
      <c r="W399" s="25">
        <v>0</v>
      </c>
      <c r="X399" s="25">
        <f t="shared" si="111"/>
        <v>0</v>
      </c>
      <c r="Y399" s="26">
        <f t="shared" si="112"/>
        <v>0</v>
      </c>
      <c r="Z399" s="26">
        <f t="shared" si="113"/>
        <v>0</v>
      </c>
      <c r="AA399" s="26">
        <f t="shared" si="114"/>
        <v>0</v>
      </c>
      <c r="AB399" s="26">
        <f t="shared" si="115"/>
        <v>0</v>
      </c>
    </row>
    <row r="400" spans="1:28" ht="70" outlineLevel="2" x14ac:dyDescent="0.35">
      <c r="A400" s="23" t="s">
        <v>322</v>
      </c>
      <c r="B400" s="23" t="s">
        <v>8</v>
      </c>
      <c r="C400" s="23" t="s">
        <v>46</v>
      </c>
      <c r="D400" s="23" t="s">
        <v>72</v>
      </c>
      <c r="E400" s="23" t="s">
        <v>11</v>
      </c>
      <c r="F400" s="23" t="s">
        <v>12</v>
      </c>
      <c r="G400" s="23" t="s">
        <v>48</v>
      </c>
      <c r="H400" s="23" t="s">
        <v>323</v>
      </c>
      <c r="I400" s="23" t="s">
        <v>9</v>
      </c>
      <c r="J400" s="24" t="s">
        <v>73</v>
      </c>
      <c r="K400" s="25">
        <v>0</v>
      </c>
      <c r="L400" s="25">
        <v>0</v>
      </c>
      <c r="M400" s="25">
        <v>358402.77486546076</v>
      </c>
      <c r="N400" s="25">
        <v>0</v>
      </c>
      <c r="O400" s="25">
        <f t="shared" si="110"/>
        <v>0</v>
      </c>
      <c r="P400" s="25">
        <v>0</v>
      </c>
      <c r="Q400" s="25">
        <v>0</v>
      </c>
      <c r="R400" s="25">
        <v>0</v>
      </c>
      <c r="S400" s="25">
        <v>0</v>
      </c>
      <c r="T400" s="25">
        <v>0</v>
      </c>
      <c r="U400" s="25">
        <v>0</v>
      </c>
      <c r="V400" s="25">
        <v>0</v>
      </c>
      <c r="W400" s="25">
        <v>0</v>
      </c>
      <c r="X400" s="25">
        <f t="shared" si="111"/>
        <v>0</v>
      </c>
      <c r="Y400" s="26">
        <f t="shared" si="112"/>
        <v>0</v>
      </c>
      <c r="Z400" s="26">
        <f t="shared" si="113"/>
        <v>0</v>
      </c>
      <c r="AA400" s="26">
        <f t="shared" si="114"/>
        <v>0</v>
      </c>
      <c r="AB400" s="26">
        <f t="shared" si="115"/>
        <v>0</v>
      </c>
    </row>
    <row r="401" spans="1:28" ht="70" outlineLevel="2" x14ac:dyDescent="0.35">
      <c r="A401" s="23" t="s">
        <v>351</v>
      </c>
      <c r="B401" s="23" t="s">
        <v>252</v>
      </c>
      <c r="C401" s="23" t="s">
        <v>46</v>
      </c>
      <c r="D401" s="23" t="s">
        <v>72</v>
      </c>
      <c r="E401" s="23" t="s">
        <v>11</v>
      </c>
      <c r="F401" s="23" t="s">
        <v>12</v>
      </c>
      <c r="G401" s="23" t="s">
        <v>48</v>
      </c>
      <c r="H401" s="23" t="s">
        <v>352</v>
      </c>
      <c r="I401" s="23" t="s">
        <v>9</v>
      </c>
      <c r="J401" s="24" t="s">
        <v>73</v>
      </c>
      <c r="K401" s="25">
        <v>0</v>
      </c>
      <c r="L401" s="25">
        <v>0</v>
      </c>
      <c r="M401" s="25">
        <v>704838272.08129859</v>
      </c>
      <c r="N401" s="25">
        <v>0</v>
      </c>
      <c r="O401" s="25">
        <f t="shared" si="110"/>
        <v>0</v>
      </c>
      <c r="P401" s="25">
        <v>0</v>
      </c>
      <c r="Q401" s="25">
        <v>0</v>
      </c>
      <c r="R401" s="25">
        <v>0</v>
      </c>
      <c r="S401" s="25">
        <v>0</v>
      </c>
      <c r="T401" s="25">
        <v>0</v>
      </c>
      <c r="U401" s="25">
        <v>0</v>
      </c>
      <c r="V401" s="25">
        <v>0</v>
      </c>
      <c r="W401" s="25">
        <v>0</v>
      </c>
      <c r="X401" s="25">
        <f t="shared" si="111"/>
        <v>0</v>
      </c>
      <c r="Y401" s="26">
        <f t="shared" si="112"/>
        <v>0</v>
      </c>
      <c r="Z401" s="26">
        <f t="shared" si="113"/>
        <v>0</v>
      </c>
      <c r="AA401" s="26">
        <f t="shared" si="114"/>
        <v>0</v>
      </c>
      <c r="AB401" s="26">
        <f t="shared" si="115"/>
        <v>0</v>
      </c>
    </row>
    <row r="402" spans="1:28" ht="70" outlineLevel="2" x14ac:dyDescent="0.35">
      <c r="A402" s="23" t="s">
        <v>351</v>
      </c>
      <c r="B402" s="23" t="s">
        <v>254</v>
      </c>
      <c r="C402" s="23" t="s">
        <v>46</v>
      </c>
      <c r="D402" s="23" t="s">
        <v>72</v>
      </c>
      <c r="E402" s="23" t="s">
        <v>11</v>
      </c>
      <c r="F402" s="23" t="s">
        <v>12</v>
      </c>
      <c r="G402" s="23" t="s">
        <v>48</v>
      </c>
      <c r="H402" s="23" t="s">
        <v>363</v>
      </c>
      <c r="I402" s="23" t="s">
        <v>9</v>
      </c>
      <c r="J402" s="24" t="s">
        <v>73</v>
      </c>
      <c r="K402" s="25">
        <v>0</v>
      </c>
      <c r="L402" s="25">
        <v>0</v>
      </c>
      <c r="M402" s="25">
        <v>376267712.18801963</v>
      </c>
      <c r="N402" s="25">
        <v>0</v>
      </c>
      <c r="O402" s="25">
        <f t="shared" si="110"/>
        <v>0</v>
      </c>
      <c r="P402" s="25">
        <v>0</v>
      </c>
      <c r="Q402" s="25">
        <v>0</v>
      </c>
      <c r="R402" s="25">
        <v>0</v>
      </c>
      <c r="S402" s="25">
        <v>0</v>
      </c>
      <c r="T402" s="25">
        <v>0</v>
      </c>
      <c r="U402" s="25">
        <v>0</v>
      </c>
      <c r="V402" s="25">
        <v>0</v>
      </c>
      <c r="W402" s="25">
        <v>0</v>
      </c>
      <c r="X402" s="25">
        <f t="shared" si="111"/>
        <v>0</v>
      </c>
      <c r="Y402" s="26">
        <f t="shared" si="112"/>
        <v>0</v>
      </c>
      <c r="Z402" s="26">
        <f t="shared" si="113"/>
        <v>0</v>
      </c>
      <c r="AA402" s="26">
        <f t="shared" si="114"/>
        <v>0</v>
      </c>
      <c r="AB402" s="26">
        <f t="shared" si="115"/>
        <v>0</v>
      </c>
    </row>
    <row r="403" spans="1:28" ht="70" outlineLevel="2" x14ac:dyDescent="0.35">
      <c r="A403" s="23" t="s">
        <v>351</v>
      </c>
      <c r="B403" s="23" t="s">
        <v>288</v>
      </c>
      <c r="C403" s="23" t="s">
        <v>46</v>
      </c>
      <c r="D403" s="23" t="s">
        <v>72</v>
      </c>
      <c r="E403" s="23" t="s">
        <v>11</v>
      </c>
      <c r="F403" s="23" t="s">
        <v>12</v>
      </c>
      <c r="G403" s="23" t="s">
        <v>48</v>
      </c>
      <c r="H403" s="23" t="s">
        <v>400</v>
      </c>
      <c r="I403" s="23" t="s">
        <v>9</v>
      </c>
      <c r="J403" s="24" t="s">
        <v>73</v>
      </c>
      <c r="K403" s="25">
        <v>0</v>
      </c>
      <c r="L403" s="25">
        <v>0</v>
      </c>
      <c r="M403" s="25">
        <v>232922254.27158114</v>
      </c>
      <c r="N403" s="25">
        <v>0</v>
      </c>
      <c r="O403" s="25">
        <f t="shared" si="110"/>
        <v>0</v>
      </c>
      <c r="P403" s="25">
        <v>0</v>
      </c>
      <c r="Q403" s="25">
        <v>0</v>
      </c>
      <c r="R403" s="25">
        <v>0</v>
      </c>
      <c r="S403" s="25">
        <v>0</v>
      </c>
      <c r="T403" s="25">
        <v>0</v>
      </c>
      <c r="U403" s="25">
        <v>0</v>
      </c>
      <c r="V403" s="25">
        <v>0</v>
      </c>
      <c r="W403" s="25">
        <v>0</v>
      </c>
      <c r="X403" s="25">
        <f t="shared" si="111"/>
        <v>0</v>
      </c>
      <c r="Y403" s="26">
        <f t="shared" si="112"/>
        <v>0</v>
      </c>
      <c r="Z403" s="26">
        <f t="shared" si="113"/>
        <v>0</v>
      </c>
      <c r="AA403" s="26">
        <f t="shared" si="114"/>
        <v>0</v>
      </c>
      <c r="AB403" s="26">
        <f t="shared" si="115"/>
        <v>0</v>
      </c>
    </row>
    <row r="404" spans="1:28" ht="70" outlineLevel="2" x14ac:dyDescent="0.35">
      <c r="A404" s="23" t="s">
        <v>351</v>
      </c>
      <c r="B404" s="23" t="s">
        <v>419</v>
      </c>
      <c r="C404" s="23" t="s">
        <v>46</v>
      </c>
      <c r="D404" s="23" t="s">
        <v>72</v>
      </c>
      <c r="E404" s="23" t="s">
        <v>11</v>
      </c>
      <c r="F404" s="23" t="s">
        <v>12</v>
      </c>
      <c r="G404" s="23" t="s">
        <v>48</v>
      </c>
      <c r="H404" s="23" t="s">
        <v>420</v>
      </c>
      <c r="I404" s="23" t="s">
        <v>9</v>
      </c>
      <c r="J404" s="24" t="s">
        <v>73</v>
      </c>
      <c r="K404" s="25">
        <v>0</v>
      </c>
      <c r="L404" s="25">
        <v>0</v>
      </c>
      <c r="M404" s="25">
        <v>182444154.32675657</v>
      </c>
      <c r="N404" s="25">
        <v>0</v>
      </c>
      <c r="O404" s="25">
        <f t="shared" si="110"/>
        <v>0</v>
      </c>
      <c r="P404" s="25">
        <v>0</v>
      </c>
      <c r="Q404" s="25">
        <v>0</v>
      </c>
      <c r="R404" s="25">
        <v>0</v>
      </c>
      <c r="S404" s="25">
        <v>0</v>
      </c>
      <c r="T404" s="25">
        <v>0</v>
      </c>
      <c r="U404" s="25">
        <v>0</v>
      </c>
      <c r="V404" s="25">
        <v>0</v>
      </c>
      <c r="W404" s="25">
        <v>0</v>
      </c>
      <c r="X404" s="25">
        <f t="shared" si="111"/>
        <v>0</v>
      </c>
      <c r="Y404" s="26">
        <f t="shared" si="112"/>
        <v>0</v>
      </c>
      <c r="Z404" s="26">
        <f t="shared" si="113"/>
        <v>0</v>
      </c>
      <c r="AA404" s="26">
        <f t="shared" si="114"/>
        <v>0</v>
      </c>
      <c r="AB404" s="26">
        <f t="shared" si="115"/>
        <v>0</v>
      </c>
    </row>
    <row r="405" spans="1:28" ht="70" outlineLevel="2" x14ac:dyDescent="0.35">
      <c r="A405" s="23" t="s">
        <v>351</v>
      </c>
      <c r="B405" s="23" t="s">
        <v>432</v>
      </c>
      <c r="C405" s="23" t="s">
        <v>46</v>
      </c>
      <c r="D405" s="23" t="s">
        <v>72</v>
      </c>
      <c r="E405" s="23" t="s">
        <v>11</v>
      </c>
      <c r="F405" s="23" t="s">
        <v>12</v>
      </c>
      <c r="G405" s="23" t="s">
        <v>48</v>
      </c>
      <c r="H405" s="23" t="s">
        <v>420</v>
      </c>
      <c r="I405" s="23" t="s">
        <v>9</v>
      </c>
      <c r="J405" s="24" t="s">
        <v>73</v>
      </c>
      <c r="K405" s="25">
        <v>0</v>
      </c>
      <c r="L405" s="25">
        <v>0</v>
      </c>
      <c r="M405" s="25">
        <v>120634436.14137287</v>
      </c>
      <c r="N405" s="25">
        <v>0</v>
      </c>
      <c r="O405" s="25">
        <f t="shared" si="110"/>
        <v>0</v>
      </c>
      <c r="P405" s="25">
        <v>0</v>
      </c>
      <c r="Q405" s="25">
        <v>0</v>
      </c>
      <c r="R405" s="25">
        <v>0</v>
      </c>
      <c r="S405" s="25">
        <v>0</v>
      </c>
      <c r="T405" s="25">
        <v>0</v>
      </c>
      <c r="U405" s="25">
        <v>0</v>
      </c>
      <c r="V405" s="25">
        <v>0</v>
      </c>
      <c r="W405" s="25">
        <v>0</v>
      </c>
      <c r="X405" s="25">
        <f t="shared" si="111"/>
        <v>0</v>
      </c>
      <c r="Y405" s="26">
        <f t="shared" si="112"/>
        <v>0</v>
      </c>
      <c r="Z405" s="26">
        <f t="shared" si="113"/>
        <v>0</v>
      </c>
      <c r="AA405" s="26">
        <f t="shared" si="114"/>
        <v>0</v>
      </c>
      <c r="AB405" s="26">
        <f t="shared" si="115"/>
        <v>0</v>
      </c>
    </row>
    <row r="406" spans="1:28" outlineLevel="1" x14ac:dyDescent="0.35">
      <c r="A406" s="35"/>
      <c r="B406" s="35"/>
      <c r="C406" s="35"/>
      <c r="D406" s="35" t="s">
        <v>536</v>
      </c>
      <c r="E406" s="35"/>
      <c r="F406" s="35"/>
      <c r="G406" s="35"/>
      <c r="H406" s="35"/>
      <c r="I406" s="35"/>
      <c r="J406" s="36"/>
      <c r="K406" s="37">
        <f t="shared" ref="K406:X406" si="116">SUBTOTAL(9,K392:K405)</f>
        <v>0</v>
      </c>
      <c r="L406" s="37">
        <f t="shared" si="116"/>
        <v>8621320</v>
      </c>
      <c r="M406" s="37">
        <f t="shared" si="116"/>
        <v>1922173355.0747287</v>
      </c>
      <c r="N406" s="37">
        <f t="shared" si="116"/>
        <v>0</v>
      </c>
      <c r="O406" s="37">
        <f t="shared" si="116"/>
        <v>8621320</v>
      </c>
      <c r="P406" s="37">
        <f t="shared" si="116"/>
        <v>0</v>
      </c>
      <c r="Q406" s="37">
        <f t="shared" si="116"/>
        <v>31320</v>
      </c>
      <c r="R406" s="37">
        <f t="shared" si="116"/>
        <v>0</v>
      </c>
      <c r="S406" s="37">
        <f t="shared" si="116"/>
        <v>1914205.68</v>
      </c>
      <c r="T406" s="37">
        <f t="shared" si="116"/>
        <v>1914205.68</v>
      </c>
      <c r="U406" s="37">
        <f t="shared" si="116"/>
        <v>675794.32000000007</v>
      </c>
      <c r="V406" s="37">
        <f t="shared" si="116"/>
        <v>6675794.3200000003</v>
      </c>
      <c r="W406" s="37">
        <f t="shared" si="116"/>
        <v>0</v>
      </c>
      <c r="X406" s="37">
        <f t="shared" si="116"/>
        <v>6675794.3200000003</v>
      </c>
      <c r="Y406" s="38">
        <f t="shared" si="112"/>
        <v>0.22203162392765841</v>
      </c>
      <c r="Z406" s="38">
        <f t="shared" si="113"/>
        <v>0.22203162392765841</v>
      </c>
      <c r="AA406" s="38">
        <f t="shared" si="114"/>
        <v>3.6328543656887809E-3</v>
      </c>
      <c r="AB406" s="38">
        <f t="shared" si="115"/>
        <v>0.22566447829334718</v>
      </c>
    </row>
    <row r="407" spans="1:28" outlineLevel="2" x14ac:dyDescent="0.35">
      <c r="A407" s="15" t="s">
        <v>164</v>
      </c>
      <c r="B407" s="15" t="s">
        <v>8</v>
      </c>
      <c r="C407" s="15" t="s">
        <v>46</v>
      </c>
      <c r="D407" s="15" t="s">
        <v>204</v>
      </c>
      <c r="E407" s="15" t="s">
        <v>11</v>
      </c>
      <c r="F407" s="15" t="s">
        <v>12</v>
      </c>
      <c r="G407" s="15" t="s">
        <v>48</v>
      </c>
      <c r="H407" s="15" t="s">
        <v>14</v>
      </c>
      <c r="I407" s="15" t="s">
        <v>9</v>
      </c>
      <c r="J407" s="16" t="s">
        <v>205</v>
      </c>
      <c r="K407" s="17">
        <v>5000000</v>
      </c>
      <c r="L407" s="17">
        <v>5000000</v>
      </c>
      <c r="M407" s="17">
        <v>0</v>
      </c>
      <c r="N407" s="17">
        <v>0</v>
      </c>
      <c r="O407" s="17">
        <f>+L407+N407</f>
        <v>5000000</v>
      </c>
      <c r="P407" s="17">
        <v>0</v>
      </c>
      <c r="Q407" s="17">
        <v>2543960</v>
      </c>
      <c r="R407" s="17">
        <v>0</v>
      </c>
      <c r="S407" s="17">
        <v>2456040</v>
      </c>
      <c r="T407" s="17">
        <v>2456040</v>
      </c>
      <c r="U407" s="17">
        <v>0</v>
      </c>
      <c r="V407" s="17">
        <v>0</v>
      </c>
      <c r="W407" s="17">
        <v>0</v>
      </c>
      <c r="X407" s="17">
        <f>+O407-P407-Q407-R407-S407-W407</f>
        <v>0</v>
      </c>
      <c r="Y407" s="18">
        <f t="shared" si="112"/>
        <v>0.49120799999999998</v>
      </c>
      <c r="Z407" s="18">
        <f t="shared" si="113"/>
        <v>0.49120799999999998</v>
      </c>
      <c r="AA407" s="18">
        <f t="shared" si="114"/>
        <v>0.50879200000000002</v>
      </c>
      <c r="AB407" s="18">
        <f t="shared" si="115"/>
        <v>1</v>
      </c>
    </row>
    <row r="408" spans="1:28" outlineLevel="1" x14ac:dyDescent="0.35">
      <c r="A408" s="35"/>
      <c r="B408" s="35"/>
      <c r="C408" s="35"/>
      <c r="D408" s="35" t="s">
        <v>537</v>
      </c>
      <c r="E408" s="35"/>
      <c r="F408" s="35"/>
      <c r="G408" s="35"/>
      <c r="H408" s="35"/>
      <c r="I408" s="35"/>
      <c r="J408" s="36"/>
      <c r="K408" s="37">
        <f t="shared" ref="K408:X408" si="117">SUBTOTAL(9,K407:K407)</f>
        <v>5000000</v>
      </c>
      <c r="L408" s="37">
        <f t="shared" si="117"/>
        <v>5000000</v>
      </c>
      <c r="M408" s="37">
        <f t="shared" si="117"/>
        <v>0</v>
      </c>
      <c r="N408" s="37">
        <f t="shared" si="117"/>
        <v>0</v>
      </c>
      <c r="O408" s="37">
        <f t="shared" si="117"/>
        <v>5000000</v>
      </c>
      <c r="P408" s="37">
        <f t="shared" si="117"/>
        <v>0</v>
      </c>
      <c r="Q408" s="37">
        <f t="shared" si="117"/>
        <v>2543960</v>
      </c>
      <c r="R408" s="37">
        <f t="shared" si="117"/>
        <v>0</v>
      </c>
      <c r="S408" s="37">
        <f t="shared" si="117"/>
        <v>2456040</v>
      </c>
      <c r="T408" s="37">
        <f t="shared" si="117"/>
        <v>2456040</v>
      </c>
      <c r="U408" s="37">
        <f t="shared" si="117"/>
        <v>0</v>
      </c>
      <c r="V408" s="37">
        <f t="shared" si="117"/>
        <v>0</v>
      </c>
      <c r="W408" s="37">
        <f t="shared" si="117"/>
        <v>0</v>
      </c>
      <c r="X408" s="37">
        <f t="shared" si="117"/>
        <v>0</v>
      </c>
      <c r="Y408" s="38">
        <f t="shared" si="112"/>
        <v>0.49120799999999998</v>
      </c>
      <c r="Z408" s="38">
        <f t="shared" si="113"/>
        <v>0.49120799999999998</v>
      </c>
      <c r="AA408" s="38">
        <f t="shared" si="114"/>
        <v>0.50879200000000002</v>
      </c>
      <c r="AB408" s="38">
        <f t="shared" si="115"/>
        <v>1</v>
      </c>
    </row>
    <row r="409" spans="1:28" outlineLevel="2" x14ac:dyDescent="0.35">
      <c r="A409" s="15" t="s">
        <v>164</v>
      </c>
      <c r="B409" s="15" t="s">
        <v>8</v>
      </c>
      <c r="C409" s="15" t="s">
        <v>46</v>
      </c>
      <c r="D409" s="15" t="s">
        <v>206</v>
      </c>
      <c r="E409" s="15" t="s">
        <v>11</v>
      </c>
      <c r="F409" s="15" t="s">
        <v>12</v>
      </c>
      <c r="G409" s="15" t="s">
        <v>48</v>
      </c>
      <c r="H409" s="15" t="s">
        <v>14</v>
      </c>
      <c r="I409" s="15" t="s">
        <v>9</v>
      </c>
      <c r="J409" s="16" t="s">
        <v>207</v>
      </c>
      <c r="K409" s="17">
        <v>683300</v>
      </c>
      <c r="L409" s="17">
        <v>7742230</v>
      </c>
      <c r="M409" s="17">
        <v>0</v>
      </c>
      <c r="N409" s="17">
        <v>0</v>
      </c>
      <c r="O409" s="17">
        <f>+L409+N409</f>
        <v>7742230</v>
      </c>
      <c r="P409" s="17">
        <v>0</v>
      </c>
      <c r="Q409" s="17">
        <v>0</v>
      </c>
      <c r="R409" s="17">
        <v>0</v>
      </c>
      <c r="S409" s="17">
        <v>7058930</v>
      </c>
      <c r="T409" s="17">
        <v>7058930</v>
      </c>
      <c r="U409" s="17">
        <v>0</v>
      </c>
      <c r="V409" s="17">
        <v>683300</v>
      </c>
      <c r="W409" s="17">
        <v>0</v>
      </c>
      <c r="X409" s="17">
        <f>+O409-P409-Q409-R409-S409-W409</f>
        <v>683300</v>
      </c>
      <c r="Y409" s="18">
        <f t="shared" si="112"/>
        <v>0.91174377408059437</v>
      </c>
      <c r="Z409" s="18">
        <f t="shared" si="113"/>
        <v>0.91174377408059437</v>
      </c>
      <c r="AA409" s="18">
        <f t="shared" si="114"/>
        <v>0</v>
      </c>
      <c r="AB409" s="18">
        <f t="shared" si="115"/>
        <v>0.91174377408059437</v>
      </c>
    </row>
    <row r="410" spans="1:28" outlineLevel="1" x14ac:dyDescent="0.35">
      <c r="A410" s="35"/>
      <c r="B410" s="35"/>
      <c r="C410" s="35"/>
      <c r="D410" s="35" t="s">
        <v>538</v>
      </c>
      <c r="E410" s="35"/>
      <c r="F410" s="35"/>
      <c r="G410" s="35"/>
      <c r="H410" s="35"/>
      <c r="I410" s="35"/>
      <c r="J410" s="36"/>
      <c r="K410" s="37">
        <f t="shared" ref="K410:X410" si="118">SUBTOTAL(9,K409:K409)</f>
        <v>683300</v>
      </c>
      <c r="L410" s="37">
        <f t="shared" si="118"/>
        <v>7742230</v>
      </c>
      <c r="M410" s="37">
        <f t="shared" si="118"/>
        <v>0</v>
      </c>
      <c r="N410" s="37">
        <f t="shared" si="118"/>
        <v>0</v>
      </c>
      <c r="O410" s="37">
        <f t="shared" si="118"/>
        <v>7742230</v>
      </c>
      <c r="P410" s="37">
        <f t="shared" si="118"/>
        <v>0</v>
      </c>
      <c r="Q410" s="37">
        <f t="shared" si="118"/>
        <v>0</v>
      </c>
      <c r="R410" s="37">
        <f t="shared" si="118"/>
        <v>0</v>
      </c>
      <c r="S410" s="37">
        <f t="shared" si="118"/>
        <v>7058930</v>
      </c>
      <c r="T410" s="37">
        <f t="shared" si="118"/>
        <v>7058930</v>
      </c>
      <c r="U410" s="37">
        <f t="shared" si="118"/>
        <v>0</v>
      </c>
      <c r="V410" s="37">
        <f t="shared" si="118"/>
        <v>683300</v>
      </c>
      <c r="W410" s="37">
        <f t="shared" si="118"/>
        <v>0</v>
      </c>
      <c r="X410" s="37">
        <f t="shared" si="118"/>
        <v>683300</v>
      </c>
      <c r="Y410" s="38">
        <f t="shared" si="112"/>
        <v>0.91174377408059437</v>
      </c>
      <c r="Z410" s="38">
        <f t="shared" si="113"/>
        <v>0.91174377408059437</v>
      </c>
      <c r="AA410" s="38">
        <f t="shared" si="114"/>
        <v>0</v>
      </c>
      <c r="AB410" s="38">
        <f t="shared" si="115"/>
        <v>0.91174377408059437</v>
      </c>
    </row>
    <row r="411" spans="1:28" outlineLevel="2" x14ac:dyDescent="0.35">
      <c r="A411" s="15" t="s">
        <v>164</v>
      </c>
      <c r="B411" s="15" t="s">
        <v>8</v>
      </c>
      <c r="C411" s="15" t="s">
        <v>74</v>
      </c>
      <c r="D411" s="15" t="s">
        <v>208</v>
      </c>
      <c r="E411" s="15" t="s">
        <v>11</v>
      </c>
      <c r="F411" s="15" t="s">
        <v>12</v>
      </c>
      <c r="G411" s="15" t="s">
        <v>48</v>
      </c>
      <c r="H411" s="15" t="s">
        <v>14</v>
      </c>
      <c r="I411" s="15" t="s">
        <v>9</v>
      </c>
      <c r="J411" s="16" t="s">
        <v>209</v>
      </c>
      <c r="K411" s="17">
        <v>183614047</v>
      </c>
      <c r="L411" s="17">
        <v>184136107</v>
      </c>
      <c r="M411" s="17">
        <v>0</v>
      </c>
      <c r="N411" s="17">
        <v>0</v>
      </c>
      <c r="O411" s="17">
        <f>+L411+N411</f>
        <v>184136107</v>
      </c>
      <c r="P411" s="17">
        <v>0</v>
      </c>
      <c r="Q411" s="17">
        <v>80556984.780000001</v>
      </c>
      <c r="R411" s="17">
        <v>0</v>
      </c>
      <c r="S411" s="17">
        <v>103057062.22</v>
      </c>
      <c r="T411" s="17">
        <v>103057062.22</v>
      </c>
      <c r="U411" s="17">
        <v>522060</v>
      </c>
      <c r="V411" s="17">
        <v>522060</v>
      </c>
      <c r="W411" s="17">
        <v>0</v>
      </c>
      <c r="X411" s="17">
        <f>+O411-P411-Q411-R411-S411-W411</f>
        <v>522060</v>
      </c>
      <c r="Y411" s="18">
        <f t="shared" si="112"/>
        <v>0.55967872840930644</v>
      </c>
      <c r="Z411" s="18">
        <f t="shared" si="113"/>
        <v>0.55967872840930644</v>
      </c>
      <c r="AA411" s="18">
        <f t="shared" si="114"/>
        <v>0.43748608620252843</v>
      </c>
      <c r="AB411" s="18">
        <f t="shared" si="115"/>
        <v>0.99716481461183482</v>
      </c>
    </row>
    <row r="412" spans="1:28" outlineLevel="2" x14ac:dyDescent="0.35">
      <c r="A412" s="15" t="s">
        <v>251</v>
      </c>
      <c r="B412" s="15" t="s">
        <v>288</v>
      </c>
      <c r="C412" s="15" t="s">
        <v>74</v>
      </c>
      <c r="D412" s="15" t="s">
        <v>208</v>
      </c>
      <c r="E412" s="15" t="s">
        <v>11</v>
      </c>
      <c r="F412" s="15" t="s">
        <v>12</v>
      </c>
      <c r="G412" s="15" t="s">
        <v>48</v>
      </c>
      <c r="H412" s="15" t="s">
        <v>14</v>
      </c>
      <c r="I412" s="15" t="s">
        <v>9</v>
      </c>
      <c r="J412" s="16" t="s">
        <v>209</v>
      </c>
      <c r="K412" s="17">
        <v>0</v>
      </c>
      <c r="L412" s="17">
        <v>400000</v>
      </c>
      <c r="M412" s="17">
        <v>0</v>
      </c>
      <c r="N412" s="17">
        <v>0</v>
      </c>
      <c r="O412" s="17">
        <f>+L412+N412</f>
        <v>400000</v>
      </c>
      <c r="P412" s="17">
        <v>0</v>
      </c>
      <c r="Q412" s="17">
        <v>0</v>
      </c>
      <c r="R412" s="17">
        <v>0</v>
      </c>
      <c r="S412" s="17">
        <v>0</v>
      </c>
      <c r="T412" s="17">
        <v>0</v>
      </c>
      <c r="U412" s="17">
        <v>400000</v>
      </c>
      <c r="V412" s="17">
        <v>400000</v>
      </c>
      <c r="W412" s="17">
        <v>0</v>
      </c>
      <c r="X412" s="17">
        <f>+O412-P412-Q412-R412-S412-W412</f>
        <v>400000</v>
      </c>
      <c r="Y412" s="18">
        <f t="shared" si="112"/>
        <v>0</v>
      </c>
      <c r="Z412" s="18">
        <f t="shared" si="113"/>
        <v>0</v>
      </c>
      <c r="AA412" s="18">
        <f t="shared" si="114"/>
        <v>0</v>
      </c>
      <c r="AB412" s="18">
        <f t="shared" si="115"/>
        <v>0</v>
      </c>
    </row>
    <row r="413" spans="1:28" outlineLevel="1" x14ac:dyDescent="0.35">
      <c r="A413" s="35"/>
      <c r="B413" s="35"/>
      <c r="C413" s="35"/>
      <c r="D413" s="35" t="s">
        <v>539</v>
      </c>
      <c r="E413" s="35"/>
      <c r="F413" s="35"/>
      <c r="G413" s="35"/>
      <c r="H413" s="35"/>
      <c r="I413" s="35"/>
      <c r="J413" s="36"/>
      <c r="K413" s="37">
        <f t="shared" ref="K413:X413" si="119">SUBTOTAL(9,K411:K412)</f>
        <v>183614047</v>
      </c>
      <c r="L413" s="37">
        <f t="shared" si="119"/>
        <v>184536107</v>
      </c>
      <c r="M413" s="37">
        <f t="shared" si="119"/>
        <v>0</v>
      </c>
      <c r="N413" s="37">
        <f t="shared" si="119"/>
        <v>0</v>
      </c>
      <c r="O413" s="37">
        <f t="shared" si="119"/>
        <v>184536107</v>
      </c>
      <c r="P413" s="37">
        <f t="shared" si="119"/>
        <v>0</v>
      </c>
      <c r="Q413" s="37">
        <f t="shared" si="119"/>
        <v>80556984.780000001</v>
      </c>
      <c r="R413" s="37">
        <f t="shared" si="119"/>
        <v>0</v>
      </c>
      <c r="S413" s="37">
        <f t="shared" si="119"/>
        <v>103057062.22</v>
      </c>
      <c r="T413" s="37">
        <f t="shared" si="119"/>
        <v>103057062.22</v>
      </c>
      <c r="U413" s="37">
        <f t="shared" si="119"/>
        <v>922060</v>
      </c>
      <c r="V413" s="37">
        <f t="shared" si="119"/>
        <v>922060</v>
      </c>
      <c r="W413" s="37">
        <f t="shared" si="119"/>
        <v>0</v>
      </c>
      <c r="X413" s="37">
        <f t="shared" si="119"/>
        <v>922060</v>
      </c>
      <c r="Y413" s="38">
        <f t="shared" si="112"/>
        <v>0.55846557020952003</v>
      </c>
      <c r="Z413" s="38">
        <f t="shared" si="113"/>
        <v>0.55846557020952003</v>
      </c>
      <c r="AA413" s="38">
        <f t="shared" si="114"/>
        <v>0.43653779246573138</v>
      </c>
      <c r="AB413" s="38">
        <f t="shared" si="115"/>
        <v>0.99500336267525147</v>
      </c>
    </row>
    <row r="414" spans="1:28" outlineLevel="2" x14ac:dyDescent="0.35">
      <c r="A414" s="15" t="s">
        <v>311</v>
      </c>
      <c r="B414" s="15" t="s">
        <v>8</v>
      </c>
      <c r="C414" s="15" t="s">
        <v>74</v>
      </c>
      <c r="D414" s="15" t="s">
        <v>315</v>
      </c>
      <c r="E414" s="15" t="s">
        <v>11</v>
      </c>
      <c r="F414" s="15" t="s">
        <v>12</v>
      </c>
      <c r="G414" s="15" t="s">
        <v>48</v>
      </c>
      <c r="H414" s="15" t="s">
        <v>14</v>
      </c>
      <c r="I414" s="15" t="s">
        <v>9</v>
      </c>
      <c r="J414" s="16" t="s">
        <v>316</v>
      </c>
      <c r="K414" s="17">
        <v>2567518</v>
      </c>
      <c r="L414" s="17">
        <v>1667745</v>
      </c>
      <c r="M414" s="17">
        <v>0</v>
      </c>
      <c r="N414" s="17">
        <v>0</v>
      </c>
      <c r="O414" s="17">
        <f>+L414+N414</f>
        <v>1667745</v>
      </c>
      <c r="P414" s="17">
        <v>0</v>
      </c>
      <c r="Q414" s="17">
        <v>0</v>
      </c>
      <c r="R414" s="17">
        <v>0</v>
      </c>
      <c r="S414" s="17">
        <v>1667744.4</v>
      </c>
      <c r="T414" s="17">
        <v>1667744.4</v>
      </c>
      <c r="U414" s="17">
        <v>0</v>
      </c>
      <c r="V414" s="17">
        <v>0.6</v>
      </c>
      <c r="W414" s="17">
        <v>0</v>
      </c>
      <c r="X414" s="17">
        <f>+O414-P414-Q414-R414-S414-W414</f>
        <v>0.60000000009313226</v>
      </c>
      <c r="Y414" s="18">
        <f t="shared" si="112"/>
        <v>0.99999964023276933</v>
      </c>
      <c r="Z414" s="18">
        <f t="shared" si="113"/>
        <v>0.99999964023276933</v>
      </c>
      <c r="AA414" s="18">
        <f t="shared" si="114"/>
        <v>0</v>
      </c>
      <c r="AB414" s="18">
        <f t="shared" si="115"/>
        <v>0.99999964023276933</v>
      </c>
    </row>
    <row r="415" spans="1:28" outlineLevel="1" x14ac:dyDescent="0.35">
      <c r="A415" s="35"/>
      <c r="B415" s="35"/>
      <c r="C415" s="35"/>
      <c r="D415" s="35" t="s">
        <v>540</v>
      </c>
      <c r="E415" s="35"/>
      <c r="F415" s="35"/>
      <c r="G415" s="35"/>
      <c r="H415" s="35"/>
      <c r="I415" s="35"/>
      <c r="J415" s="36"/>
      <c r="K415" s="37">
        <f t="shared" ref="K415:X415" si="120">SUBTOTAL(9,K414:K414)</f>
        <v>2567518</v>
      </c>
      <c r="L415" s="37">
        <f t="shared" si="120"/>
        <v>1667745</v>
      </c>
      <c r="M415" s="37">
        <f t="shared" si="120"/>
        <v>0</v>
      </c>
      <c r="N415" s="37">
        <f t="shared" si="120"/>
        <v>0</v>
      </c>
      <c r="O415" s="37">
        <f t="shared" si="120"/>
        <v>1667745</v>
      </c>
      <c r="P415" s="37">
        <f t="shared" si="120"/>
        <v>0</v>
      </c>
      <c r="Q415" s="37">
        <f t="shared" si="120"/>
        <v>0</v>
      </c>
      <c r="R415" s="37">
        <f t="shared" si="120"/>
        <v>0</v>
      </c>
      <c r="S415" s="37">
        <f t="shared" si="120"/>
        <v>1667744.4</v>
      </c>
      <c r="T415" s="37">
        <f t="shared" si="120"/>
        <v>1667744.4</v>
      </c>
      <c r="U415" s="37">
        <f t="shared" si="120"/>
        <v>0</v>
      </c>
      <c r="V415" s="37">
        <f t="shared" si="120"/>
        <v>0.6</v>
      </c>
      <c r="W415" s="37">
        <f t="shared" si="120"/>
        <v>0</v>
      </c>
      <c r="X415" s="37">
        <f t="shared" si="120"/>
        <v>0.60000000009313226</v>
      </c>
      <c r="Y415" s="38">
        <f t="shared" si="112"/>
        <v>0.99999964023276933</v>
      </c>
      <c r="Z415" s="38">
        <f t="shared" si="113"/>
        <v>0.99999964023276933</v>
      </c>
      <c r="AA415" s="38">
        <f t="shared" si="114"/>
        <v>0</v>
      </c>
      <c r="AB415" s="38">
        <f t="shared" si="115"/>
        <v>0.99999964023276933</v>
      </c>
    </row>
    <row r="416" spans="1:28" outlineLevel="2" x14ac:dyDescent="0.35">
      <c r="A416" s="15" t="s">
        <v>251</v>
      </c>
      <c r="B416" s="15" t="s">
        <v>288</v>
      </c>
      <c r="C416" s="15" t="s">
        <v>74</v>
      </c>
      <c r="D416" s="15" t="s">
        <v>292</v>
      </c>
      <c r="E416" s="15" t="s">
        <v>11</v>
      </c>
      <c r="F416" s="15" t="s">
        <v>12</v>
      </c>
      <c r="G416" s="15" t="s">
        <v>48</v>
      </c>
      <c r="H416" s="15" t="s">
        <v>14</v>
      </c>
      <c r="I416" s="15" t="s">
        <v>9</v>
      </c>
      <c r="J416" s="16" t="s">
        <v>293</v>
      </c>
      <c r="K416" s="17">
        <v>1818400</v>
      </c>
      <c r="L416" s="17">
        <v>1418400</v>
      </c>
      <c r="M416" s="17">
        <v>0</v>
      </c>
      <c r="N416" s="17">
        <v>0</v>
      </c>
      <c r="O416" s="17">
        <f>+L416+N416</f>
        <v>1418400</v>
      </c>
      <c r="P416" s="17">
        <v>0</v>
      </c>
      <c r="Q416" s="17">
        <v>0</v>
      </c>
      <c r="R416" s="17">
        <v>0</v>
      </c>
      <c r="S416" s="17">
        <v>0</v>
      </c>
      <c r="T416" s="17">
        <v>0</v>
      </c>
      <c r="U416" s="17">
        <v>1363800</v>
      </c>
      <c r="V416" s="17">
        <v>1418400</v>
      </c>
      <c r="W416" s="17">
        <v>0</v>
      </c>
      <c r="X416" s="17">
        <f>+O416-P416-Q416-R416-S416-W416</f>
        <v>1418400</v>
      </c>
      <c r="Y416" s="18">
        <f t="shared" si="112"/>
        <v>0</v>
      </c>
      <c r="Z416" s="18">
        <f t="shared" si="113"/>
        <v>0</v>
      </c>
      <c r="AA416" s="18">
        <f t="shared" si="114"/>
        <v>0</v>
      </c>
      <c r="AB416" s="18">
        <f t="shared" si="115"/>
        <v>0</v>
      </c>
    </row>
    <row r="417" spans="1:28" outlineLevel="2" x14ac:dyDescent="0.35">
      <c r="A417" s="15" t="s">
        <v>301</v>
      </c>
      <c r="B417" s="15" t="s">
        <v>8</v>
      </c>
      <c r="C417" s="15" t="s">
        <v>74</v>
      </c>
      <c r="D417" s="15" t="s">
        <v>292</v>
      </c>
      <c r="E417" s="15" t="s">
        <v>11</v>
      </c>
      <c r="F417" s="15" t="s">
        <v>12</v>
      </c>
      <c r="G417" s="15" t="s">
        <v>48</v>
      </c>
      <c r="H417" s="15" t="s">
        <v>14</v>
      </c>
      <c r="I417" s="15" t="s">
        <v>9</v>
      </c>
      <c r="J417" s="16" t="s">
        <v>293</v>
      </c>
      <c r="K417" s="17">
        <v>135449277</v>
      </c>
      <c r="L417" s="17">
        <v>135449277</v>
      </c>
      <c r="M417" s="17">
        <v>0</v>
      </c>
      <c r="N417" s="17">
        <v>0</v>
      </c>
      <c r="O417" s="17">
        <f>+L417+N417</f>
        <v>135449277</v>
      </c>
      <c r="P417" s="17">
        <v>0</v>
      </c>
      <c r="Q417" s="17">
        <v>29908753.100000001</v>
      </c>
      <c r="R417" s="17">
        <v>2134630.0099999998</v>
      </c>
      <c r="S417" s="17">
        <v>9115939.0999999996</v>
      </c>
      <c r="T417" s="17">
        <v>9115939.0999999996</v>
      </c>
      <c r="U417" s="17">
        <v>0</v>
      </c>
      <c r="V417" s="17">
        <v>94289954.790000007</v>
      </c>
      <c r="W417" s="17">
        <v>0</v>
      </c>
      <c r="X417" s="17">
        <f>+O417-P417-Q417-R417-S417-W417</f>
        <v>94289954.790000007</v>
      </c>
      <c r="Y417" s="18">
        <f t="shared" si="112"/>
        <v>6.7301496928625165E-2</v>
      </c>
      <c r="Z417" s="18">
        <f t="shared" si="113"/>
        <v>6.7301496928625165E-2</v>
      </c>
      <c r="AA417" s="18">
        <f t="shared" si="114"/>
        <v>0.23657109007676724</v>
      </c>
      <c r="AB417" s="18">
        <f t="shared" si="115"/>
        <v>0.30387258700539244</v>
      </c>
    </row>
    <row r="418" spans="1:28" outlineLevel="2" x14ac:dyDescent="0.35">
      <c r="A418" s="15" t="s">
        <v>311</v>
      </c>
      <c r="B418" s="15" t="s">
        <v>8</v>
      </c>
      <c r="C418" s="15" t="s">
        <v>74</v>
      </c>
      <c r="D418" s="15" t="s">
        <v>292</v>
      </c>
      <c r="E418" s="15" t="s">
        <v>11</v>
      </c>
      <c r="F418" s="15" t="s">
        <v>12</v>
      </c>
      <c r="G418" s="15" t="s">
        <v>48</v>
      </c>
      <c r="H418" s="15" t="s">
        <v>14</v>
      </c>
      <c r="I418" s="15" t="s">
        <v>9</v>
      </c>
      <c r="J418" s="16" t="s">
        <v>293</v>
      </c>
      <c r="K418" s="17">
        <v>1148607</v>
      </c>
      <c r="L418" s="17">
        <v>1148607</v>
      </c>
      <c r="M418" s="17">
        <v>0</v>
      </c>
      <c r="N418" s="17">
        <v>0</v>
      </c>
      <c r="O418" s="17">
        <f>+L418+N418</f>
        <v>1148607</v>
      </c>
      <c r="P418" s="17">
        <v>0</v>
      </c>
      <c r="Q418" s="17">
        <v>19044.72</v>
      </c>
      <c r="R418" s="17">
        <v>0</v>
      </c>
      <c r="S418" s="17">
        <v>933030.28</v>
      </c>
      <c r="T418" s="17">
        <v>933030.28</v>
      </c>
      <c r="U418" s="17">
        <v>0</v>
      </c>
      <c r="V418" s="17">
        <v>196532</v>
      </c>
      <c r="W418" s="17">
        <v>0</v>
      </c>
      <c r="X418" s="17">
        <f>+O418-P418-Q418-R418-S418-W418</f>
        <v>196532</v>
      </c>
      <c r="Y418" s="18">
        <f t="shared" si="112"/>
        <v>0.81231463851430474</v>
      </c>
      <c r="Z418" s="18">
        <f t="shared" si="113"/>
        <v>0.81231463851430474</v>
      </c>
      <c r="AA418" s="18">
        <f t="shared" si="114"/>
        <v>1.6580710373522014E-2</v>
      </c>
      <c r="AB418" s="18">
        <f t="shared" si="115"/>
        <v>0.82889534888782679</v>
      </c>
    </row>
    <row r="419" spans="1:28" outlineLevel="1" x14ac:dyDescent="0.35">
      <c r="A419" s="35"/>
      <c r="B419" s="35"/>
      <c r="C419" s="35"/>
      <c r="D419" s="35" t="s">
        <v>541</v>
      </c>
      <c r="E419" s="35"/>
      <c r="F419" s="35"/>
      <c r="G419" s="35"/>
      <c r="H419" s="35"/>
      <c r="I419" s="35"/>
      <c r="J419" s="36"/>
      <c r="K419" s="37">
        <f t="shared" ref="K419:X419" si="121">SUBTOTAL(9,K416:K418)</f>
        <v>138416284</v>
      </c>
      <c r="L419" s="37">
        <f t="shared" si="121"/>
        <v>138016284</v>
      </c>
      <c r="M419" s="37">
        <f t="shared" si="121"/>
        <v>0</v>
      </c>
      <c r="N419" s="37">
        <f t="shared" si="121"/>
        <v>0</v>
      </c>
      <c r="O419" s="37">
        <f t="shared" si="121"/>
        <v>138016284</v>
      </c>
      <c r="P419" s="37">
        <f t="shared" si="121"/>
        <v>0</v>
      </c>
      <c r="Q419" s="37">
        <f t="shared" si="121"/>
        <v>29927797.82</v>
      </c>
      <c r="R419" s="37">
        <f t="shared" si="121"/>
        <v>2134630.0099999998</v>
      </c>
      <c r="S419" s="37">
        <f t="shared" si="121"/>
        <v>10048969.379999999</v>
      </c>
      <c r="T419" s="37">
        <f t="shared" si="121"/>
        <v>10048969.379999999</v>
      </c>
      <c r="U419" s="37">
        <f t="shared" si="121"/>
        <v>1363800</v>
      </c>
      <c r="V419" s="37">
        <f t="shared" si="121"/>
        <v>95904886.790000007</v>
      </c>
      <c r="W419" s="37">
        <f t="shared" si="121"/>
        <v>0</v>
      </c>
      <c r="X419" s="37">
        <f t="shared" si="121"/>
        <v>95904886.790000007</v>
      </c>
      <c r="Y419" s="38">
        <f t="shared" si="112"/>
        <v>7.2810027112452894E-2</v>
      </c>
      <c r="Z419" s="38">
        <f t="shared" si="113"/>
        <v>7.2810027112452894E-2</v>
      </c>
      <c r="AA419" s="38">
        <f t="shared" si="114"/>
        <v>0.23230902108623644</v>
      </c>
      <c r="AB419" s="38">
        <f t="shared" si="115"/>
        <v>0.30511904819868935</v>
      </c>
    </row>
    <row r="420" spans="1:28" outlineLevel="2" x14ac:dyDescent="0.35">
      <c r="A420" s="15" t="s">
        <v>311</v>
      </c>
      <c r="B420" s="15" t="s">
        <v>8</v>
      </c>
      <c r="C420" s="15" t="s">
        <v>74</v>
      </c>
      <c r="D420" s="15" t="s">
        <v>317</v>
      </c>
      <c r="E420" s="15" t="s">
        <v>11</v>
      </c>
      <c r="F420" s="15" t="s">
        <v>12</v>
      </c>
      <c r="G420" s="15" t="s">
        <v>48</v>
      </c>
      <c r="H420" s="15" t="s">
        <v>14</v>
      </c>
      <c r="I420" s="15" t="s">
        <v>9</v>
      </c>
      <c r="J420" s="16" t="s">
        <v>318</v>
      </c>
      <c r="K420" s="17">
        <v>2092009</v>
      </c>
      <c r="L420" s="17">
        <v>2089484</v>
      </c>
      <c r="M420" s="17">
        <v>0</v>
      </c>
      <c r="N420" s="17">
        <v>0</v>
      </c>
      <c r="O420" s="17">
        <f>+L420+N420</f>
        <v>2089484</v>
      </c>
      <c r="P420" s="17">
        <v>0</v>
      </c>
      <c r="Q420" s="17">
        <v>0</v>
      </c>
      <c r="R420" s="17">
        <v>0</v>
      </c>
      <c r="S420" s="17">
        <v>2086081.7</v>
      </c>
      <c r="T420" s="17">
        <v>2086081.7</v>
      </c>
      <c r="U420" s="17">
        <v>0</v>
      </c>
      <c r="V420" s="17">
        <v>3402.3</v>
      </c>
      <c r="W420" s="17">
        <v>0</v>
      </c>
      <c r="X420" s="17">
        <f>+O420-P420-Q420-R420-S420-W420</f>
        <v>3402.3000000000466</v>
      </c>
      <c r="Y420" s="18">
        <f t="shared" si="112"/>
        <v>0.99837170325305191</v>
      </c>
      <c r="Z420" s="18">
        <f t="shared" si="113"/>
        <v>0.99837170325305191</v>
      </c>
      <c r="AA420" s="18">
        <f t="shared" si="114"/>
        <v>0</v>
      </c>
      <c r="AB420" s="18">
        <f t="shared" si="115"/>
        <v>0.99837170325305191</v>
      </c>
    </row>
    <row r="421" spans="1:28" outlineLevel="1" x14ac:dyDescent="0.35">
      <c r="A421" s="35"/>
      <c r="B421" s="35"/>
      <c r="C421" s="35"/>
      <c r="D421" s="35" t="s">
        <v>542</v>
      </c>
      <c r="E421" s="35"/>
      <c r="F421" s="35"/>
      <c r="G421" s="35"/>
      <c r="H421" s="35"/>
      <c r="I421" s="35"/>
      <c r="J421" s="36"/>
      <c r="K421" s="37">
        <f t="shared" ref="K421:X421" si="122">SUBTOTAL(9,K420:K420)</f>
        <v>2092009</v>
      </c>
      <c r="L421" s="37">
        <f t="shared" si="122"/>
        <v>2089484</v>
      </c>
      <c r="M421" s="37">
        <f t="shared" si="122"/>
        <v>0</v>
      </c>
      <c r="N421" s="37">
        <f t="shared" si="122"/>
        <v>0</v>
      </c>
      <c r="O421" s="37">
        <f t="shared" si="122"/>
        <v>2089484</v>
      </c>
      <c r="P421" s="37">
        <f t="shared" si="122"/>
        <v>0</v>
      </c>
      <c r="Q421" s="37">
        <f t="shared" si="122"/>
        <v>0</v>
      </c>
      <c r="R421" s="37">
        <f t="shared" si="122"/>
        <v>0</v>
      </c>
      <c r="S421" s="37">
        <f t="shared" si="122"/>
        <v>2086081.7</v>
      </c>
      <c r="T421" s="37">
        <f t="shared" si="122"/>
        <v>2086081.7</v>
      </c>
      <c r="U421" s="37">
        <f t="shared" si="122"/>
        <v>0</v>
      </c>
      <c r="V421" s="37">
        <f t="shared" si="122"/>
        <v>3402.3</v>
      </c>
      <c r="W421" s="37">
        <f t="shared" si="122"/>
        <v>0</v>
      </c>
      <c r="X421" s="37">
        <f t="shared" si="122"/>
        <v>3402.3000000000466</v>
      </c>
      <c r="Y421" s="38">
        <f t="shared" si="112"/>
        <v>0.99837170325305191</v>
      </c>
      <c r="Z421" s="38">
        <f t="shared" si="113"/>
        <v>0.99837170325305191</v>
      </c>
      <c r="AA421" s="38">
        <f t="shared" si="114"/>
        <v>0</v>
      </c>
      <c r="AB421" s="38">
        <f t="shared" si="115"/>
        <v>0.99837170325305191</v>
      </c>
    </row>
    <row r="422" spans="1:28" outlineLevel="2" x14ac:dyDescent="0.35">
      <c r="A422" s="15" t="s">
        <v>7</v>
      </c>
      <c r="B422" s="15" t="s">
        <v>8</v>
      </c>
      <c r="C422" s="15" t="s">
        <v>74</v>
      </c>
      <c r="D422" s="15" t="s">
        <v>75</v>
      </c>
      <c r="E422" s="15" t="s">
        <v>11</v>
      </c>
      <c r="F422" s="15" t="s">
        <v>12</v>
      </c>
      <c r="G422" s="15" t="s">
        <v>48</v>
      </c>
      <c r="H422" s="15" t="s">
        <v>14</v>
      </c>
      <c r="I422" s="15" t="s">
        <v>9</v>
      </c>
      <c r="J422" s="16" t="s">
        <v>76</v>
      </c>
      <c r="K422" s="17">
        <v>3139517</v>
      </c>
      <c r="L422" s="17">
        <v>3139517</v>
      </c>
      <c r="M422" s="17">
        <v>0</v>
      </c>
      <c r="N422" s="17">
        <v>0</v>
      </c>
      <c r="O422" s="17">
        <f>+L422+N422</f>
        <v>3139517</v>
      </c>
      <c r="P422" s="17">
        <v>0</v>
      </c>
      <c r="Q422" s="17">
        <v>0</v>
      </c>
      <c r="R422" s="17">
        <v>0</v>
      </c>
      <c r="S422" s="17">
        <v>0</v>
      </c>
      <c r="T422" s="17">
        <v>0</v>
      </c>
      <c r="U422" s="17">
        <v>0</v>
      </c>
      <c r="V422" s="17">
        <v>3139517</v>
      </c>
      <c r="W422" s="17">
        <v>0</v>
      </c>
      <c r="X422" s="17">
        <f>+O422-P422-Q422-R422-S422-W422</f>
        <v>3139517</v>
      </c>
      <c r="Y422" s="18">
        <f t="shared" si="112"/>
        <v>0</v>
      </c>
      <c r="Z422" s="18">
        <f t="shared" si="113"/>
        <v>0</v>
      </c>
      <c r="AA422" s="18">
        <f t="shared" si="114"/>
        <v>0</v>
      </c>
      <c r="AB422" s="18">
        <f t="shared" si="115"/>
        <v>0</v>
      </c>
    </row>
    <row r="423" spans="1:28" outlineLevel="1" x14ac:dyDescent="0.35">
      <c r="A423" s="35"/>
      <c r="B423" s="35"/>
      <c r="C423" s="35"/>
      <c r="D423" s="35" t="s">
        <v>543</v>
      </c>
      <c r="E423" s="35"/>
      <c r="F423" s="35"/>
      <c r="G423" s="35"/>
      <c r="H423" s="35"/>
      <c r="I423" s="35"/>
      <c r="J423" s="36"/>
      <c r="K423" s="37">
        <f t="shared" ref="K423:X423" si="123">SUBTOTAL(9,K422:K422)</f>
        <v>3139517</v>
      </c>
      <c r="L423" s="37">
        <f t="shared" si="123"/>
        <v>3139517</v>
      </c>
      <c r="M423" s="37">
        <f t="shared" si="123"/>
        <v>0</v>
      </c>
      <c r="N423" s="37">
        <f t="shared" si="123"/>
        <v>0</v>
      </c>
      <c r="O423" s="37">
        <f t="shared" si="123"/>
        <v>3139517</v>
      </c>
      <c r="P423" s="37">
        <f t="shared" si="123"/>
        <v>0</v>
      </c>
      <c r="Q423" s="37">
        <f t="shared" si="123"/>
        <v>0</v>
      </c>
      <c r="R423" s="37">
        <f t="shared" si="123"/>
        <v>0</v>
      </c>
      <c r="S423" s="37">
        <f t="shared" si="123"/>
        <v>0</v>
      </c>
      <c r="T423" s="37">
        <f t="shared" si="123"/>
        <v>0</v>
      </c>
      <c r="U423" s="37">
        <f t="shared" si="123"/>
        <v>0</v>
      </c>
      <c r="V423" s="37">
        <f t="shared" si="123"/>
        <v>3139517</v>
      </c>
      <c r="W423" s="37">
        <f t="shared" si="123"/>
        <v>0</v>
      </c>
      <c r="X423" s="37">
        <f t="shared" si="123"/>
        <v>3139517</v>
      </c>
      <c r="Y423" s="38">
        <f t="shared" si="112"/>
        <v>0</v>
      </c>
      <c r="Z423" s="38">
        <f t="shared" si="113"/>
        <v>0</v>
      </c>
      <c r="AA423" s="38">
        <f t="shared" si="114"/>
        <v>0</v>
      </c>
      <c r="AB423" s="38">
        <f t="shared" si="115"/>
        <v>0</v>
      </c>
    </row>
    <row r="424" spans="1:28" outlineLevel="2" x14ac:dyDescent="0.35">
      <c r="A424" s="15" t="s">
        <v>164</v>
      </c>
      <c r="B424" s="15" t="s">
        <v>8</v>
      </c>
      <c r="C424" s="15" t="s">
        <v>74</v>
      </c>
      <c r="D424" s="15" t="s">
        <v>210</v>
      </c>
      <c r="E424" s="15" t="s">
        <v>11</v>
      </c>
      <c r="F424" s="15" t="s">
        <v>12</v>
      </c>
      <c r="G424" s="15" t="s">
        <v>48</v>
      </c>
      <c r="H424" s="15" t="s">
        <v>14</v>
      </c>
      <c r="I424" s="15" t="s">
        <v>9</v>
      </c>
      <c r="J424" s="16" t="s">
        <v>211</v>
      </c>
      <c r="K424" s="17">
        <v>300000</v>
      </c>
      <c r="L424" s="17">
        <v>12032066</v>
      </c>
      <c r="M424" s="17">
        <v>0</v>
      </c>
      <c r="N424" s="17">
        <v>0</v>
      </c>
      <c r="O424" s="17">
        <f>+L424+N424</f>
        <v>12032066</v>
      </c>
      <c r="P424" s="17">
        <v>164670</v>
      </c>
      <c r="Q424" s="17">
        <v>0</v>
      </c>
      <c r="R424" s="17">
        <v>0</v>
      </c>
      <c r="S424" s="17">
        <v>218061.75</v>
      </c>
      <c r="T424" s="17">
        <v>218061.75</v>
      </c>
      <c r="U424" s="17">
        <v>11649334.25</v>
      </c>
      <c r="V424" s="17">
        <v>11649334.25</v>
      </c>
      <c r="W424" s="17">
        <v>0</v>
      </c>
      <c r="X424" s="17">
        <f>+O424-P424-Q424-R424-S424-W424</f>
        <v>11649334.25</v>
      </c>
      <c r="Y424" s="18">
        <f t="shared" si="112"/>
        <v>1.812338379792797E-2</v>
      </c>
      <c r="Z424" s="18">
        <f t="shared" si="113"/>
        <v>1.812338379792797E-2</v>
      </c>
      <c r="AA424" s="18">
        <f t="shared" si="114"/>
        <v>1.3685928916945768E-2</v>
      </c>
      <c r="AB424" s="18">
        <f t="shared" si="115"/>
        <v>3.1809312714873736E-2</v>
      </c>
    </row>
    <row r="425" spans="1:28" outlineLevel="2" x14ac:dyDescent="0.35">
      <c r="A425" s="15" t="s">
        <v>311</v>
      </c>
      <c r="B425" s="15" t="s">
        <v>8</v>
      </c>
      <c r="C425" s="15" t="s">
        <v>74</v>
      </c>
      <c r="D425" s="15" t="s">
        <v>210</v>
      </c>
      <c r="E425" s="15" t="s">
        <v>11</v>
      </c>
      <c r="F425" s="15" t="s">
        <v>12</v>
      </c>
      <c r="G425" s="15" t="s">
        <v>48</v>
      </c>
      <c r="H425" s="15" t="s">
        <v>14</v>
      </c>
      <c r="I425" s="15" t="s">
        <v>9</v>
      </c>
      <c r="J425" s="16" t="s">
        <v>211</v>
      </c>
      <c r="K425" s="17">
        <v>790000</v>
      </c>
      <c r="L425" s="17">
        <v>790000</v>
      </c>
      <c r="M425" s="17">
        <v>0</v>
      </c>
      <c r="N425" s="17">
        <v>0</v>
      </c>
      <c r="O425" s="17">
        <f>+L425+N425</f>
        <v>790000</v>
      </c>
      <c r="P425" s="17">
        <v>0</v>
      </c>
      <c r="Q425" s="17">
        <v>0</v>
      </c>
      <c r="R425" s="17">
        <v>105745.4</v>
      </c>
      <c r="S425" s="17">
        <v>521481.53</v>
      </c>
      <c r="T425" s="17">
        <v>521481.53</v>
      </c>
      <c r="U425" s="17">
        <v>0</v>
      </c>
      <c r="V425" s="17">
        <v>162773.07</v>
      </c>
      <c r="W425" s="17">
        <v>0</v>
      </c>
      <c r="X425" s="17">
        <f>+O425-P425-Q425-R425-S425-W425</f>
        <v>162773.06999999995</v>
      </c>
      <c r="Y425" s="18">
        <f t="shared" si="112"/>
        <v>0.66010320253164556</v>
      </c>
      <c r="Z425" s="18">
        <f t="shared" si="113"/>
        <v>0.66010320253164556</v>
      </c>
      <c r="AA425" s="18">
        <f t="shared" si="114"/>
        <v>0.13385493670886076</v>
      </c>
      <c r="AB425" s="18">
        <f t="shared" si="115"/>
        <v>0.79395813924050629</v>
      </c>
    </row>
    <row r="426" spans="1:28" outlineLevel="1" x14ac:dyDescent="0.35">
      <c r="A426" s="35"/>
      <c r="B426" s="35"/>
      <c r="C426" s="35"/>
      <c r="D426" s="35" t="s">
        <v>544</v>
      </c>
      <c r="E426" s="35"/>
      <c r="F426" s="35"/>
      <c r="G426" s="35"/>
      <c r="H426" s="35"/>
      <c r="I426" s="35"/>
      <c r="J426" s="36"/>
      <c r="K426" s="37">
        <f t="shared" ref="K426:X426" si="124">SUBTOTAL(9,K424:K425)</f>
        <v>1090000</v>
      </c>
      <c r="L426" s="37">
        <f t="shared" si="124"/>
        <v>12822066</v>
      </c>
      <c r="M426" s="37">
        <f t="shared" si="124"/>
        <v>0</v>
      </c>
      <c r="N426" s="37">
        <f t="shared" si="124"/>
        <v>0</v>
      </c>
      <c r="O426" s="37">
        <f t="shared" si="124"/>
        <v>12822066</v>
      </c>
      <c r="P426" s="37">
        <f t="shared" si="124"/>
        <v>164670</v>
      </c>
      <c r="Q426" s="37">
        <f t="shared" si="124"/>
        <v>0</v>
      </c>
      <c r="R426" s="37">
        <f t="shared" si="124"/>
        <v>105745.4</v>
      </c>
      <c r="S426" s="37">
        <f t="shared" si="124"/>
        <v>739543.28</v>
      </c>
      <c r="T426" s="37">
        <f t="shared" si="124"/>
        <v>739543.28</v>
      </c>
      <c r="U426" s="37">
        <f t="shared" si="124"/>
        <v>11649334.25</v>
      </c>
      <c r="V426" s="37">
        <f t="shared" si="124"/>
        <v>11812107.32</v>
      </c>
      <c r="W426" s="37">
        <f t="shared" si="124"/>
        <v>0</v>
      </c>
      <c r="X426" s="37">
        <f t="shared" si="124"/>
        <v>11812107.32</v>
      </c>
      <c r="Y426" s="38">
        <f t="shared" si="112"/>
        <v>5.767738833975742E-2</v>
      </c>
      <c r="Z426" s="38">
        <f t="shared" si="113"/>
        <v>5.767738833975742E-2</v>
      </c>
      <c r="AA426" s="38">
        <f t="shared" si="114"/>
        <v>2.1089846207311677E-2</v>
      </c>
      <c r="AB426" s="38">
        <f t="shared" si="115"/>
        <v>7.8767234547069104E-2</v>
      </c>
    </row>
    <row r="427" spans="1:28" outlineLevel="2" x14ac:dyDescent="0.35">
      <c r="A427" s="15" t="s">
        <v>164</v>
      </c>
      <c r="B427" s="15" t="s">
        <v>8</v>
      </c>
      <c r="C427" s="15" t="s">
        <v>74</v>
      </c>
      <c r="D427" s="15" t="s">
        <v>212</v>
      </c>
      <c r="E427" s="15" t="s">
        <v>11</v>
      </c>
      <c r="F427" s="15" t="s">
        <v>12</v>
      </c>
      <c r="G427" s="15" t="s">
        <v>48</v>
      </c>
      <c r="H427" s="15" t="s">
        <v>14</v>
      </c>
      <c r="I427" s="15" t="s">
        <v>9</v>
      </c>
      <c r="J427" s="16" t="s">
        <v>213</v>
      </c>
      <c r="K427" s="17">
        <v>50000</v>
      </c>
      <c r="L427" s="17">
        <v>50000</v>
      </c>
      <c r="M427" s="17">
        <v>0</v>
      </c>
      <c r="N427" s="17">
        <v>0</v>
      </c>
      <c r="O427" s="17">
        <f>+L427+N427</f>
        <v>50000</v>
      </c>
      <c r="P427" s="17">
        <v>0</v>
      </c>
      <c r="Q427" s="17">
        <v>0</v>
      </c>
      <c r="R427" s="17">
        <v>0</v>
      </c>
      <c r="S427" s="17">
        <v>0</v>
      </c>
      <c r="T427" s="17">
        <v>0</v>
      </c>
      <c r="U427" s="17">
        <v>0</v>
      </c>
      <c r="V427" s="17">
        <v>50000</v>
      </c>
      <c r="W427" s="17">
        <v>0</v>
      </c>
      <c r="X427" s="17">
        <f>+O427-P427-Q427-R427-S427-W427</f>
        <v>50000</v>
      </c>
      <c r="Y427" s="18">
        <f t="shared" si="112"/>
        <v>0</v>
      </c>
      <c r="Z427" s="18">
        <f t="shared" si="113"/>
        <v>0</v>
      </c>
      <c r="AA427" s="18">
        <f t="shared" si="114"/>
        <v>0</v>
      </c>
      <c r="AB427" s="18">
        <f t="shared" si="115"/>
        <v>0</v>
      </c>
    </row>
    <row r="428" spans="1:28" outlineLevel="2" x14ac:dyDescent="0.35">
      <c r="A428" s="15" t="s">
        <v>311</v>
      </c>
      <c r="B428" s="15" t="s">
        <v>8</v>
      </c>
      <c r="C428" s="15" t="s">
        <v>74</v>
      </c>
      <c r="D428" s="15" t="s">
        <v>212</v>
      </c>
      <c r="E428" s="15" t="s">
        <v>11</v>
      </c>
      <c r="F428" s="15" t="s">
        <v>12</v>
      </c>
      <c r="G428" s="15" t="s">
        <v>48</v>
      </c>
      <c r="H428" s="15" t="s">
        <v>14</v>
      </c>
      <c r="I428" s="15" t="s">
        <v>9</v>
      </c>
      <c r="J428" s="16" t="s">
        <v>213</v>
      </c>
      <c r="K428" s="17">
        <v>59447</v>
      </c>
      <c r="L428" s="17">
        <v>59447</v>
      </c>
      <c r="M428" s="17">
        <v>0</v>
      </c>
      <c r="N428" s="17">
        <v>0</v>
      </c>
      <c r="O428" s="17">
        <f>+L428+N428</f>
        <v>59447</v>
      </c>
      <c r="P428" s="17">
        <v>0</v>
      </c>
      <c r="Q428" s="17">
        <v>0</v>
      </c>
      <c r="R428" s="17">
        <v>0</v>
      </c>
      <c r="S428" s="17">
        <v>0</v>
      </c>
      <c r="T428" s="17">
        <v>0</v>
      </c>
      <c r="U428" s="17">
        <v>59447</v>
      </c>
      <c r="V428" s="17">
        <v>59447</v>
      </c>
      <c r="W428" s="17">
        <v>0</v>
      </c>
      <c r="X428" s="17">
        <f>+O428-P428-Q428-R428-S428-W428</f>
        <v>59447</v>
      </c>
      <c r="Y428" s="18">
        <f t="shared" si="112"/>
        <v>0</v>
      </c>
      <c r="Z428" s="18">
        <f t="shared" si="113"/>
        <v>0</v>
      </c>
      <c r="AA428" s="18">
        <f t="shared" si="114"/>
        <v>0</v>
      </c>
      <c r="AB428" s="18">
        <f t="shared" si="115"/>
        <v>0</v>
      </c>
    </row>
    <row r="429" spans="1:28" outlineLevel="1" x14ac:dyDescent="0.35">
      <c r="A429" s="35"/>
      <c r="B429" s="35"/>
      <c r="C429" s="35"/>
      <c r="D429" s="35" t="s">
        <v>545</v>
      </c>
      <c r="E429" s="35"/>
      <c r="F429" s="35"/>
      <c r="G429" s="35"/>
      <c r="H429" s="35"/>
      <c r="I429" s="35"/>
      <c r="J429" s="36"/>
      <c r="K429" s="37">
        <f t="shared" ref="K429:X429" si="125">SUBTOTAL(9,K427:K428)</f>
        <v>109447</v>
      </c>
      <c r="L429" s="37">
        <f t="shared" si="125"/>
        <v>109447</v>
      </c>
      <c r="M429" s="37">
        <f t="shared" si="125"/>
        <v>0</v>
      </c>
      <c r="N429" s="37">
        <f t="shared" si="125"/>
        <v>0</v>
      </c>
      <c r="O429" s="37">
        <f t="shared" si="125"/>
        <v>109447</v>
      </c>
      <c r="P429" s="37">
        <f t="shared" si="125"/>
        <v>0</v>
      </c>
      <c r="Q429" s="37">
        <f t="shared" si="125"/>
        <v>0</v>
      </c>
      <c r="R429" s="37">
        <f t="shared" si="125"/>
        <v>0</v>
      </c>
      <c r="S429" s="37">
        <f t="shared" si="125"/>
        <v>0</v>
      </c>
      <c r="T429" s="37">
        <f t="shared" si="125"/>
        <v>0</v>
      </c>
      <c r="U429" s="37">
        <f t="shared" si="125"/>
        <v>59447</v>
      </c>
      <c r="V429" s="37">
        <f t="shared" si="125"/>
        <v>109447</v>
      </c>
      <c r="W429" s="37">
        <f t="shared" si="125"/>
        <v>0</v>
      </c>
      <c r="X429" s="37">
        <f t="shared" si="125"/>
        <v>109447</v>
      </c>
      <c r="Y429" s="38">
        <f t="shared" si="112"/>
        <v>0</v>
      </c>
      <c r="Z429" s="38">
        <f t="shared" si="113"/>
        <v>0</v>
      </c>
      <c r="AA429" s="38">
        <f t="shared" si="114"/>
        <v>0</v>
      </c>
      <c r="AB429" s="38">
        <f t="shared" si="115"/>
        <v>0</v>
      </c>
    </row>
    <row r="430" spans="1:28" outlineLevel="2" x14ac:dyDescent="0.35">
      <c r="A430" s="15" t="s">
        <v>164</v>
      </c>
      <c r="B430" s="15" t="s">
        <v>8</v>
      </c>
      <c r="C430" s="15" t="s">
        <v>74</v>
      </c>
      <c r="D430" s="15" t="s">
        <v>214</v>
      </c>
      <c r="E430" s="15" t="s">
        <v>11</v>
      </c>
      <c r="F430" s="15" t="s">
        <v>12</v>
      </c>
      <c r="G430" s="15" t="s">
        <v>48</v>
      </c>
      <c r="H430" s="15" t="s">
        <v>14</v>
      </c>
      <c r="I430" s="15" t="s">
        <v>9</v>
      </c>
      <c r="J430" s="16" t="s">
        <v>215</v>
      </c>
      <c r="K430" s="17">
        <v>555860</v>
      </c>
      <c r="L430" s="17">
        <v>555860</v>
      </c>
      <c r="M430" s="17">
        <v>0</v>
      </c>
      <c r="N430" s="17">
        <v>0</v>
      </c>
      <c r="O430" s="17">
        <f>+L430+N430</f>
        <v>555860</v>
      </c>
      <c r="P430" s="17">
        <v>0</v>
      </c>
      <c r="Q430" s="17">
        <v>0</v>
      </c>
      <c r="R430" s="17">
        <v>0</v>
      </c>
      <c r="S430" s="17">
        <v>0</v>
      </c>
      <c r="T430" s="17">
        <v>0</v>
      </c>
      <c r="U430" s="17">
        <v>0</v>
      </c>
      <c r="V430" s="17">
        <v>555860</v>
      </c>
      <c r="W430" s="17">
        <v>0</v>
      </c>
      <c r="X430" s="17">
        <f>+O430-P430-Q430-R430-S430-W430</f>
        <v>555860</v>
      </c>
      <c r="Y430" s="18">
        <f t="shared" si="112"/>
        <v>0</v>
      </c>
      <c r="Z430" s="18">
        <f t="shared" si="113"/>
        <v>0</v>
      </c>
      <c r="AA430" s="18">
        <f t="shared" si="114"/>
        <v>0</v>
      </c>
      <c r="AB430" s="18">
        <f t="shared" si="115"/>
        <v>0</v>
      </c>
    </row>
    <row r="431" spans="1:28" outlineLevel="1" x14ac:dyDescent="0.35">
      <c r="A431" s="35"/>
      <c r="B431" s="35"/>
      <c r="C431" s="35"/>
      <c r="D431" s="35" t="s">
        <v>546</v>
      </c>
      <c r="E431" s="35"/>
      <c r="F431" s="35"/>
      <c r="G431" s="35"/>
      <c r="H431" s="35"/>
      <c r="I431" s="35"/>
      <c r="J431" s="36"/>
      <c r="K431" s="37">
        <f t="shared" ref="K431:X431" si="126">SUBTOTAL(9,K430:K430)</f>
        <v>555860</v>
      </c>
      <c r="L431" s="37">
        <f t="shared" si="126"/>
        <v>555860</v>
      </c>
      <c r="M431" s="37">
        <f t="shared" si="126"/>
        <v>0</v>
      </c>
      <c r="N431" s="37">
        <f t="shared" si="126"/>
        <v>0</v>
      </c>
      <c r="O431" s="37">
        <f t="shared" si="126"/>
        <v>555860</v>
      </c>
      <c r="P431" s="37">
        <f t="shared" si="126"/>
        <v>0</v>
      </c>
      <c r="Q431" s="37">
        <f t="shared" si="126"/>
        <v>0</v>
      </c>
      <c r="R431" s="37">
        <f t="shared" si="126"/>
        <v>0</v>
      </c>
      <c r="S431" s="37">
        <f t="shared" si="126"/>
        <v>0</v>
      </c>
      <c r="T431" s="37">
        <f t="shared" si="126"/>
        <v>0</v>
      </c>
      <c r="U431" s="37">
        <f t="shared" si="126"/>
        <v>0</v>
      </c>
      <c r="V431" s="37">
        <f t="shared" si="126"/>
        <v>555860</v>
      </c>
      <c r="W431" s="37">
        <f t="shared" si="126"/>
        <v>0</v>
      </c>
      <c r="X431" s="37">
        <f t="shared" si="126"/>
        <v>555860</v>
      </c>
      <c r="Y431" s="38">
        <f t="shared" si="112"/>
        <v>0</v>
      </c>
      <c r="Z431" s="38">
        <f t="shared" si="113"/>
        <v>0</v>
      </c>
      <c r="AA431" s="38">
        <f t="shared" si="114"/>
        <v>0</v>
      </c>
      <c r="AB431" s="38">
        <f t="shared" si="115"/>
        <v>0</v>
      </c>
    </row>
    <row r="432" spans="1:28" ht="24" outlineLevel="2" x14ac:dyDescent="0.35">
      <c r="A432" s="15" t="s">
        <v>7</v>
      </c>
      <c r="B432" s="15" t="s">
        <v>8</v>
      </c>
      <c r="C432" s="15" t="s">
        <v>74</v>
      </c>
      <c r="D432" s="15" t="s">
        <v>77</v>
      </c>
      <c r="E432" s="15" t="s">
        <v>11</v>
      </c>
      <c r="F432" s="15" t="s">
        <v>12</v>
      </c>
      <c r="G432" s="15" t="s">
        <v>48</v>
      </c>
      <c r="H432" s="15" t="s">
        <v>14</v>
      </c>
      <c r="I432" s="15" t="s">
        <v>9</v>
      </c>
      <c r="J432" s="16" t="s">
        <v>78</v>
      </c>
      <c r="K432" s="17">
        <v>2470645</v>
      </c>
      <c r="L432" s="17">
        <v>2470645</v>
      </c>
      <c r="M432" s="17">
        <v>0</v>
      </c>
      <c r="N432" s="17">
        <v>0</v>
      </c>
      <c r="O432" s="17">
        <f t="shared" ref="O432:O437" si="127">+L432+N432</f>
        <v>2470645</v>
      </c>
      <c r="P432" s="17">
        <v>0</v>
      </c>
      <c r="Q432" s="17">
        <v>0.16</v>
      </c>
      <c r="R432" s="17">
        <v>0</v>
      </c>
      <c r="S432" s="17">
        <v>1950188.69</v>
      </c>
      <c r="T432" s="17">
        <v>1950188.69</v>
      </c>
      <c r="U432" s="17">
        <v>0</v>
      </c>
      <c r="V432" s="17">
        <v>520456.15</v>
      </c>
      <c r="W432" s="17">
        <v>0</v>
      </c>
      <c r="X432" s="17">
        <f t="shared" ref="X432:X437" si="128">+O432-P432-Q432-R432-S432-W432</f>
        <v>520456.14999999991</v>
      </c>
      <c r="Y432" s="18">
        <f t="shared" si="112"/>
        <v>0.78934395269251545</v>
      </c>
      <c r="Z432" s="18">
        <f t="shared" si="113"/>
        <v>0.78934395269251545</v>
      </c>
      <c r="AA432" s="18">
        <f t="shared" si="114"/>
        <v>6.4760416814232727E-8</v>
      </c>
      <c r="AB432" s="18">
        <f t="shared" si="115"/>
        <v>0.78934401745293226</v>
      </c>
    </row>
    <row r="433" spans="1:28" ht="24" outlineLevel="2" x14ac:dyDescent="0.35">
      <c r="A433" s="15" t="s">
        <v>164</v>
      </c>
      <c r="B433" s="15" t="s">
        <v>8</v>
      </c>
      <c r="C433" s="15" t="s">
        <v>74</v>
      </c>
      <c r="D433" s="15" t="s">
        <v>77</v>
      </c>
      <c r="E433" s="15" t="s">
        <v>11</v>
      </c>
      <c r="F433" s="15" t="s">
        <v>12</v>
      </c>
      <c r="G433" s="15" t="s">
        <v>48</v>
      </c>
      <c r="H433" s="15" t="s">
        <v>14</v>
      </c>
      <c r="I433" s="15" t="s">
        <v>9</v>
      </c>
      <c r="J433" s="16" t="s">
        <v>78</v>
      </c>
      <c r="K433" s="17">
        <v>2920490</v>
      </c>
      <c r="L433" s="17">
        <v>2653410</v>
      </c>
      <c r="M433" s="17">
        <v>0</v>
      </c>
      <c r="N433" s="17">
        <v>0</v>
      </c>
      <c r="O433" s="17">
        <f t="shared" si="127"/>
        <v>2653410</v>
      </c>
      <c r="P433" s="17">
        <v>0</v>
      </c>
      <c r="Q433" s="17">
        <v>0</v>
      </c>
      <c r="R433" s="17">
        <v>0</v>
      </c>
      <c r="S433" s="17">
        <v>2159995</v>
      </c>
      <c r="T433" s="17">
        <v>2159995</v>
      </c>
      <c r="U433" s="17">
        <v>493415</v>
      </c>
      <c r="V433" s="17">
        <v>493415</v>
      </c>
      <c r="W433" s="17">
        <v>0</v>
      </c>
      <c r="X433" s="17">
        <f t="shared" si="128"/>
        <v>493415</v>
      </c>
      <c r="Y433" s="18">
        <f t="shared" si="112"/>
        <v>0.81404494593749177</v>
      </c>
      <c r="Z433" s="18">
        <f t="shared" si="113"/>
        <v>0.81404494593749177</v>
      </c>
      <c r="AA433" s="18">
        <f t="shared" si="114"/>
        <v>0</v>
      </c>
      <c r="AB433" s="18">
        <f t="shared" si="115"/>
        <v>0.81404494593749177</v>
      </c>
    </row>
    <row r="434" spans="1:28" ht="24" outlineLevel="2" x14ac:dyDescent="0.35">
      <c r="A434" s="15" t="s">
        <v>251</v>
      </c>
      <c r="B434" s="15" t="s">
        <v>288</v>
      </c>
      <c r="C434" s="15" t="s">
        <v>74</v>
      </c>
      <c r="D434" s="15" t="s">
        <v>77</v>
      </c>
      <c r="E434" s="15" t="s">
        <v>11</v>
      </c>
      <c r="F434" s="15" t="s">
        <v>12</v>
      </c>
      <c r="G434" s="15" t="s">
        <v>48</v>
      </c>
      <c r="H434" s="15" t="s">
        <v>14</v>
      </c>
      <c r="I434" s="15" t="s">
        <v>9</v>
      </c>
      <c r="J434" s="16" t="s">
        <v>78</v>
      </c>
      <c r="K434" s="17">
        <v>463004</v>
      </c>
      <c r="L434" s="17">
        <v>463004</v>
      </c>
      <c r="M434" s="17">
        <v>0</v>
      </c>
      <c r="N434" s="17">
        <v>0</v>
      </c>
      <c r="O434" s="17">
        <f t="shared" si="127"/>
        <v>463004</v>
      </c>
      <c r="P434" s="17">
        <v>0</v>
      </c>
      <c r="Q434" s="17">
        <v>0</v>
      </c>
      <c r="R434" s="17">
        <v>0</v>
      </c>
      <c r="S434" s="17">
        <v>0</v>
      </c>
      <c r="T434" s="17">
        <v>0</v>
      </c>
      <c r="U434" s="17">
        <v>463004</v>
      </c>
      <c r="V434" s="17">
        <v>463004</v>
      </c>
      <c r="W434" s="17">
        <v>0</v>
      </c>
      <c r="X434" s="17">
        <f t="shared" si="128"/>
        <v>463004</v>
      </c>
      <c r="Y434" s="18">
        <f t="shared" si="112"/>
        <v>0</v>
      </c>
      <c r="Z434" s="18">
        <f t="shared" si="113"/>
        <v>0</v>
      </c>
      <c r="AA434" s="18">
        <f t="shared" si="114"/>
        <v>0</v>
      </c>
      <c r="AB434" s="18">
        <f t="shared" si="115"/>
        <v>0</v>
      </c>
    </row>
    <row r="435" spans="1:28" ht="24" outlineLevel="2" x14ac:dyDescent="0.35">
      <c r="A435" s="15" t="s">
        <v>296</v>
      </c>
      <c r="B435" s="15" t="s">
        <v>8</v>
      </c>
      <c r="C435" s="15" t="s">
        <v>74</v>
      </c>
      <c r="D435" s="15" t="s">
        <v>77</v>
      </c>
      <c r="E435" s="15" t="s">
        <v>11</v>
      </c>
      <c r="F435" s="15" t="s">
        <v>12</v>
      </c>
      <c r="G435" s="15" t="s">
        <v>48</v>
      </c>
      <c r="H435" s="15" t="s">
        <v>14</v>
      </c>
      <c r="I435" s="15" t="s">
        <v>9</v>
      </c>
      <c r="J435" s="16" t="s">
        <v>78</v>
      </c>
      <c r="K435" s="17">
        <v>1382100</v>
      </c>
      <c r="L435" s="17">
        <v>1382100</v>
      </c>
      <c r="M435" s="17">
        <v>0</v>
      </c>
      <c r="N435" s="17">
        <v>0</v>
      </c>
      <c r="O435" s="17">
        <f t="shared" si="127"/>
        <v>1382100</v>
      </c>
      <c r="P435" s="17">
        <v>1381960</v>
      </c>
      <c r="Q435" s="17">
        <v>0</v>
      </c>
      <c r="R435" s="17">
        <v>0</v>
      </c>
      <c r="S435" s="17">
        <v>0</v>
      </c>
      <c r="T435" s="17">
        <v>0</v>
      </c>
      <c r="U435" s="17">
        <v>0</v>
      </c>
      <c r="V435" s="17">
        <v>140</v>
      </c>
      <c r="W435" s="17">
        <v>0</v>
      </c>
      <c r="X435" s="17">
        <f t="shared" si="128"/>
        <v>140</v>
      </c>
      <c r="Y435" s="18">
        <f t="shared" si="112"/>
        <v>0</v>
      </c>
      <c r="Z435" s="18">
        <f t="shared" si="113"/>
        <v>0</v>
      </c>
      <c r="AA435" s="18">
        <f t="shared" si="114"/>
        <v>0.99989870486940169</v>
      </c>
      <c r="AB435" s="18">
        <f t="shared" si="115"/>
        <v>0.99989870486940169</v>
      </c>
    </row>
    <row r="436" spans="1:28" ht="24" outlineLevel="2" x14ac:dyDescent="0.35">
      <c r="A436" s="15" t="s">
        <v>301</v>
      </c>
      <c r="B436" s="15" t="s">
        <v>8</v>
      </c>
      <c r="C436" s="15" t="s">
        <v>74</v>
      </c>
      <c r="D436" s="15" t="s">
        <v>77</v>
      </c>
      <c r="E436" s="15" t="s">
        <v>11</v>
      </c>
      <c r="F436" s="15" t="s">
        <v>12</v>
      </c>
      <c r="G436" s="15" t="s">
        <v>48</v>
      </c>
      <c r="H436" s="15" t="s">
        <v>14</v>
      </c>
      <c r="I436" s="15" t="s">
        <v>9</v>
      </c>
      <c r="J436" s="16" t="s">
        <v>78</v>
      </c>
      <c r="K436" s="17">
        <v>20000000</v>
      </c>
      <c r="L436" s="17">
        <v>20000000</v>
      </c>
      <c r="M436" s="17">
        <v>0</v>
      </c>
      <c r="N436" s="17">
        <v>0</v>
      </c>
      <c r="O436" s="17">
        <f t="shared" si="127"/>
        <v>20000000</v>
      </c>
      <c r="P436" s="17">
        <v>6564613</v>
      </c>
      <c r="Q436" s="17">
        <v>0</v>
      </c>
      <c r="R436" s="17">
        <v>0</v>
      </c>
      <c r="S436" s="17">
        <v>0</v>
      </c>
      <c r="T436" s="17">
        <v>0</v>
      </c>
      <c r="U436" s="17">
        <v>0</v>
      </c>
      <c r="V436" s="17">
        <v>13435387</v>
      </c>
      <c r="W436" s="17">
        <v>0</v>
      </c>
      <c r="X436" s="17">
        <f t="shared" si="128"/>
        <v>13435387</v>
      </c>
      <c r="Y436" s="18">
        <f t="shared" si="112"/>
        <v>0</v>
      </c>
      <c r="Z436" s="18">
        <f t="shared" si="113"/>
        <v>0</v>
      </c>
      <c r="AA436" s="18">
        <f t="shared" si="114"/>
        <v>0.32823065000000001</v>
      </c>
      <c r="AB436" s="18">
        <f t="shared" si="115"/>
        <v>0.32823065000000001</v>
      </c>
    </row>
    <row r="437" spans="1:28" ht="24" outlineLevel="2" x14ac:dyDescent="0.35">
      <c r="A437" s="15" t="s">
        <v>311</v>
      </c>
      <c r="B437" s="15" t="s">
        <v>8</v>
      </c>
      <c r="C437" s="15" t="s">
        <v>74</v>
      </c>
      <c r="D437" s="15" t="s">
        <v>77</v>
      </c>
      <c r="E437" s="15" t="s">
        <v>11</v>
      </c>
      <c r="F437" s="15" t="s">
        <v>12</v>
      </c>
      <c r="G437" s="15" t="s">
        <v>48</v>
      </c>
      <c r="H437" s="15" t="s">
        <v>14</v>
      </c>
      <c r="I437" s="15" t="s">
        <v>9</v>
      </c>
      <c r="J437" s="16" t="s">
        <v>78</v>
      </c>
      <c r="K437" s="17">
        <v>12439883</v>
      </c>
      <c r="L437" s="17">
        <v>11267331</v>
      </c>
      <c r="M437" s="17">
        <v>0</v>
      </c>
      <c r="N437" s="17">
        <v>0</v>
      </c>
      <c r="O437" s="17">
        <f t="shared" si="127"/>
        <v>11267331</v>
      </c>
      <c r="P437" s="17">
        <v>7498915</v>
      </c>
      <c r="Q437" s="17">
        <v>0</v>
      </c>
      <c r="R437" s="17">
        <v>0</v>
      </c>
      <c r="S437" s="17">
        <v>3112013.32</v>
      </c>
      <c r="T437" s="17">
        <v>3112013.32</v>
      </c>
      <c r="U437" s="17">
        <v>656402.68000000005</v>
      </c>
      <c r="V437" s="17">
        <v>656402.68000000005</v>
      </c>
      <c r="W437" s="17">
        <v>0</v>
      </c>
      <c r="X437" s="17">
        <f t="shared" si="128"/>
        <v>656402.68000000017</v>
      </c>
      <c r="Y437" s="18">
        <f t="shared" si="112"/>
        <v>0.27619791412890948</v>
      </c>
      <c r="Z437" s="18">
        <f t="shared" si="113"/>
        <v>0.27619791412890948</v>
      </c>
      <c r="AA437" s="18">
        <f t="shared" si="114"/>
        <v>0.66554492807569066</v>
      </c>
      <c r="AB437" s="18">
        <f t="shared" si="115"/>
        <v>0.94174284220460014</v>
      </c>
    </row>
    <row r="438" spans="1:28" outlineLevel="1" x14ac:dyDescent="0.35">
      <c r="A438" s="35"/>
      <c r="B438" s="35"/>
      <c r="C438" s="35"/>
      <c r="D438" s="35" t="s">
        <v>547</v>
      </c>
      <c r="E438" s="35"/>
      <c r="F438" s="35"/>
      <c r="G438" s="35"/>
      <c r="H438" s="35"/>
      <c r="I438" s="35"/>
      <c r="J438" s="36"/>
      <c r="K438" s="37">
        <f t="shared" ref="K438:X438" si="129">SUBTOTAL(9,K432:K437)</f>
        <v>39676122</v>
      </c>
      <c r="L438" s="37">
        <f t="shared" si="129"/>
        <v>38236490</v>
      </c>
      <c r="M438" s="37">
        <f t="shared" si="129"/>
        <v>0</v>
      </c>
      <c r="N438" s="37">
        <f t="shared" si="129"/>
        <v>0</v>
      </c>
      <c r="O438" s="37">
        <f t="shared" si="129"/>
        <v>38236490</v>
      </c>
      <c r="P438" s="37">
        <f t="shared" si="129"/>
        <v>15445488</v>
      </c>
      <c r="Q438" s="37">
        <f t="shared" si="129"/>
        <v>0.16</v>
      </c>
      <c r="R438" s="37">
        <f t="shared" si="129"/>
        <v>0</v>
      </c>
      <c r="S438" s="37">
        <f t="shared" si="129"/>
        <v>7222197.0099999998</v>
      </c>
      <c r="T438" s="37">
        <f t="shared" si="129"/>
        <v>7222197.0099999998</v>
      </c>
      <c r="U438" s="37">
        <f t="shared" si="129"/>
        <v>1612821.6800000002</v>
      </c>
      <c r="V438" s="37">
        <f t="shared" si="129"/>
        <v>15568804.83</v>
      </c>
      <c r="W438" s="37">
        <f t="shared" si="129"/>
        <v>0</v>
      </c>
      <c r="X438" s="37">
        <f t="shared" si="129"/>
        <v>15568804.83</v>
      </c>
      <c r="Y438" s="38">
        <f t="shared" si="112"/>
        <v>0.18888232183445708</v>
      </c>
      <c r="Z438" s="38">
        <f t="shared" si="113"/>
        <v>0.18888232183445708</v>
      </c>
      <c r="AA438" s="38">
        <f t="shared" si="114"/>
        <v>0.40394628691074941</v>
      </c>
      <c r="AB438" s="38">
        <f t="shared" si="115"/>
        <v>0.59282860874520649</v>
      </c>
    </row>
    <row r="439" spans="1:28" outlineLevel="2" x14ac:dyDescent="0.35">
      <c r="A439" s="15" t="s">
        <v>164</v>
      </c>
      <c r="B439" s="15" t="s">
        <v>8</v>
      </c>
      <c r="C439" s="15" t="s">
        <v>74</v>
      </c>
      <c r="D439" s="15" t="s">
        <v>216</v>
      </c>
      <c r="E439" s="15" t="s">
        <v>11</v>
      </c>
      <c r="F439" s="15" t="s">
        <v>12</v>
      </c>
      <c r="G439" s="15" t="s">
        <v>48</v>
      </c>
      <c r="H439" s="15" t="s">
        <v>14</v>
      </c>
      <c r="I439" s="15" t="s">
        <v>9</v>
      </c>
      <c r="J439" s="16" t="s">
        <v>217</v>
      </c>
      <c r="K439" s="17">
        <v>100000</v>
      </c>
      <c r="L439" s="17">
        <v>1580639</v>
      </c>
      <c r="M439" s="17">
        <v>0</v>
      </c>
      <c r="N439" s="17">
        <v>0</v>
      </c>
      <c r="O439" s="17">
        <f>+L439+N439</f>
        <v>1580639</v>
      </c>
      <c r="P439" s="17">
        <v>0</v>
      </c>
      <c r="Q439" s="17">
        <v>0</v>
      </c>
      <c r="R439" s="17">
        <v>0</v>
      </c>
      <c r="S439" s="17">
        <v>98536</v>
      </c>
      <c r="T439" s="17">
        <v>98536</v>
      </c>
      <c r="U439" s="17">
        <v>1482103</v>
      </c>
      <c r="V439" s="17">
        <v>1482103</v>
      </c>
      <c r="W439" s="17">
        <v>0</v>
      </c>
      <c r="X439" s="17">
        <f>+O439-P439-Q439-R439-S439-W439</f>
        <v>1482103</v>
      </c>
      <c r="Y439" s="18">
        <f t="shared" si="112"/>
        <v>6.2339345037038821E-2</v>
      </c>
      <c r="Z439" s="18">
        <f t="shared" si="113"/>
        <v>6.2339345037038821E-2</v>
      </c>
      <c r="AA439" s="18">
        <f t="shared" si="114"/>
        <v>0</v>
      </c>
      <c r="AB439" s="18">
        <f t="shared" si="115"/>
        <v>6.2339345037038821E-2</v>
      </c>
    </row>
    <row r="440" spans="1:28" outlineLevel="2" x14ac:dyDescent="0.35">
      <c r="A440" s="15" t="s">
        <v>311</v>
      </c>
      <c r="B440" s="15" t="s">
        <v>8</v>
      </c>
      <c r="C440" s="15" t="s">
        <v>74</v>
      </c>
      <c r="D440" s="15" t="s">
        <v>216</v>
      </c>
      <c r="E440" s="15" t="s">
        <v>11</v>
      </c>
      <c r="F440" s="15" t="s">
        <v>12</v>
      </c>
      <c r="G440" s="15" t="s">
        <v>48</v>
      </c>
      <c r="H440" s="15" t="s">
        <v>14</v>
      </c>
      <c r="I440" s="15" t="s">
        <v>9</v>
      </c>
      <c r="J440" s="16" t="s">
        <v>217</v>
      </c>
      <c r="K440" s="17">
        <v>750000</v>
      </c>
      <c r="L440" s="17">
        <v>750000</v>
      </c>
      <c r="M440" s="17">
        <v>0</v>
      </c>
      <c r="N440" s="17">
        <v>0</v>
      </c>
      <c r="O440" s="17">
        <f>+L440+N440</f>
        <v>750000</v>
      </c>
      <c r="P440" s="17">
        <v>0</v>
      </c>
      <c r="Q440" s="17">
        <v>0</v>
      </c>
      <c r="R440" s="17">
        <v>0</v>
      </c>
      <c r="S440" s="17">
        <v>729756.2</v>
      </c>
      <c r="T440" s="17">
        <v>729756.2</v>
      </c>
      <c r="U440" s="17">
        <v>0</v>
      </c>
      <c r="V440" s="17">
        <v>20243.8</v>
      </c>
      <c r="W440" s="17">
        <v>0</v>
      </c>
      <c r="X440" s="17">
        <f>+O440-P440-Q440-R440-S440-W440</f>
        <v>20243.800000000047</v>
      </c>
      <c r="Y440" s="18">
        <f t="shared" si="112"/>
        <v>0.97300826666666662</v>
      </c>
      <c r="Z440" s="18">
        <f t="shared" si="113"/>
        <v>0.97300826666666662</v>
      </c>
      <c r="AA440" s="18">
        <f t="shared" si="114"/>
        <v>0</v>
      </c>
      <c r="AB440" s="18">
        <f t="shared" si="115"/>
        <v>0.97300826666666662</v>
      </c>
    </row>
    <row r="441" spans="1:28" outlineLevel="1" x14ac:dyDescent="0.35">
      <c r="A441" s="35"/>
      <c r="B441" s="35"/>
      <c r="C441" s="35"/>
      <c r="D441" s="35" t="s">
        <v>548</v>
      </c>
      <c r="E441" s="35"/>
      <c r="F441" s="35"/>
      <c r="G441" s="35"/>
      <c r="H441" s="35"/>
      <c r="I441" s="35"/>
      <c r="J441" s="36"/>
      <c r="K441" s="37">
        <f t="shared" ref="K441:X441" si="130">SUBTOTAL(9,K439:K440)</f>
        <v>850000</v>
      </c>
      <c r="L441" s="37">
        <f t="shared" si="130"/>
        <v>2330639</v>
      </c>
      <c r="M441" s="37">
        <f t="shared" si="130"/>
        <v>0</v>
      </c>
      <c r="N441" s="37">
        <f t="shared" si="130"/>
        <v>0</v>
      </c>
      <c r="O441" s="37">
        <f t="shared" si="130"/>
        <v>2330639</v>
      </c>
      <c r="P441" s="37">
        <f t="shared" si="130"/>
        <v>0</v>
      </c>
      <c r="Q441" s="37">
        <f t="shared" si="130"/>
        <v>0</v>
      </c>
      <c r="R441" s="37">
        <f t="shared" si="130"/>
        <v>0</v>
      </c>
      <c r="S441" s="37">
        <f t="shared" si="130"/>
        <v>828292.2</v>
      </c>
      <c r="T441" s="37">
        <f t="shared" si="130"/>
        <v>828292.2</v>
      </c>
      <c r="U441" s="37">
        <f t="shared" si="130"/>
        <v>1482103</v>
      </c>
      <c r="V441" s="37">
        <f t="shared" si="130"/>
        <v>1502346.8</v>
      </c>
      <c r="W441" s="37">
        <f t="shared" si="130"/>
        <v>0</v>
      </c>
      <c r="X441" s="37">
        <f t="shared" si="130"/>
        <v>1502346.8</v>
      </c>
      <c r="Y441" s="38">
        <f t="shared" si="112"/>
        <v>0.35539274851231784</v>
      </c>
      <c r="Z441" s="38">
        <f t="shared" si="113"/>
        <v>0.35539274851231784</v>
      </c>
      <c r="AA441" s="38">
        <f t="shared" si="114"/>
        <v>0</v>
      </c>
      <c r="AB441" s="38">
        <f t="shared" si="115"/>
        <v>0.35539274851231784</v>
      </c>
    </row>
    <row r="442" spans="1:28" ht="24" outlineLevel="2" x14ac:dyDescent="0.35">
      <c r="A442" s="15" t="s">
        <v>164</v>
      </c>
      <c r="B442" s="15" t="s">
        <v>8</v>
      </c>
      <c r="C442" s="15" t="s">
        <v>74</v>
      </c>
      <c r="D442" s="15" t="s">
        <v>218</v>
      </c>
      <c r="E442" s="15" t="s">
        <v>11</v>
      </c>
      <c r="F442" s="15" t="s">
        <v>12</v>
      </c>
      <c r="G442" s="15" t="s">
        <v>48</v>
      </c>
      <c r="H442" s="15" t="s">
        <v>14</v>
      </c>
      <c r="I442" s="15" t="s">
        <v>9</v>
      </c>
      <c r="J442" s="16" t="s">
        <v>219</v>
      </c>
      <c r="K442" s="17">
        <v>336752</v>
      </c>
      <c r="L442" s="17">
        <v>1419330</v>
      </c>
      <c r="M442" s="17">
        <v>0</v>
      </c>
      <c r="N442" s="17">
        <v>0</v>
      </c>
      <c r="O442" s="17">
        <f>+L442+N442</f>
        <v>1419330</v>
      </c>
      <c r="P442" s="17">
        <v>0</v>
      </c>
      <c r="Q442" s="17">
        <v>0</v>
      </c>
      <c r="R442" s="17">
        <v>0</v>
      </c>
      <c r="S442" s="17">
        <v>213344</v>
      </c>
      <c r="T442" s="17">
        <v>213344</v>
      </c>
      <c r="U442" s="17">
        <v>1205986</v>
      </c>
      <c r="V442" s="17">
        <v>1205986</v>
      </c>
      <c r="W442" s="17">
        <v>0</v>
      </c>
      <c r="X442" s="17">
        <f>+O442-P442-Q442-R442-S442-W442</f>
        <v>1205986</v>
      </c>
      <c r="Y442" s="18">
        <f t="shared" si="112"/>
        <v>0.15031317593512433</v>
      </c>
      <c r="Z442" s="18">
        <f t="shared" si="113"/>
        <v>0.15031317593512433</v>
      </c>
      <c r="AA442" s="18">
        <f t="shared" si="114"/>
        <v>0</v>
      </c>
      <c r="AB442" s="18">
        <f t="shared" si="115"/>
        <v>0.15031317593512433</v>
      </c>
    </row>
    <row r="443" spans="1:28" ht="24" outlineLevel="2" x14ac:dyDescent="0.35">
      <c r="A443" s="15" t="s">
        <v>311</v>
      </c>
      <c r="B443" s="15" t="s">
        <v>8</v>
      </c>
      <c r="C443" s="15" t="s">
        <v>74</v>
      </c>
      <c r="D443" s="15" t="s">
        <v>218</v>
      </c>
      <c r="E443" s="15" t="s">
        <v>11</v>
      </c>
      <c r="F443" s="15" t="s">
        <v>12</v>
      </c>
      <c r="G443" s="15" t="s">
        <v>48</v>
      </c>
      <c r="H443" s="15" t="s">
        <v>14</v>
      </c>
      <c r="I443" s="15" t="s">
        <v>9</v>
      </c>
      <c r="J443" s="16" t="s">
        <v>219</v>
      </c>
      <c r="K443" s="17">
        <v>1279133</v>
      </c>
      <c r="L443" s="17">
        <v>1279133</v>
      </c>
      <c r="M443" s="17">
        <v>0</v>
      </c>
      <c r="N443" s="17">
        <v>0</v>
      </c>
      <c r="O443" s="17">
        <f>+L443+N443</f>
        <v>1279133</v>
      </c>
      <c r="P443" s="17">
        <v>0</v>
      </c>
      <c r="Q443" s="17">
        <v>0.53</v>
      </c>
      <c r="R443" s="17">
        <v>0</v>
      </c>
      <c r="S443" s="17">
        <v>1143215.3999999999</v>
      </c>
      <c r="T443" s="17">
        <v>1143215.3999999999</v>
      </c>
      <c r="U443" s="17">
        <v>0</v>
      </c>
      <c r="V443" s="17">
        <v>135917.07</v>
      </c>
      <c r="W443" s="17">
        <v>0</v>
      </c>
      <c r="X443" s="17">
        <f>+O443-P443-Q443-R443-S443-W443</f>
        <v>135917.07000000007</v>
      </c>
      <c r="Y443" s="18">
        <f t="shared" si="112"/>
        <v>0.89374240208015887</v>
      </c>
      <c r="Z443" s="18">
        <f t="shared" si="113"/>
        <v>0.89374240208015887</v>
      </c>
      <c r="AA443" s="18">
        <f t="shared" si="114"/>
        <v>4.1434315274486705E-7</v>
      </c>
      <c r="AB443" s="18">
        <f t="shared" si="115"/>
        <v>0.89374281642331166</v>
      </c>
    </row>
    <row r="444" spans="1:28" outlineLevel="1" x14ac:dyDescent="0.35">
      <c r="A444" s="35"/>
      <c r="B444" s="35"/>
      <c r="C444" s="35"/>
      <c r="D444" s="35" t="s">
        <v>549</v>
      </c>
      <c r="E444" s="35"/>
      <c r="F444" s="35"/>
      <c r="G444" s="35"/>
      <c r="H444" s="35"/>
      <c r="I444" s="35"/>
      <c r="J444" s="36"/>
      <c r="K444" s="37">
        <f t="shared" ref="K444:X444" si="131">SUBTOTAL(9,K442:K443)</f>
        <v>1615885</v>
      </c>
      <c r="L444" s="37">
        <f t="shared" si="131"/>
        <v>2698463</v>
      </c>
      <c r="M444" s="37">
        <f t="shared" si="131"/>
        <v>0</v>
      </c>
      <c r="N444" s="37">
        <f t="shared" si="131"/>
        <v>0</v>
      </c>
      <c r="O444" s="37">
        <f t="shared" si="131"/>
        <v>2698463</v>
      </c>
      <c r="P444" s="37">
        <f t="shared" si="131"/>
        <v>0</v>
      </c>
      <c r="Q444" s="37">
        <f t="shared" si="131"/>
        <v>0.53</v>
      </c>
      <c r="R444" s="37">
        <f t="shared" si="131"/>
        <v>0</v>
      </c>
      <c r="S444" s="37">
        <f t="shared" si="131"/>
        <v>1356559.4</v>
      </c>
      <c r="T444" s="37">
        <f t="shared" si="131"/>
        <v>1356559.4</v>
      </c>
      <c r="U444" s="37">
        <f t="shared" si="131"/>
        <v>1205986</v>
      </c>
      <c r="V444" s="37">
        <f t="shared" si="131"/>
        <v>1341903.07</v>
      </c>
      <c r="W444" s="37">
        <f t="shared" si="131"/>
        <v>0</v>
      </c>
      <c r="X444" s="37">
        <f t="shared" si="131"/>
        <v>1341903.07</v>
      </c>
      <c r="Y444" s="38">
        <f t="shared" si="112"/>
        <v>0.50271558290775153</v>
      </c>
      <c r="Z444" s="38">
        <f t="shared" si="113"/>
        <v>0.50271558290775153</v>
      </c>
      <c r="AA444" s="38">
        <f t="shared" si="114"/>
        <v>1.9640810342776611E-7</v>
      </c>
      <c r="AB444" s="38">
        <f t="shared" si="115"/>
        <v>0.50271577931585498</v>
      </c>
    </row>
    <row r="445" spans="1:28" outlineLevel="2" x14ac:dyDescent="0.35">
      <c r="A445" s="15" t="s">
        <v>164</v>
      </c>
      <c r="B445" s="15" t="s">
        <v>8</v>
      </c>
      <c r="C445" s="15" t="s">
        <v>74</v>
      </c>
      <c r="D445" s="15" t="s">
        <v>220</v>
      </c>
      <c r="E445" s="15" t="s">
        <v>11</v>
      </c>
      <c r="F445" s="15" t="s">
        <v>12</v>
      </c>
      <c r="G445" s="15" t="s">
        <v>48</v>
      </c>
      <c r="H445" s="15" t="s">
        <v>14</v>
      </c>
      <c r="I445" s="15" t="s">
        <v>9</v>
      </c>
      <c r="J445" s="16" t="s">
        <v>221</v>
      </c>
      <c r="K445" s="17">
        <v>884779</v>
      </c>
      <c r="L445" s="17">
        <v>2511527</v>
      </c>
      <c r="M445" s="17">
        <v>0</v>
      </c>
      <c r="N445" s="17">
        <v>0</v>
      </c>
      <c r="O445" s="17">
        <f>+L445+N445</f>
        <v>2511527</v>
      </c>
      <c r="P445" s="17">
        <v>0</v>
      </c>
      <c r="Q445" s="17">
        <v>0</v>
      </c>
      <c r="R445" s="17">
        <v>0</v>
      </c>
      <c r="S445" s="17">
        <v>286342</v>
      </c>
      <c r="T445" s="17">
        <v>286342</v>
      </c>
      <c r="U445" s="17">
        <v>2225185</v>
      </c>
      <c r="V445" s="17">
        <v>2225185</v>
      </c>
      <c r="W445" s="17">
        <v>0</v>
      </c>
      <c r="X445" s="17">
        <f>+O445-P445-Q445-R445-S445-W445</f>
        <v>2225185</v>
      </c>
      <c r="Y445" s="18">
        <f t="shared" si="112"/>
        <v>0.11401111753925003</v>
      </c>
      <c r="Z445" s="18">
        <f t="shared" si="113"/>
        <v>0.11401111753925003</v>
      </c>
      <c r="AA445" s="18">
        <f t="shared" si="114"/>
        <v>0</v>
      </c>
      <c r="AB445" s="18">
        <f t="shared" si="115"/>
        <v>0.11401111753925003</v>
      </c>
    </row>
    <row r="446" spans="1:28" outlineLevel="2" x14ac:dyDescent="0.35">
      <c r="A446" s="15" t="s">
        <v>301</v>
      </c>
      <c r="B446" s="15" t="s">
        <v>8</v>
      </c>
      <c r="C446" s="15" t="s">
        <v>74</v>
      </c>
      <c r="D446" s="15" t="s">
        <v>220</v>
      </c>
      <c r="E446" s="15" t="s">
        <v>11</v>
      </c>
      <c r="F446" s="15" t="s">
        <v>12</v>
      </c>
      <c r="G446" s="15" t="s">
        <v>48</v>
      </c>
      <c r="H446" s="15" t="s">
        <v>14</v>
      </c>
      <c r="I446" s="15" t="s">
        <v>9</v>
      </c>
      <c r="J446" s="16" t="s">
        <v>221</v>
      </c>
      <c r="K446" s="17">
        <v>7531464</v>
      </c>
      <c r="L446" s="17">
        <v>7531464</v>
      </c>
      <c r="M446" s="17">
        <v>0</v>
      </c>
      <c r="N446" s="17">
        <v>0</v>
      </c>
      <c r="O446" s="17">
        <f>+L446+N446</f>
        <v>7531464</v>
      </c>
      <c r="P446" s="17">
        <v>0</v>
      </c>
      <c r="Q446" s="17">
        <v>0</v>
      </c>
      <c r="R446" s="17">
        <v>0</v>
      </c>
      <c r="S446" s="17">
        <v>0</v>
      </c>
      <c r="T446" s="17">
        <v>0</v>
      </c>
      <c r="U446" s="17">
        <v>0</v>
      </c>
      <c r="V446" s="17">
        <v>7531464</v>
      </c>
      <c r="W446" s="17">
        <v>0</v>
      </c>
      <c r="X446" s="17">
        <f>+O446-P446-Q446-R446-S446-W446</f>
        <v>7531464</v>
      </c>
      <c r="Y446" s="18">
        <f t="shared" si="112"/>
        <v>0</v>
      </c>
      <c r="Z446" s="18">
        <f t="shared" si="113"/>
        <v>0</v>
      </c>
      <c r="AA446" s="18">
        <f t="shared" si="114"/>
        <v>0</v>
      </c>
      <c r="AB446" s="18">
        <f t="shared" si="115"/>
        <v>0</v>
      </c>
    </row>
    <row r="447" spans="1:28" outlineLevel="2" x14ac:dyDescent="0.35">
      <c r="A447" s="15" t="s">
        <v>311</v>
      </c>
      <c r="B447" s="15" t="s">
        <v>8</v>
      </c>
      <c r="C447" s="15" t="s">
        <v>74</v>
      </c>
      <c r="D447" s="15" t="s">
        <v>220</v>
      </c>
      <c r="E447" s="15" t="s">
        <v>11</v>
      </c>
      <c r="F447" s="15" t="s">
        <v>12</v>
      </c>
      <c r="G447" s="15" t="s">
        <v>48</v>
      </c>
      <c r="H447" s="15" t="s">
        <v>14</v>
      </c>
      <c r="I447" s="15" t="s">
        <v>9</v>
      </c>
      <c r="J447" s="16" t="s">
        <v>221</v>
      </c>
      <c r="K447" s="17">
        <v>2760027</v>
      </c>
      <c r="L447" s="17">
        <v>2760027</v>
      </c>
      <c r="M447" s="17">
        <v>0</v>
      </c>
      <c r="N447" s="17">
        <v>0</v>
      </c>
      <c r="O447" s="17">
        <f>+L447+N447</f>
        <v>2760027</v>
      </c>
      <c r="P447" s="17">
        <v>0</v>
      </c>
      <c r="Q447" s="17">
        <v>82032.759999999995</v>
      </c>
      <c r="R447" s="17">
        <v>1180135.97</v>
      </c>
      <c r="S447" s="17">
        <v>523631.98</v>
      </c>
      <c r="T447" s="17">
        <v>523631.98</v>
      </c>
      <c r="U447" s="17">
        <v>699810.27</v>
      </c>
      <c r="V447" s="17">
        <v>974226.29</v>
      </c>
      <c r="W447" s="17">
        <v>0</v>
      </c>
      <c r="X447" s="17">
        <f>+O447-P447-Q447-R447-S447-W447</f>
        <v>974226.29000000027</v>
      </c>
      <c r="Y447" s="18">
        <f t="shared" si="112"/>
        <v>0.18971987592874998</v>
      </c>
      <c r="Z447" s="18">
        <f t="shared" si="113"/>
        <v>0.18971987592874998</v>
      </c>
      <c r="AA447" s="18">
        <f t="shared" si="114"/>
        <v>0.45730303725289645</v>
      </c>
      <c r="AB447" s="18">
        <f t="shared" si="115"/>
        <v>0.6470229131816464</v>
      </c>
    </row>
    <row r="448" spans="1:28" outlineLevel="1" x14ac:dyDescent="0.35">
      <c r="A448" s="35"/>
      <c r="B448" s="35"/>
      <c r="C448" s="35"/>
      <c r="D448" s="35" t="s">
        <v>550</v>
      </c>
      <c r="E448" s="35"/>
      <c r="F448" s="35"/>
      <c r="G448" s="35"/>
      <c r="H448" s="35"/>
      <c r="I448" s="35"/>
      <c r="J448" s="36"/>
      <c r="K448" s="37">
        <f t="shared" ref="K448:X448" si="132">SUBTOTAL(9,K445:K447)</f>
        <v>11176270</v>
      </c>
      <c r="L448" s="37">
        <f t="shared" si="132"/>
        <v>12803018</v>
      </c>
      <c r="M448" s="37">
        <f t="shared" si="132"/>
        <v>0</v>
      </c>
      <c r="N448" s="37">
        <f t="shared" si="132"/>
        <v>0</v>
      </c>
      <c r="O448" s="37">
        <f t="shared" si="132"/>
        <v>12803018</v>
      </c>
      <c r="P448" s="37">
        <f t="shared" si="132"/>
        <v>0</v>
      </c>
      <c r="Q448" s="37">
        <f t="shared" si="132"/>
        <v>82032.759999999995</v>
      </c>
      <c r="R448" s="37">
        <f t="shared" si="132"/>
        <v>1180135.97</v>
      </c>
      <c r="S448" s="37">
        <f t="shared" si="132"/>
        <v>809973.98</v>
      </c>
      <c r="T448" s="37">
        <f t="shared" si="132"/>
        <v>809973.98</v>
      </c>
      <c r="U448" s="37">
        <f t="shared" si="132"/>
        <v>2924995.27</v>
      </c>
      <c r="V448" s="37">
        <f t="shared" si="132"/>
        <v>10730875.289999999</v>
      </c>
      <c r="W448" s="37">
        <f t="shared" si="132"/>
        <v>0</v>
      </c>
      <c r="X448" s="37">
        <f t="shared" si="132"/>
        <v>10730875.290000001</v>
      </c>
      <c r="Y448" s="38">
        <f t="shared" si="112"/>
        <v>6.3264300651611982E-2</v>
      </c>
      <c r="Z448" s="38">
        <f t="shared" si="113"/>
        <v>6.3264300651611982E-2</v>
      </c>
      <c r="AA448" s="38">
        <f t="shared" si="114"/>
        <v>9.858368784610004E-2</v>
      </c>
      <c r="AB448" s="38">
        <f t="shared" si="115"/>
        <v>0.16184798849771204</v>
      </c>
    </row>
    <row r="449" spans="1:28" outlineLevel="2" x14ac:dyDescent="0.35">
      <c r="A449" s="15" t="s">
        <v>164</v>
      </c>
      <c r="B449" s="15" t="s">
        <v>8</v>
      </c>
      <c r="C449" s="15" t="s">
        <v>74</v>
      </c>
      <c r="D449" s="15" t="s">
        <v>222</v>
      </c>
      <c r="E449" s="15" t="s">
        <v>11</v>
      </c>
      <c r="F449" s="15" t="s">
        <v>12</v>
      </c>
      <c r="G449" s="15" t="s">
        <v>48</v>
      </c>
      <c r="H449" s="15" t="s">
        <v>14</v>
      </c>
      <c r="I449" s="15" t="s">
        <v>9</v>
      </c>
      <c r="J449" s="16" t="s">
        <v>223</v>
      </c>
      <c r="K449" s="17">
        <v>21000000</v>
      </c>
      <c r="L449" s="17">
        <v>21000000</v>
      </c>
      <c r="M449" s="17">
        <v>5500000</v>
      </c>
      <c r="N449" s="17">
        <v>0</v>
      </c>
      <c r="O449" s="17">
        <f>+L449+N449</f>
        <v>21000000</v>
      </c>
      <c r="P449" s="17">
        <v>0</v>
      </c>
      <c r="Q449" s="17">
        <v>4081340.88</v>
      </c>
      <c r="R449" s="17">
        <v>139216</v>
      </c>
      <c r="S449" s="17">
        <v>15633244.460000001</v>
      </c>
      <c r="T449" s="17">
        <v>15633244.460000001</v>
      </c>
      <c r="U449" s="17">
        <v>296198.65999999997</v>
      </c>
      <c r="V449" s="17">
        <v>1146198.6599999999</v>
      </c>
      <c r="W449" s="17">
        <v>0</v>
      </c>
      <c r="X449" s="17">
        <f>+O449-P449-Q449-R449-S449-W449</f>
        <v>1146198.6600000001</v>
      </c>
      <c r="Y449" s="18">
        <f t="shared" si="112"/>
        <v>0.74444021238095237</v>
      </c>
      <c r="Z449" s="18">
        <f t="shared" si="113"/>
        <v>0.74444021238095237</v>
      </c>
      <c r="AA449" s="18">
        <f t="shared" si="114"/>
        <v>0.20097889904761904</v>
      </c>
      <c r="AB449" s="18">
        <f t="shared" si="115"/>
        <v>0.94541911142857138</v>
      </c>
    </row>
    <row r="450" spans="1:28" outlineLevel="2" x14ac:dyDescent="0.35">
      <c r="A450" s="15" t="s">
        <v>311</v>
      </c>
      <c r="B450" s="15" t="s">
        <v>8</v>
      </c>
      <c r="C450" s="15" t="s">
        <v>74</v>
      </c>
      <c r="D450" s="15" t="s">
        <v>222</v>
      </c>
      <c r="E450" s="15" t="s">
        <v>11</v>
      </c>
      <c r="F450" s="15" t="s">
        <v>12</v>
      </c>
      <c r="G450" s="15" t="s">
        <v>48</v>
      </c>
      <c r="H450" s="15" t="s">
        <v>14</v>
      </c>
      <c r="I450" s="15" t="s">
        <v>9</v>
      </c>
      <c r="J450" s="16" t="s">
        <v>223</v>
      </c>
      <c r="K450" s="17">
        <v>206500</v>
      </c>
      <c r="L450" s="17">
        <v>1379052</v>
      </c>
      <c r="M450" s="17">
        <v>0</v>
      </c>
      <c r="N450" s="17">
        <v>0</v>
      </c>
      <c r="O450" s="17">
        <f>+L450+N450</f>
        <v>1379052</v>
      </c>
      <c r="P450" s="17">
        <v>0</v>
      </c>
      <c r="Q450" s="17">
        <v>0</v>
      </c>
      <c r="R450" s="17">
        <v>0</v>
      </c>
      <c r="S450" s="17">
        <v>1379052</v>
      </c>
      <c r="T450" s="17">
        <v>1379052</v>
      </c>
      <c r="U450" s="17">
        <v>0</v>
      </c>
      <c r="V450" s="17">
        <v>0</v>
      </c>
      <c r="W450" s="17">
        <v>0</v>
      </c>
      <c r="X450" s="17">
        <f>+O450-P450-Q450-R450-S450-W450</f>
        <v>0</v>
      </c>
      <c r="Y450" s="18">
        <f t="shared" si="112"/>
        <v>1</v>
      </c>
      <c r="Z450" s="18">
        <f t="shared" si="113"/>
        <v>1</v>
      </c>
      <c r="AA450" s="18">
        <f t="shared" si="114"/>
        <v>0</v>
      </c>
      <c r="AB450" s="18">
        <f t="shared" si="115"/>
        <v>1</v>
      </c>
    </row>
    <row r="451" spans="1:28" outlineLevel="1" x14ac:dyDescent="0.35">
      <c r="A451" s="35"/>
      <c r="B451" s="35"/>
      <c r="C451" s="35"/>
      <c r="D451" s="35" t="s">
        <v>551</v>
      </c>
      <c r="E451" s="35"/>
      <c r="F451" s="35"/>
      <c r="G451" s="35"/>
      <c r="H451" s="35"/>
      <c r="I451" s="35"/>
      <c r="J451" s="36"/>
      <c r="K451" s="37">
        <f t="shared" ref="K451:X451" si="133">SUBTOTAL(9,K449:K450)</f>
        <v>21206500</v>
      </c>
      <c r="L451" s="37">
        <f t="shared" si="133"/>
        <v>22379052</v>
      </c>
      <c r="M451" s="37">
        <f t="shared" si="133"/>
        <v>5500000</v>
      </c>
      <c r="N451" s="37">
        <f t="shared" si="133"/>
        <v>0</v>
      </c>
      <c r="O451" s="37">
        <f t="shared" si="133"/>
        <v>22379052</v>
      </c>
      <c r="P451" s="37">
        <f t="shared" si="133"/>
        <v>0</v>
      </c>
      <c r="Q451" s="37">
        <f t="shared" si="133"/>
        <v>4081340.88</v>
      </c>
      <c r="R451" s="37">
        <f t="shared" si="133"/>
        <v>139216</v>
      </c>
      <c r="S451" s="37">
        <f t="shared" si="133"/>
        <v>17012296.460000001</v>
      </c>
      <c r="T451" s="37">
        <f t="shared" si="133"/>
        <v>17012296.460000001</v>
      </c>
      <c r="U451" s="37">
        <f t="shared" si="133"/>
        <v>296198.65999999997</v>
      </c>
      <c r="V451" s="37">
        <f t="shared" si="133"/>
        <v>1146198.6599999999</v>
      </c>
      <c r="W451" s="37">
        <f t="shared" si="133"/>
        <v>0</v>
      </c>
      <c r="X451" s="37">
        <f t="shared" si="133"/>
        <v>1146198.6600000001</v>
      </c>
      <c r="Y451" s="38">
        <f t="shared" si="112"/>
        <v>0.76018843246800627</v>
      </c>
      <c r="Z451" s="38">
        <f t="shared" si="113"/>
        <v>0.76018843246800627</v>
      </c>
      <c r="AA451" s="38">
        <f t="shared" si="114"/>
        <v>0.18859408700600902</v>
      </c>
      <c r="AB451" s="38">
        <f t="shared" si="115"/>
        <v>0.94878251947401526</v>
      </c>
    </row>
    <row r="452" spans="1:28" outlineLevel="2" x14ac:dyDescent="0.35">
      <c r="A452" s="15" t="s">
        <v>164</v>
      </c>
      <c r="B452" s="15" t="s">
        <v>8</v>
      </c>
      <c r="C452" s="15" t="s">
        <v>74</v>
      </c>
      <c r="D452" s="15" t="s">
        <v>224</v>
      </c>
      <c r="E452" s="15" t="s">
        <v>11</v>
      </c>
      <c r="F452" s="15" t="s">
        <v>12</v>
      </c>
      <c r="G452" s="15" t="s">
        <v>48</v>
      </c>
      <c r="H452" s="15" t="s">
        <v>14</v>
      </c>
      <c r="I452" s="15" t="s">
        <v>9</v>
      </c>
      <c r="J452" s="16" t="s">
        <v>225</v>
      </c>
      <c r="K452" s="17">
        <v>0</v>
      </c>
      <c r="L452" s="17">
        <v>121584</v>
      </c>
      <c r="M452" s="17">
        <v>0</v>
      </c>
      <c r="N452" s="17">
        <v>0</v>
      </c>
      <c r="O452" s="17">
        <f>+L452+N452</f>
        <v>121584</v>
      </c>
      <c r="P452" s="17">
        <v>0</v>
      </c>
      <c r="Q452" s="17">
        <v>0</v>
      </c>
      <c r="R452" s="17">
        <v>0</v>
      </c>
      <c r="S452" s="17">
        <v>0</v>
      </c>
      <c r="T452" s="17">
        <v>0</v>
      </c>
      <c r="U452" s="17">
        <v>121584</v>
      </c>
      <c r="V452" s="17">
        <v>121584</v>
      </c>
      <c r="W452" s="17">
        <v>0</v>
      </c>
      <c r="X452" s="17">
        <f>+O452-P452-Q452-R452-S452-W452</f>
        <v>121584</v>
      </c>
      <c r="Y452" s="18">
        <f t="shared" si="112"/>
        <v>0</v>
      </c>
      <c r="Z452" s="18">
        <f t="shared" si="113"/>
        <v>0</v>
      </c>
      <c r="AA452" s="18">
        <f t="shared" si="114"/>
        <v>0</v>
      </c>
      <c r="AB452" s="18">
        <f t="shared" si="115"/>
        <v>0</v>
      </c>
    </row>
    <row r="453" spans="1:28" outlineLevel="2" x14ac:dyDescent="0.35">
      <c r="A453" s="15" t="s">
        <v>251</v>
      </c>
      <c r="B453" s="15" t="s">
        <v>252</v>
      </c>
      <c r="C453" s="15" t="s">
        <v>74</v>
      </c>
      <c r="D453" s="15" t="s">
        <v>224</v>
      </c>
      <c r="E453" s="15" t="s">
        <v>11</v>
      </c>
      <c r="F453" s="15" t="s">
        <v>12</v>
      </c>
      <c r="G453" s="15" t="s">
        <v>48</v>
      </c>
      <c r="H453" s="15" t="s">
        <v>14</v>
      </c>
      <c r="I453" s="15" t="s">
        <v>9</v>
      </c>
      <c r="J453" s="16" t="s">
        <v>225</v>
      </c>
      <c r="K453" s="17">
        <v>0</v>
      </c>
      <c r="L453" s="17">
        <v>50000</v>
      </c>
      <c r="M453" s="17">
        <v>0</v>
      </c>
      <c r="N453" s="17">
        <v>0</v>
      </c>
      <c r="O453" s="17">
        <f>+L453+N453</f>
        <v>50000</v>
      </c>
      <c r="P453" s="17">
        <v>0</v>
      </c>
      <c r="Q453" s="17">
        <v>0</v>
      </c>
      <c r="R453" s="17">
        <v>0</v>
      </c>
      <c r="S453" s="17">
        <v>0</v>
      </c>
      <c r="T453" s="17">
        <v>0</v>
      </c>
      <c r="U453" s="17">
        <v>50000</v>
      </c>
      <c r="V453" s="17">
        <v>50000</v>
      </c>
      <c r="W453" s="17">
        <v>0</v>
      </c>
      <c r="X453" s="17">
        <f>+O453-P453-Q453-R453-S453-W453</f>
        <v>50000</v>
      </c>
      <c r="Y453" s="18">
        <f t="shared" si="112"/>
        <v>0</v>
      </c>
      <c r="Z453" s="18">
        <f t="shared" si="113"/>
        <v>0</v>
      </c>
      <c r="AA453" s="18">
        <f t="shared" si="114"/>
        <v>0</v>
      </c>
      <c r="AB453" s="18">
        <f t="shared" si="115"/>
        <v>0</v>
      </c>
    </row>
    <row r="454" spans="1:28" outlineLevel="2" x14ac:dyDescent="0.35">
      <c r="A454" s="15" t="s">
        <v>311</v>
      </c>
      <c r="B454" s="15" t="s">
        <v>8</v>
      </c>
      <c r="C454" s="15" t="s">
        <v>74</v>
      </c>
      <c r="D454" s="15" t="s">
        <v>224</v>
      </c>
      <c r="E454" s="15" t="s">
        <v>11</v>
      </c>
      <c r="F454" s="15" t="s">
        <v>12</v>
      </c>
      <c r="G454" s="15" t="s">
        <v>48</v>
      </c>
      <c r="H454" s="15" t="s">
        <v>14</v>
      </c>
      <c r="I454" s="15" t="s">
        <v>9</v>
      </c>
      <c r="J454" s="16" t="s">
        <v>225</v>
      </c>
      <c r="K454" s="17">
        <v>30605094</v>
      </c>
      <c r="L454" s="17">
        <v>23147555</v>
      </c>
      <c r="M454" s="17">
        <v>0</v>
      </c>
      <c r="N454" s="17">
        <v>0</v>
      </c>
      <c r="O454" s="17">
        <f>+L454+N454</f>
        <v>23147555</v>
      </c>
      <c r="P454" s="17">
        <v>6315912</v>
      </c>
      <c r="Q454" s="17">
        <v>0.02</v>
      </c>
      <c r="R454" s="17">
        <v>0</v>
      </c>
      <c r="S454" s="17">
        <v>16830978.34</v>
      </c>
      <c r="T454" s="17">
        <v>16830978.34</v>
      </c>
      <c r="U454" s="17">
        <v>0</v>
      </c>
      <c r="V454" s="17">
        <v>664.64</v>
      </c>
      <c r="W454" s="17">
        <v>0</v>
      </c>
      <c r="X454" s="17">
        <f>+O454-P454-Q454-R454-S454-W454</f>
        <v>664.64000000059605</v>
      </c>
      <c r="Y454" s="18">
        <f t="shared" si="112"/>
        <v>0.72711689593134132</v>
      </c>
      <c r="Z454" s="18">
        <f t="shared" si="113"/>
        <v>0.72711689593134132</v>
      </c>
      <c r="AA454" s="18">
        <f t="shared" si="114"/>
        <v>0.27285439088491203</v>
      </c>
      <c r="AB454" s="18">
        <f t="shared" si="115"/>
        <v>0.99997128681625336</v>
      </c>
    </row>
    <row r="455" spans="1:28" outlineLevel="1" x14ac:dyDescent="0.35">
      <c r="A455" s="35"/>
      <c r="B455" s="35"/>
      <c r="C455" s="35"/>
      <c r="D455" s="35" t="s">
        <v>552</v>
      </c>
      <c r="E455" s="35"/>
      <c r="F455" s="35"/>
      <c r="G455" s="35"/>
      <c r="H455" s="35"/>
      <c r="I455" s="35"/>
      <c r="J455" s="36"/>
      <c r="K455" s="37">
        <f t="shared" ref="K455:X455" si="134">SUBTOTAL(9,K452:K454)</f>
        <v>30605094</v>
      </c>
      <c r="L455" s="37">
        <f t="shared" si="134"/>
        <v>23319139</v>
      </c>
      <c r="M455" s="37">
        <f t="shared" si="134"/>
        <v>0</v>
      </c>
      <c r="N455" s="37">
        <f t="shared" si="134"/>
        <v>0</v>
      </c>
      <c r="O455" s="37">
        <f t="shared" si="134"/>
        <v>23319139</v>
      </c>
      <c r="P455" s="37">
        <f t="shared" si="134"/>
        <v>6315912</v>
      </c>
      <c r="Q455" s="37">
        <f t="shared" si="134"/>
        <v>0.02</v>
      </c>
      <c r="R455" s="37">
        <f t="shared" si="134"/>
        <v>0</v>
      </c>
      <c r="S455" s="37">
        <f t="shared" si="134"/>
        <v>16830978.34</v>
      </c>
      <c r="T455" s="37">
        <f t="shared" si="134"/>
        <v>16830978.34</v>
      </c>
      <c r="U455" s="37">
        <f t="shared" si="134"/>
        <v>171584</v>
      </c>
      <c r="V455" s="37">
        <f t="shared" si="134"/>
        <v>172248.64</v>
      </c>
      <c r="W455" s="37">
        <f t="shared" si="134"/>
        <v>0</v>
      </c>
      <c r="X455" s="37">
        <f t="shared" si="134"/>
        <v>172248.6400000006</v>
      </c>
      <c r="Y455" s="38">
        <f t="shared" si="112"/>
        <v>0.72176671445716756</v>
      </c>
      <c r="Z455" s="38">
        <f t="shared" si="113"/>
        <v>0.72176671445716756</v>
      </c>
      <c r="AA455" s="38">
        <f t="shared" si="114"/>
        <v>0.27084670750493833</v>
      </c>
      <c r="AB455" s="38">
        <f t="shared" si="115"/>
        <v>0.99261342196210589</v>
      </c>
    </row>
    <row r="456" spans="1:28" outlineLevel="2" x14ac:dyDescent="0.35">
      <c r="A456" s="15" t="s">
        <v>164</v>
      </c>
      <c r="B456" s="15" t="s">
        <v>8</v>
      </c>
      <c r="C456" s="15" t="s">
        <v>74</v>
      </c>
      <c r="D456" s="15" t="s">
        <v>226</v>
      </c>
      <c r="E456" s="15" t="s">
        <v>11</v>
      </c>
      <c r="F456" s="15" t="s">
        <v>12</v>
      </c>
      <c r="G456" s="15" t="s">
        <v>48</v>
      </c>
      <c r="H456" s="15" t="s">
        <v>14</v>
      </c>
      <c r="I456" s="15" t="s">
        <v>9</v>
      </c>
      <c r="J456" s="16" t="s">
        <v>227</v>
      </c>
      <c r="K456" s="17">
        <v>800000</v>
      </c>
      <c r="L456" s="17">
        <v>1067080</v>
      </c>
      <c r="M456" s="17">
        <v>0</v>
      </c>
      <c r="N456" s="17">
        <v>0</v>
      </c>
      <c r="O456" s="17">
        <f>+L456+N456</f>
        <v>1067080</v>
      </c>
      <c r="P456" s="17">
        <v>1060955</v>
      </c>
      <c r="Q456" s="17">
        <v>0</v>
      </c>
      <c r="R456" s="17">
        <v>0</v>
      </c>
      <c r="S456" s="17">
        <v>0</v>
      </c>
      <c r="T456" s="17">
        <v>0</v>
      </c>
      <c r="U456" s="17">
        <v>6125</v>
      </c>
      <c r="V456" s="17">
        <v>6125</v>
      </c>
      <c r="W456" s="17">
        <v>0</v>
      </c>
      <c r="X456" s="17">
        <f>+O456-P456-Q456-R456-S456-W456</f>
        <v>6125</v>
      </c>
      <c r="Y456" s="18">
        <f t="shared" si="112"/>
        <v>0</v>
      </c>
      <c r="Z456" s="18">
        <f t="shared" si="113"/>
        <v>0</v>
      </c>
      <c r="AA456" s="18">
        <f t="shared" si="114"/>
        <v>0.99426003673576491</v>
      </c>
      <c r="AB456" s="18">
        <f t="shared" si="115"/>
        <v>0.99426003673576491</v>
      </c>
    </row>
    <row r="457" spans="1:28" outlineLevel="2" x14ac:dyDescent="0.35">
      <c r="A457" s="15" t="s">
        <v>311</v>
      </c>
      <c r="B457" s="15" t="s">
        <v>8</v>
      </c>
      <c r="C457" s="15" t="s">
        <v>74</v>
      </c>
      <c r="D457" s="15" t="s">
        <v>226</v>
      </c>
      <c r="E457" s="15" t="s">
        <v>11</v>
      </c>
      <c r="F457" s="15" t="s">
        <v>12</v>
      </c>
      <c r="G457" s="15" t="s">
        <v>48</v>
      </c>
      <c r="H457" s="15" t="s">
        <v>14</v>
      </c>
      <c r="I457" s="15" t="s">
        <v>9</v>
      </c>
      <c r="J457" s="16" t="s">
        <v>227</v>
      </c>
      <c r="K457" s="17">
        <v>275565</v>
      </c>
      <c r="L457" s="17">
        <v>275565</v>
      </c>
      <c r="M457" s="17">
        <v>0</v>
      </c>
      <c r="N457" s="17">
        <v>0</v>
      </c>
      <c r="O457" s="17">
        <f>+L457+N457</f>
        <v>275565</v>
      </c>
      <c r="P457" s="17">
        <v>275186</v>
      </c>
      <c r="Q457" s="17">
        <v>0</v>
      </c>
      <c r="R457" s="17">
        <v>0</v>
      </c>
      <c r="S457" s="17">
        <v>0</v>
      </c>
      <c r="T457" s="17">
        <v>0</v>
      </c>
      <c r="U457" s="17">
        <v>0</v>
      </c>
      <c r="V457" s="17">
        <v>379</v>
      </c>
      <c r="W457" s="17">
        <v>0</v>
      </c>
      <c r="X457" s="17">
        <f>+O457-P457-Q457-R457-S457-W457</f>
        <v>379</v>
      </c>
      <c r="Y457" s="18">
        <f t="shared" si="112"/>
        <v>0</v>
      </c>
      <c r="Z457" s="18">
        <f t="shared" si="113"/>
        <v>0</v>
      </c>
      <c r="AA457" s="18">
        <f t="shared" si="114"/>
        <v>0.99862464391341421</v>
      </c>
      <c r="AB457" s="18">
        <f t="shared" si="115"/>
        <v>0.99862464391341421</v>
      </c>
    </row>
    <row r="458" spans="1:28" outlineLevel="1" x14ac:dyDescent="0.35">
      <c r="A458" s="35"/>
      <c r="B458" s="35"/>
      <c r="C458" s="35"/>
      <c r="D458" s="35" t="s">
        <v>553</v>
      </c>
      <c r="E458" s="35"/>
      <c r="F458" s="35"/>
      <c r="G458" s="35"/>
      <c r="H458" s="35"/>
      <c r="I458" s="35"/>
      <c r="J458" s="36"/>
      <c r="K458" s="37">
        <f t="shared" ref="K458:X458" si="135">SUBTOTAL(9,K456:K457)</f>
        <v>1075565</v>
      </c>
      <c r="L458" s="37">
        <f t="shared" si="135"/>
        <v>1342645</v>
      </c>
      <c r="M458" s="37">
        <f t="shared" si="135"/>
        <v>0</v>
      </c>
      <c r="N458" s="37">
        <f t="shared" si="135"/>
        <v>0</v>
      </c>
      <c r="O458" s="37">
        <f t="shared" si="135"/>
        <v>1342645</v>
      </c>
      <c r="P458" s="37">
        <f t="shared" si="135"/>
        <v>1336141</v>
      </c>
      <c r="Q458" s="37">
        <f t="shared" si="135"/>
        <v>0</v>
      </c>
      <c r="R458" s="37">
        <f t="shared" si="135"/>
        <v>0</v>
      </c>
      <c r="S458" s="37">
        <f t="shared" si="135"/>
        <v>0</v>
      </c>
      <c r="T458" s="37">
        <f t="shared" si="135"/>
        <v>0</v>
      </c>
      <c r="U458" s="37">
        <f t="shared" si="135"/>
        <v>6125</v>
      </c>
      <c r="V458" s="37">
        <f t="shared" si="135"/>
        <v>6504</v>
      </c>
      <c r="W458" s="37">
        <f t="shared" si="135"/>
        <v>0</v>
      </c>
      <c r="X458" s="37">
        <f t="shared" si="135"/>
        <v>6504</v>
      </c>
      <c r="Y458" s="38">
        <f t="shared" si="112"/>
        <v>0</v>
      </c>
      <c r="Z458" s="38">
        <f t="shared" si="113"/>
        <v>0</v>
      </c>
      <c r="AA458" s="38">
        <f t="shared" si="114"/>
        <v>0.99515583046896239</v>
      </c>
      <c r="AB458" s="38">
        <f t="shared" si="115"/>
        <v>0.99515583046896239</v>
      </c>
    </row>
    <row r="459" spans="1:28" outlineLevel="2" x14ac:dyDescent="0.35">
      <c r="A459" s="15" t="s">
        <v>7</v>
      </c>
      <c r="B459" s="15" t="s">
        <v>8</v>
      </c>
      <c r="C459" s="15" t="s">
        <v>74</v>
      </c>
      <c r="D459" s="15" t="s">
        <v>79</v>
      </c>
      <c r="E459" s="15" t="s">
        <v>11</v>
      </c>
      <c r="F459" s="15" t="s">
        <v>12</v>
      </c>
      <c r="G459" s="15" t="s">
        <v>48</v>
      </c>
      <c r="H459" s="15" t="s">
        <v>14</v>
      </c>
      <c r="I459" s="15" t="s">
        <v>9</v>
      </c>
      <c r="J459" s="16" t="s">
        <v>80</v>
      </c>
      <c r="K459" s="17">
        <v>5073687</v>
      </c>
      <c r="L459" s="17">
        <v>5073687</v>
      </c>
      <c r="M459" s="17">
        <v>0</v>
      </c>
      <c r="N459" s="17">
        <v>0</v>
      </c>
      <c r="O459" s="17">
        <f t="shared" ref="O459:O468" si="136">+L459+N459</f>
        <v>5073687</v>
      </c>
      <c r="P459" s="17">
        <v>0</v>
      </c>
      <c r="Q459" s="17">
        <v>0.01</v>
      </c>
      <c r="R459" s="17">
        <v>0</v>
      </c>
      <c r="S459" s="17">
        <v>5061979.8</v>
      </c>
      <c r="T459" s="17">
        <v>5061979.8</v>
      </c>
      <c r="U459" s="17">
        <v>0</v>
      </c>
      <c r="V459" s="17">
        <v>11707.19</v>
      </c>
      <c r="W459" s="17">
        <v>0</v>
      </c>
      <c r="X459" s="17">
        <f t="shared" ref="X459:X468" si="137">+O459-P459-Q459-R459-S459-W459</f>
        <v>11707.19000000041</v>
      </c>
      <c r="Y459" s="18">
        <f t="shared" ref="Y459:Y522" si="138">+IF(L459=0,0,S459/L459)</f>
        <v>0.99769256558396291</v>
      </c>
      <c r="Z459" s="18">
        <f t="shared" ref="Z459:Z522" si="139">+IF(O459=0,0,S459/O459)</f>
        <v>0.99769256558396291</v>
      </c>
      <c r="AA459" s="18">
        <f t="shared" ref="AA459:AA522" si="140">+IF(O459=0,0,(P459+Q459+R459)/O459)</f>
        <v>1.9709532732310841E-9</v>
      </c>
      <c r="AB459" s="18">
        <f t="shared" ref="AB459:AB522" si="141">+Z459+AA459</f>
        <v>0.9976925675549162</v>
      </c>
    </row>
    <row r="460" spans="1:28" outlineLevel="2" x14ac:dyDescent="0.35">
      <c r="A460" s="15" t="s">
        <v>164</v>
      </c>
      <c r="B460" s="15" t="s">
        <v>8</v>
      </c>
      <c r="C460" s="15" t="s">
        <v>74</v>
      </c>
      <c r="D460" s="15" t="s">
        <v>79</v>
      </c>
      <c r="E460" s="15" t="s">
        <v>11</v>
      </c>
      <c r="F460" s="15" t="s">
        <v>12</v>
      </c>
      <c r="G460" s="15" t="s">
        <v>48</v>
      </c>
      <c r="H460" s="15" t="s">
        <v>14</v>
      </c>
      <c r="I460" s="15" t="s">
        <v>9</v>
      </c>
      <c r="J460" s="16" t="s">
        <v>80</v>
      </c>
      <c r="K460" s="17">
        <v>9203471</v>
      </c>
      <c r="L460" s="17">
        <v>9081887</v>
      </c>
      <c r="M460" s="17">
        <v>0</v>
      </c>
      <c r="N460" s="17">
        <v>0</v>
      </c>
      <c r="O460" s="17">
        <f t="shared" si="136"/>
        <v>9081887</v>
      </c>
      <c r="P460" s="17">
        <v>3680000</v>
      </c>
      <c r="Q460" s="17">
        <v>5031969.4800000004</v>
      </c>
      <c r="R460" s="17">
        <v>0</v>
      </c>
      <c r="S460" s="17">
        <v>16360.45</v>
      </c>
      <c r="T460" s="17">
        <v>0</v>
      </c>
      <c r="U460" s="17">
        <v>353557.07</v>
      </c>
      <c r="V460" s="17">
        <v>353557.07</v>
      </c>
      <c r="W460" s="17">
        <v>0</v>
      </c>
      <c r="X460" s="17">
        <f t="shared" si="137"/>
        <v>353557.06999999954</v>
      </c>
      <c r="Y460" s="18">
        <f t="shared" si="138"/>
        <v>1.8014373004200559E-3</v>
      </c>
      <c r="Z460" s="18">
        <f t="shared" si="139"/>
        <v>1.8014373004200559E-3</v>
      </c>
      <c r="AA460" s="18">
        <f t="shared" si="140"/>
        <v>0.95926864978610726</v>
      </c>
      <c r="AB460" s="18">
        <f t="shared" si="141"/>
        <v>0.9610700870865273</v>
      </c>
    </row>
    <row r="461" spans="1:28" outlineLevel="2" x14ac:dyDescent="0.35">
      <c r="A461" s="15" t="s">
        <v>251</v>
      </c>
      <c r="B461" s="15" t="s">
        <v>252</v>
      </c>
      <c r="C461" s="15" t="s">
        <v>74</v>
      </c>
      <c r="D461" s="15" t="s">
        <v>79</v>
      </c>
      <c r="E461" s="15" t="s">
        <v>11</v>
      </c>
      <c r="F461" s="15" t="s">
        <v>12</v>
      </c>
      <c r="G461" s="15" t="s">
        <v>48</v>
      </c>
      <c r="H461" s="15" t="s">
        <v>14</v>
      </c>
      <c r="I461" s="15" t="s">
        <v>9</v>
      </c>
      <c r="J461" s="16" t="s">
        <v>80</v>
      </c>
      <c r="K461" s="17">
        <v>600000</v>
      </c>
      <c r="L461" s="17">
        <v>550000</v>
      </c>
      <c r="M461" s="17">
        <v>0</v>
      </c>
      <c r="N461" s="17">
        <v>0</v>
      </c>
      <c r="O461" s="17">
        <f t="shared" si="136"/>
        <v>550000</v>
      </c>
      <c r="P461" s="17">
        <v>0</v>
      </c>
      <c r="Q461" s="17">
        <v>0</v>
      </c>
      <c r="R461" s="17">
        <v>0</v>
      </c>
      <c r="S461" s="17">
        <v>131080</v>
      </c>
      <c r="T461" s="17">
        <v>131080</v>
      </c>
      <c r="U461" s="17">
        <v>268920</v>
      </c>
      <c r="V461" s="17">
        <v>418920</v>
      </c>
      <c r="W461" s="17">
        <v>0</v>
      </c>
      <c r="X461" s="17">
        <f t="shared" si="137"/>
        <v>418920</v>
      </c>
      <c r="Y461" s="18">
        <f t="shared" si="138"/>
        <v>0.23832727272727272</v>
      </c>
      <c r="Z461" s="18">
        <f t="shared" si="139"/>
        <v>0.23832727272727272</v>
      </c>
      <c r="AA461" s="18">
        <f t="shared" si="140"/>
        <v>0</v>
      </c>
      <c r="AB461" s="18">
        <f t="shared" si="141"/>
        <v>0.23832727272727272</v>
      </c>
    </row>
    <row r="462" spans="1:28" outlineLevel="2" x14ac:dyDescent="0.35">
      <c r="A462" s="15" t="s">
        <v>251</v>
      </c>
      <c r="B462" s="15" t="s">
        <v>254</v>
      </c>
      <c r="C462" s="15" t="s">
        <v>74</v>
      </c>
      <c r="D462" s="15" t="s">
        <v>79</v>
      </c>
      <c r="E462" s="15" t="s">
        <v>11</v>
      </c>
      <c r="F462" s="15" t="s">
        <v>12</v>
      </c>
      <c r="G462" s="15" t="s">
        <v>48</v>
      </c>
      <c r="H462" s="15" t="s">
        <v>14</v>
      </c>
      <c r="I462" s="15" t="s">
        <v>9</v>
      </c>
      <c r="J462" s="16" t="s">
        <v>80</v>
      </c>
      <c r="K462" s="17">
        <v>51827100</v>
      </c>
      <c r="L462" s="17">
        <v>51827100</v>
      </c>
      <c r="M462" s="17">
        <v>0</v>
      </c>
      <c r="N462" s="17">
        <v>0</v>
      </c>
      <c r="O462" s="17">
        <f t="shared" si="136"/>
        <v>51827100</v>
      </c>
      <c r="P462" s="17">
        <v>0</v>
      </c>
      <c r="Q462" s="17">
        <v>8335200</v>
      </c>
      <c r="R462" s="17">
        <v>8076768</v>
      </c>
      <c r="S462" s="17">
        <v>24845692.5</v>
      </c>
      <c r="T462" s="17">
        <v>19346552.5</v>
      </c>
      <c r="U462" s="17">
        <v>10569439.5</v>
      </c>
      <c r="V462" s="17">
        <v>10569439.5</v>
      </c>
      <c r="W462" s="17">
        <v>0</v>
      </c>
      <c r="X462" s="17">
        <f t="shared" si="137"/>
        <v>10569439.5</v>
      </c>
      <c r="Y462" s="18">
        <f t="shared" si="138"/>
        <v>0.47939576978067461</v>
      </c>
      <c r="Z462" s="18">
        <f t="shared" si="139"/>
        <v>0.47939576978067461</v>
      </c>
      <c r="AA462" s="18">
        <f t="shared" si="140"/>
        <v>0.31666768929768402</v>
      </c>
      <c r="AB462" s="18">
        <f t="shared" si="141"/>
        <v>0.79606345907835863</v>
      </c>
    </row>
    <row r="463" spans="1:28" outlineLevel="2" x14ac:dyDescent="0.35">
      <c r="A463" s="15" t="s">
        <v>251</v>
      </c>
      <c r="B463" s="15" t="s">
        <v>288</v>
      </c>
      <c r="C463" s="15" t="s">
        <v>74</v>
      </c>
      <c r="D463" s="15" t="s">
        <v>79</v>
      </c>
      <c r="E463" s="15" t="s">
        <v>11</v>
      </c>
      <c r="F463" s="15" t="s">
        <v>12</v>
      </c>
      <c r="G463" s="15" t="s">
        <v>48</v>
      </c>
      <c r="H463" s="15" t="s">
        <v>14</v>
      </c>
      <c r="I463" s="15" t="s">
        <v>9</v>
      </c>
      <c r="J463" s="16" t="s">
        <v>80</v>
      </c>
      <c r="K463" s="17">
        <v>6400</v>
      </c>
      <c r="L463" s="17">
        <v>6400</v>
      </c>
      <c r="M463" s="17">
        <v>0</v>
      </c>
      <c r="N463" s="17">
        <v>0</v>
      </c>
      <c r="O463" s="17">
        <f t="shared" si="136"/>
        <v>6400</v>
      </c>
      <c r="P463" s="17">
        <v>0</v>
      </c>
      <c r="Q463" s="17">
        <v>0</v>
      </c>
      <c r="R463" s="17">
        <v>0</v>
      </c>
      <c r="S463" s="17">
        <v>0</v>
      </c>
      <c r="T463" s="17">
        <v>0</v>
      </c>
      <c r="U463" s="17">
        <v>6400</v>
      </c>
      <c r="V463" s="17">
        <v>6400</v>
      </c>
      <c r="W463" s="17">
        <v>0</v>
      </c>
      <c r="X463" s="17">
        <f t="shared" si="137"/>
        <v>6400</v>
      </c>
      <c r="Y463" s="18">
        <f t="shared" si="138"/>
        <v>0</v>
      </c>
      <c r="Z463" s="18">
        <f t="shared" si="139"/>
        <v>0</v>
      </c>
      <c r="AA463" s="18">
        <f t="shared" si="140"/>
        <v>0</v>
      </c>
      <c r="AB463" s="18">
        <f t="shared" si="141"/>
        <v>0</v>
      </c>
    </row>
    <row r="464" spans="1:28" outlineLevel="2" x14ac:dyDescent="0.35">
      <c r="A464" s="15" t="s">
        <v>296</v>
      </c>
      <c r="B464" s="15" t="s">
        <v>8</v>
      </c>
      <c r="C464" s="15" t="s">
        <v>74</v>
      </c>
      <c r="D464" s="15" t="s">
        <v>79</v>
      </c>
      <c r="E464" s="15" t="s">
        <v>11</v>
      </c>
      <c r="F464" s="15" t="s">
        <v>12</v>
      </c>
      <c r="G464" s="15" t="s">
        <v>48</v>
      </c>
      <c r="H464" s="15" t="s">
        <v>14</v>
      </c>
      <c r="I464" s="15" t="s">
        <v>9</v>
      </c>
      <c r="J464" s="16" t="s">
        <v>80</v>
      </c>
      <c r="K464" s="17">
        <v>1034372</v>
      </c>
      <c r="L464" s="17">
        <v>1034372</v>
      </c>
      <c r="M464" s="17">
        <v>0</v>
      </c>
      <c r="N464" s="17">
        <v>0</v>
      </c>
      <c r="O464" s="17">
        <f t="shared" si="136"/>
        <v>1034372</v>
      </c>
      <c r="P464" s="17">
        <v>0</v>
      </c>
      <c r="Q464" s="17">
        <v>0.01</v>
      </c>
      <c r="R464" s="17">
        <v>0</v>
      </c>
      <c r="S464" s="17">
        <v>759372.35</v>
      </c>
      <c r="T464" s="17">
        <v>759372.35</v>
      </c>
      <c r="U464" s="17">
        <v>0</v>
      </c>
      <c r="V464" s="17">
        <v>274999.64</v>
      </c>
      <c r="W464" s="17">
        <v>0</v>
      </c>
      <c r="X464" s="17">
        <f t="shared" si="137"/>
        <v>274999.64</v>
      </c>
      <c r="Y464" s="18">
        <f t="shared" si="138"/>
        <v>0.73413854009969337</v>
      </c>
      <c r="Z464" s="18">
        <f t="shared" si="139"/>
        <v>0.73413854009969337</v>
      </c>
      <c r="AA464" s="18">
        <f t="shared" si="140"/>
        <v>9.6677017552679305E-9</v>
      </c>
      <c r="AB464" s="18">
        <f t="shared" si="141"/>
        <v>0.73413854976739512</v>
      </c>
    </row>
    <row r="465" spans="1:28" outlineLevel="2" x14ac:dyDescent="0.35">
      <c r="A465" s="15" t="s">
        <v>301</v>
      </c>
      <c r="B465" s="15" t="s">
        <v>8</v>
      </c>
      <c r="C465" s="15" t="s">
        <v>74</v>
      </c>
      <c r="D465" s="15" t="s">
        <v>79</v>
      </c>
      <c r="E465" s="15" t="s">
        <v>11</v>
      </c>
      <c r="F465" s="15" t="s">
        <v>12</v>
      </c>
      <c r="G465" s="15" t="s">
        <v>48</v>
      </c>
      <c r="H465" s="15" t="s">
        <v>14</v>
      </c>
      <c r="I465" s="15" t="s">
        <v>9</v>
      </c>
      <c r="J465" s="16" t="s">
        <v>80</v>
      </c>
      <c r="K465" s="17">
        <v>1158704</v>
      </c>
      <c r="L465" s="17">
        <v>1158704</v>
      </c>
      <c r="M465" s="17">
        <v>0</v>
      </c>
      <c r="N465" s="17">
        <v>0</v>
      </c>
      <c r="O465" s="17">
        <f t="shared" si="136"/>
        <v>1158704</v>
      </c>
      <c r="P465" s="17">
        <v>0</v>
      </c>
      <c r="Q465" s="17">
        <v>0</v>
      </c>
      <c r="R465" s="17">
        <v>0</v>
      </c>
      <c r="S465" s="17">
        <v>188232.93</v>
      </c>
      <c r="T465" s="17">
        <v>188232.93</v>
      </c>
      <c r="U465" s="17">
        <v>0</v>
      </c>
      <c r="V465" s="17">
        <v>970471.07</v>
      </c>
      <c r="W465" s="17">
        <v>0</v>
      </c>
      <c r="X465" s="17">
        <f t="shared" si="137"/>
        <v>970471.07000000007</v>
      </c>
      <c r="Y465" s="18">
        <f t="shared" si="138"/>
        <v>0.16245126451621811</v>
      </c>
      <c r="Z465" s="18">
        <f t="shared" si="139"/>
        <v>0.16245126451621811</v>
      </c>
      <c r="AA465" s="18">
        <f t="shared" si="140"/>
        <v>0</v>
      </c>
      <c r="AB465" s="18">
        <f t="shared" si="141"/>
        <v>0.16245126451621811</v>
      </c>
    </row>
    <row r="466" spans="1:28" outlineLevel="2" x14ac:dyDescent="0.35">
      <c r="A466" s="15" t="s">
        <v>309</v>
      </c>
      <c r="B466" s="15" t="s">
        <v>8</v>
      </c>
      <c r="C466" s="15" t="s">
        <v>74</v>
      </c>
      <c r="D466" s="15" t="s">
        <v>79</v>
      </c>
      <c r="E466" s="15" t="s">
        <v>11</v>
      </c>
      <c r="F466" s="15" t="s">
        <v>12</v>
      </c>
      <c r="G466" s="15" t="s">
        <v>48</v>
      </c>
      <c r="H466" s="15" t="s">
        <v>14</v>
      </c>
      <c r="I466" s="15" t="s">
        <v>9</v>
      </c>
      <c r="J466" s="16" t="s">
        <v>80</v>
      </c>
      <c r="K466" s="17">
        <v>32400000</v>
      </c>
      <c r="L466" s="17">
        <v>32400000</v>
      </c>
      <c r="M466" s="17">
        <v>0</v>
      </c>
      <c r="N466" s="17">
        <v>0</v>
      </c>
      <c r="O466" s="17">
        <f t="shared" si="136"/>
        <v>32400000</v>
      </c>
      <c r="P466" s="17">
        <v>0</v>
      </c>
      <c r="Q466" s="17">
        <v>0</v>
      </c>
      <c r="R466" s="17">
        <v>0</v>
      </c>
      <c r="S466" s="17">
        <v>32395069.34</v>
      </c>
      <c r="T466" s="17">
        <v>32395069.34</v>
      </c>
      <c r="U466" s="17">
        <v>4930.66</v>
      </c>
      <c r="V466" s="17">
        <v>4930.66</v>
      </c>
      <c r="W466" s="17">
        <v>0</v>
      </c>
      <c r="X466" s="17">
        <f t="shared" si="137"/>
        <v>4930.660000000149</v>
      </c>
      <c r="Y466" s="18">
        <f t="shared" si="138"/>
        <v>0.99984781913580245</v>
      </c>
      <c r="Z466" s="18">
        <f t="shared" si="139"/>
        <v>0.99984781913580245</v>
      </c>
      <c r="AA466" s="18">
        <f t="shared" si="140"/>
        <v>0</v>
      </c>
      <c r="AB466" s="18">
        <f t="shared" si="141"/>
        <v>0.99984781913580245</v>
      </c>
    </row>
    <row r="467" spans="1:28" outlineLevel="2" x14ac:dyDescent="0.35">
      <c r="A467" s="15" t="s">
        <v>311</v>
      </c>
      <c r="B467" s="15" t="s">
        <v>8</v>
      </c>
      <c r="C467" s="15" t="s">
        <v>74</v>
      </c>
      <c r="D467" s="15" t="s">
        <v>79</v>
      </c>
      <c r="E467" s="15" t="s">
        <v>11</v>
      </c>
      <c r="F467" s="15" t="s">
        <v>12</v>
      </c>
      <c r="G467" s="15" t="s">
        <v>48</v>
      </c>
      <c r="H467" s="15" t="s">
        <v>14</v>
      </c>
      <c r="I467" s="15" t="s">
        <v>9</v>
      </c>
      <c r="J467" s="16" t="s">
        <v>80</v>
      </c>
      <c r="K467" s="17">
        <v>54656788</v>
      </c>
      <c r="L467" s="17">
        <v>54656788</v>
      </c>
      <c r="M467" s="17">
        <v>0</v>
      </c>
      <c r="N467" s="17">
        <v>0</v>
      </c>
      <c r="O467" s="17">
        <f t="shared" si="136"/>
        <v>54656788</v>
      </c>
      <c r="P467" s="17">
        <v>4846963.42</v>
      </c>
      <c r="Q467" s="17">
        <v>0.01</v>
      </c>
      <c r="R467" s="17">
        <v>12258272.050000001</v>
      </c>
      <c r="S467" s="17">
        <v>34240538.909999996</v>
      </c>
      <c r="T467" s="17">
        <v>26485979.350000001</v>
      </c>
      <c r="U467" s="17">
        <v>3311013.61</v>
      </c>
      <c r="V467" s="17">
        <v>3311013.61</v>
      </c>
      <c r="W467" s="17">
        <v>0</v>
      </c>
      <c r="X467" s="17">
        <f t="shared" si="137"/>
        <v>3311013.6099999994</v>
      </c>
      <c r="Y467" s="18">
        <f t="shared" si="138"/>
        <v>0.62646452824853149</v>
      </c>
      <c r="Z467" s="18">
        <f t="shared" si="139"/>
        <v>0.62646452824853149</v>
      </c>
      <c r="AA467" s="18">
        <f t="shared" si="140"/>
        <v>0.31295720268084543</v>
      </c>
      <c r="AB467" s="18">
        <f t="shared" si="141"/>
        <v>0.93942173092937686</v>
      </c>
    </row>
    <row r="468" spans="1:28" outlineLevel="2" x14ac:dyDescent="0.35">
      <c r="A468" s="15" t="s">
        <v>322</v>
      </c>
      <c r="B468" s="15" t="s">
        <v>8</v>
      </c>
      <c r="C468" s="15" t="s">
        <v>74</v>
      </c>
      <c r="D468" s="15" t="s">
        <v>79</v>
      </c>
      <c r="E468" s="15" t="s">
        <v>11</v>
      </c>
      <c r="F468" s="15" t="s">
        <v>12</v>
      </c>
      <c r="G468" s="15" t="s">
        <v>48</v>
      </c>
      <c r="H468" s="15" t="s">
        <v>323</v>
      </c>
      <c r="I468" s="15" t="s">
        <v>9</v>
      </c>
      <c r="J468" s="16" t="s">
        <v>80</v>
      </c>
      <c r="K468" s="17">
        <v>585804</v>
      </c>
      <c r="L468" s="17">
        <v>585804</v>
      </c>
      <c r="M468" s="17">
        <v>0</v>
      </c>
      <c r="N468" s="17">
        <v>0</v>
      </c>
      <c r="O468" s="17">
        <f t="shared" si="136"/>
        <v>585804</v>
      </c>
      <c r="P468" s="17">
        <v>0</v>
      </c>
      <c r="Q468" s="17">
        <v>0</v>
      </c>
      <c r="R468" s="17">
        <v>0</v>
      </c>
      <c r="S468" s="17">
        <v>584351.72</v>
      </c>
      <c r="T468" s="17">
        <v>584351.72</v>
      </c>
      <c r="U468" s="17">
        <v>1452.28</v>
      </c>
      <c r="V468" s="17">
        <v>1452.28</v>
      </c>
      <c r="W468" s="17">
        <v>0</v>
      </c>
      <c r="X468" s="17">
        <f t="shared" si="137"/>
        <v>1452.2800000000279</v>
      </c>
      <c r="Y468" s="18">
        <f t="shared" si="138"/>
        <v>0.99752087729001504</v>
      </c>
      <c r="Z468" s="18">
        <f t="shared" si="139"/>
        <v>0.99752087729001504</v>
      </c>
      <c r="AA468" s="18">
        <f t="shared" si="140"/>
        <v>0</v>
      </c>
      <c r="AB468" s="18">
        <f t="shared" si="141"/>
        <v>0.99752087729001504</v>
      </c>
    </row>
    <row r="469" spans="1:28" outlineLevel="1" x14ac:dyDescent="0.35">
      <c r="A469" s="35"/>
      <c r="B469" s="35"/>
      <c r="C469" s="35"/>
      <c r="D469" s="35" t="s">
        <v>554</v>
      </c>
      <c r="E469" s="35"/>
      <c r="F469" s="35"/>
      <c r="G469" s="35"/>
      <c r="H469" s="35"/>
      <c r="I469" s="35"/>
      <c r="J469" s="36"/>
      <c r="K469" s="37">
        <f t="shared" ref="K469:X469" si="142">SUBTOTAL(9,K459:K468)</f>
        <v>156546326</v>
      </c>
      <c r="L469" s="37">
        <f t="shared" si="142"/>
        <v>156374742</v>
      </c>
      <c r="M469" s="37">
        <f t="shared" si="142"/>
        <v>0</v>
      </c>
      <c r="N469" s="37">
        <f t="shared" si="142"/>
        <v>0</v>
      </c>
      <c r="O469" s="37">
        <f t="shared" si="142"/>
        <v>156374742</v>
      </c>
      <c r="P469" s="37">
        <f t="shared" si="142"/>
        <v>8526963.4199999999</v>
      </c>
      <c r="Q469" s="37">
        <f t="shared" si="142"/>
        <v>13367169.51</v>
      </c>
      <c r="R469" s="37">
        <f t="shared" si="142"/>
        <v>20335040.050000001</v>
      </c>
      <c r="S469" s="37">
        <f t="shared" si="142"/>
        <v>98222678</v>
      </c>
      <c r="T469" s="37">
        <f t="shared" si="142"/>
        <v>84952617.99000001</v>
      </c>
      <c r="U469" s="37">
        <f t="shared" si="142"/>
        <v>14515713.119999999</v>
      </c>
      <c r="V469" s="37">
        <f t="shared" si="142"/>
        <v>15922891.02</v>
      </c>
      <c r="W469" s="37">
        <f t="shared" si="142"/>
        <v>0</v>
      </c>
      <c r="X469" s="37">
        <f t="shared" si="142"/>
        <v>15922891.02</v>
      </c>
      <c r="Y469" s="38">
        <f t="shared" si="138"/>
        <v>0.62812367741588349</v>
      </c>
      <c r="Z469" s="38">
        <f t="shared" si="139"/>
        <v>0.62812367741588349</v>
      </c>
      <c r="AA469" s="38">
        <f t="shared" si="140"/>
        <v>0.27005111209072374</v>
      </c>
      <c r="AB469" s="38">
        <f t="shared" si="141"/>
        <v>0.89817478950660723</v>
      </c>
    </row>
    <row r="470" spans="1:28" outlineLevel="2" x14ac:dyDescent="0.35">
      <c r="A470" s="15" t="s">
        <v>164</v>
      </c>
      <c r="B470" s="15" t="s">
        <v>8</v>
      </c>
      <c r="C470" s="15" t="s">
        <v>74</v>
      </c>
      <c r="D470" s="15" t="s">
        <v>228</v>
      </c>
      <c r="E470" s="15" t="s">
        <v>11</v>
      </c>
      <c r="F470" s="15" t="s">
        <v>12</v>
      </c>
      <c r="G470" s="15" t="s">
        <v>48</v>
      </c>
      <c r="H470" s="15" t="s">
        <v>14</v>
      </c>
      <c r="I470" s="15" t="s">
        <v>9</v>
      </c>
      <c r="J470" s="16" t="s">
        <v>229</v>
      </c>
      <c r="K470" s="17">
        <v>0</v>
      </c>
      <c r="L470" s="17">
        <v>3500000</v>
      </c>
      <c r="M470" s="17">
        <v>0</v>
      </c>
      <c r="N470" s="17">
        <v>0</v>
      </c>
      <c r="O470" s="17">
        <f>+L470+N470</f>
        <v>3500000</v>
      </c>
      <c r="P470" s="17">
        <v>1822450</v>
      </c>
      <c r="Q470" s="17">
        <v>0</v>
      </c>
      <c r="R470" s="17">
        <v>0</v>
      </c>
      <c r="S470" s="17">
        <v>0</v>
      </c>
      <c r="T470" s="17">
        <v>0</v>
      </c>
      <c r="U470" s="17">
        <v>1677550</v>
      </c>
      <c r="V470" s="17">
        <v>1677550</v>
      </c>
      <c r="W470" s="17">
        <v>0</v>
      </c>
      <c r="X470" s="17">
        <f>+O470-P470-Q470-R470-S470-W470</f>
        <v>1677550</v>
      </c>
      <c r="Y470" s="18">
        <f t="shared" si="138"/>
        <v>0</v>
      </c>
      <c r="Z470" s="18">
        <f t="shared" si="139"/>
        <v>0</v>
      </c>
      <c r="AA470" s="18">
        <f t="shared" si="140"/>
        <v>0.52070000000000005</v>
      </c>
      <c r="AB470" s="18">
        <f t="shared" si="141"/>
        <v>0.52070000000000005</v>
      </c>
    </row>
    <row r="471" spans="1:28" outlineLevel="2" x14ac:dyDescent="0.35">
      <c r="A471" s="15" t="s">
        <v>251</v>
      </c>
      <c r="B471" s="15" t="s">
        <v>254</v>
      </c>
      <c r="C471" s="15" t="s">
        <v>74</v>
      </c>
      <c r="D471" s="15" t="s">
        <v>228</v>
      </c>
      <c r="E471" s="15" t="s">
        <v>11</v>
      </c>
      <c r="F471" s="15" t="s">
        <v>12</v>
      </c>
      <c r="G471" s="15" t="s">
        <v>48</v>
      </c>
      <c r="H471" s="15" t="s">
        <v>14</v>
      </c>
      <c r="I471" s="15" t="s">
        <v>9</v>
      </c>
      <c r="J471" s="16" t="s">
        <v>229</v>
      </c>
      <c r="K471" s="17">
        <v>59750000</v>
      </c>
      <c r="L471" s="17">
        <v>91859486.530000001</v>
      </c>
      <c r="M471" s="17">
        <v>0</v>
      </c>
      <c r="N471" s="17">
        <v>0</v>
      </c>
      <c r="O471" s="17">
        <f>+L471+N471</f>
        <v>91859486.530000001</v>
      </c>
      <c r="P471" s="17">
        <v>15375000</v>
      </c>
      <c r="Q471" s="17">
        <v>8441608.1600000001</v>
      </c>
      <c r="R471" s="17">
        <v>0</v>
      </c>
      <c r="S471" s="17">
        <v>60417878.369999997</v>
      </c>
      <c r="T471" s="17">
        <v>60417878.369999997</v>
      </c>
      <c r="U471" s="17">
        <v>7625000</v>
      </c>
      <c r="V471" s="17">
        <v>7625000</v>
      </c>
      <c r="W471" s="17">
        <v>0</v>
      </c>
      <c r="X471" s="17">
        <f>+O471-P471-Q471-R471-S471-W471</f>
        <v>7625000.0000000075</v>
      </c>
      <c r="Y471" s="18">
        <f t="shared" si="138"/>
        <v>0.6577206193098889</v>
      </c>
      <c r="Z471" s="18">
        <f t="shared" si="139"/>
        <v>0.6577206193098889</v>
      </c>
      <c r="AA471" s="18">
        <f t="shared" si="140"/>
        <v>0.25927216730328484</v>
      </c>
      <c r="AB471" s="18">
        <f t="shared" si="141"/>
        <v>0.91699278661317374</v>
      </c>
    </row>
    <row r="472" spans="1:28" outlineLevel="2" x14ac:dyDescent="0.35">
      <c r="A472" s="15" t="s">
        <v>311</v>
      </c>
      <c r="B472" s="15" t="s">
        <v>8</v>
      </c>
      <c r="C472" s="15" t="s">
        <v>74</v>
      </c>
      <c r="D472" s="15" t="s">
        <v>228</v>
      </c>
      <c r="E472" s="15" t="s">
        <v>11</v>
      </c>
      <c r="F472" s="15" t="s">
        <v>12</v>
      </c>
      <c r="G472" s="15" t="s">
        <v>48</v>
      </c>
      <c r="H472" s="15" t="s">
        <v>14</v>
      </c>
      <c r="I472" s="15" t="s">
        <v>9</v>
      </c>
      <c r="J472" s="16" t="s">
        <v>229</v>
      </c>
      <c r="K472" s="17">
        <v>11353924</v>
      </c>
      <c r="L472" s="17">
        <v>10753924</v>
      </c>
      <c r="M472" s="17">
        <v>0</v>
      </c>
      <c r="N472" s="17">
        <v>0</v>
      </c>
      <c r="O472" s="17">
        <f>+L472+N472</f>
        <v>10753924</v>
      </c>
      <c r="P472" s="17">
        <v>10723930</v>
      </c>
      <c r="Q472" s="17">
        <v>0</v>
      </c>
      <c r="R472" s="17">
        <v>0</v>
      </c>
      <c r="S472" s="17">
        <v>0</v>
      </c>
      <c r="T472" s="17">
        <v>0</v>
      </c>
      <c r="U472" s="17">
        <v>0</v>
      </c>
      <c r="V472" s="17">
        <v>29994</v>
      </c>
      <c r="W472" s="17">
        <v>0</v>
      </c>
      <c r="X472" s="17">
        <f>+O472-P472-Q472-R472-S472-W472</f>
        <v>29994</v>
      </c>
      <c r="Y472" s="18">
        <f t="shared" si="138"/>
        <v>0</v>
      </c>
      <c r="Z472" s="18">
        <f t="shared" si="139"/>
        <v>0</v>
      </c>
      <c r="AA472" s="18">
        <f t="shared" si="140"/>
        <v>0.99721087855930546</v>
      </c>
      <c r="AB472" s="18">
        <f t="shared" si="141"/>
        <v>0.99721087855930546</v>
      </c>
    </row>
    <row r="473" spans="1:28" outlineLevel="1" x14ac:dyDescent="0.35">
      <c r="A473" s="35"/>
      <c r="B473" s="35"/>
      <c r="C473" s="35"/>
      <c r="D473" s="35" t="s">
        <v>555</v>
      </c>
      <c r="E473" s="35"/>
      <c r="F473" s="35"/>
      <c r="G473" s="35"/>
      <c r="H473" s="35"/>
      <c r="I473" s="35"/>
      <c r="J473" s="36"/>
      <c r="K473" s="37">
        <f t="shared" ref="K473:X473" si="143">SUBTOTAL(9,K470:K472)</f>
        <v>71103924</v>
      </c>
      <c r="L473" s="37">
        <f t="shared" si="143"/>
        <v>106113410.53</v>
      </c>
      <c r="M473" s="37">
        <f t="shared" si="143"/>
        <v>0</v>
      </c>
      <c r="N473" s="37">
        <f t="shared" si="143"/>
        <v>0</v>
      </c>
      <c r="O473" s="37">
        <f t="shared" si="143"/>
        <v>106113410.53</v>
      </c>
      <c r="P473" s="37">
        <f t="shared" si="143"/>
        <v>27921380</v>
      </c>
      <c r="Q473" s="37">
        <f t="shared" si="143"/>
        <v>8441608.1600000001</v>
      </c>
      <c r="R473" s="37">
        <f t="shared" si="143"/>
        <v>0</v>
      </c>
      <c r="S473" s="37">
        <f t="shared" si="143"/>
        <v>60417878.369999997</v>
      </c>
      <c r="T473" s="37">
        <f t="shared" si="143"/>
        <v>60417878.369999997</v>
      </c>
      <c r="U473" s="37">
        <f t="shared" si="143"/>
        <v>9302550</v>
      </c>
      <c r="V473" s="37">
        <f t="shared" si="143"/>
        <v>9332544</v>
      </c>
      <c r="W473" s="37">
        <f t="shared" si="143"/>
        <v>0</v>
      </c>
      <c r="X473" s="37">
        <f t="shared" si="143"/>
        <v>9332544.0000000075</v>
      </c>
      <c r="Y473" s="38">
        <f t="shared" si="138"/>
        <v>0.56937080872467927</v>
      </c>
      <c r="Z473" s="38">
        <f t="shared" si="139"/>
        <v>0.56937080872467927</v>
      </c>
      <c r="AA473" s="38">
        <f t="shared" si="140"/>
        <v>0.34268042067802151</v>
      </c>
      <c r="AB473" s="38">
        <f t="shared" si="141"/>
        <v>0.91205122940270078</v>
      </c>
    </row>
    <row r="474" spans="1:28" outlineLevel="2" x14ac:dyDescent="0.35">
      <c r="A474" s="15" t="s">
        <v>164</v>
      </c>
      <c r="B474" s="15" t="s">
        <v>8</v>
      </c>
      <c r="C474" s="15" t="s">
        <v>74</v>
      </c>
      <c r="D474" s="15" t="s">
        <v>230</v>
      </c>
      <c r="E474" s="15" t="s">
        <v>11</v>
      </c>
      <c r="F474" s="15" t="s">
        <v>12</v>
      </c>
      <c r="G474" s="15" t="s">
        <v>48</v>
      </c>
      <c r="H474" s="15" t="s">
        <v>14</v>
      </c>
      <c r="I474" s="15" t="s">
        <v>9</v>
      </c>
      <c r="J474" s="16" t="s">
        <v>231</v>
      </c>
      <c r="K474" s="17">
        <v>116391537</v>
      </c>
      <c r="L474" s="17">
        <v>93978848</v>
      </c>
      <c r="M474" s="17">
        <v>0</v>
      </c>
      <c r="N474" s="17">
        <v>0</v>
      </c>
      <c r="O474" s="17">
        <f>+L474+N474</f>
        <v>93978848</v>
      </c>
      <c r="P474" s="17">
        <v>0</v>
      </c>
      <c r="Q474" s="17">
        <v>31388106.260000002</v>
      </c>
      <c r="R474" s="17">
        <v>0</v>
      </c>
      <c r="S474" s="17">
        <v>29557977.82</v>
      </c>
      <c r="T474" s="17">
        <v>29557977.82</v>
      </c>
      <c r="U474" s="17">
        <v>33032763.920000002</v>
      </c>
      <c r="V474" s="17">
        <v>33032763.920000002</v>
      </c>
      <c r="W474" s="17">
        <v>0</v>
      </c>
      <c r="X474" s="17">
        <f>+O474-P474-Q474-R474-S474-W474</f>
        <v>33032763.919999994</v>
      </c>
      <c r="Y474" s="18">
        <f t="shared" si="138"/>
        <v>0.31451734564782069</v>
      </c>
      <c r="Z474" s="18">
        <f t="shared" si="139"/>
        <v>0.31451734564782069</v>
      </c>
      <c r="AA474" s="18">
        <f t="shared" si="140"/>
        <v>0.3339911791640604</v>
      </c>
      <c r="AB474" s="18">
        <f t="shared" si="141"/>
        <v>0.64850852481188115</v>
      </c>
    </row>
    <row r="475" spans="1:28" outlineLevel="2" x14ac:dyDescent="0.35">
      <c r="A475" s="15" t="s">
        <v>251</v>
      </c>
      <c r="B475" s="15" t="s">
        <v>288</v>
      </c>
      <c r="C475" s="15" t="s">
        <v>74</v>
      </c>
      <c r="D475" s="15" t="s">
        <v>230</v>
      </c>
      <c r="E475" s="15" t="s">
        <v>11</v>
      </c>
      <c r="F475" s="15" t="s">
        <v>12</v>
      </c>
      <c r="G475" s="15" t="s">
        <v>48</v>
      </c>
      <c r="H475" s="15" t="s">
        <v>14</v>
      </c>
      <c r="I475" s="15" t="s">
        <v>9</v>
      </c>
      <c r="J475" s="16" t="s">
        <v>231</v>
      </c>
      <c r="K475" s="17">
        <v>94016</v>
      </c>
      <c r="L475" s="17">
        <v>94016</v>
      </c>
      <c r="M475" s="17">
        <v>0</v>
      </c>
      <c r="N475" s="17">
        <v>0</v>
      </c>
      <c r="O475" s="17">
        <f>+L475+N475</f>
        <v>94016</v>
      </c>
      <c r="P475" s="17">
        <v>0</v>
      </c>
      <c r="Q475" s="17">
        <v>0</v>
      </c>
      <c r="R475" s="17">
        <v>0</v>
      </c>
      <c r="S475" s="17">
        <v>0</v>
      </c>
      <c r="T475" s="17">
        <v>0</v>
      </c>
      <c r="U475" s="17">
        <v>94016</v>
      </c>
      <c r="V475" s="17">
        <v>94016</v>
      </c>
      <c r="W475" s="17">
        <v>0</v>
      </c>
      <c r="X475" s="17">
        <f>+O475-P475-Q475-R475-S475-W475</f>
        <v>94016</v>
      </c>
      <c r="Y475" s="18">
        <f t="shared" si="138"/>
        <v>0</v>
      </c>
      <c r="Z475" s="18">
        <f t="shared" si="139"/>
        <v>0</v>
      </c>
      <c r="AA475" s="18">
        <f t="shared" si="140"/>
        <v>0</v>
      </c>
      <c r="AB475" s="18">
        <f t="shared" si="141"/>
        <v>0</v>
      </c>
    </row>
    <row r="476" spans="1:28" outlineLevel="2" x14ac:dyDescent="0.35">
      <c r="A476" s="15" t="s">
        <v>311</v>
      </c>
      <c r="B476" s="15" t="s">
        <v>8</v>
      </c>
      <c r="C476" s="15" t="s">
        <v>74</v>
      </c>
      <c r="D476" s="15" t="s">
        <v>230</v>
      </c>
      <c r="E476" s="15" t="s">
        <v>11</v>
      </c>
      <c r="F476" s="15" t="s">
        <v>12</v>
      </c>
      <c r="G476" s="15" t="s">
        <v>48</v>
      </c>
      <c r="H476" s="15" t="s">
        <v>14</v>
      </c>
      <c r="I476" s="15" t="s">
        <v>9</v>
      </c>
      <c r="J476" s="16" t="s">
        <v>231</v>
      </c>
      <c r="K476" s="17">
        <v>0</v>
      </c>
      <c r="L476" s="17">
        <v>9517514</v>
      </c>
      <c r="M476" s="17">
        <v>8880485</v>
      </c>
      <c r="N476" s="17">
        <v>0</v>
      </c>
      <c r="O476" s="17">
        <f>+L476+N476</f>
        <v>9517514</v>
      </c>
      <c r="P476" s="17">
        <v>0</v>
      </c>
      <c r="Q476" s="17">
        <v>0</v>
      </c>
      <c r="R476" s="17">
        <v>0</v>
      </c>
      <c r="S476" s="17">
        <v>7977216.7999999998</v>
      </c>
      <c r="T476" s="17">
        <v>7977216.7999999998</v>
      </c>
      <c r="U476" s="17">
        <v>1540297.2</v>
      </c>
      <c r="V476" s="17">
        <v>1540297.2</v>
      </c>
      <c r="W476" s="17">
        <v>0</v>
      </c>
      <c r="X476" s="17">
        <f>+O476-P476-Q476-R476-S476-W476</f>
        <v>1540297.2000000002</v>
      </c>
      <c r="Y476" s="18">
        <f t="shared" si="138"/>
        <v>0.83816181410397717</v>
      </c>
      <c r="Z476" s="18">
        <f t="shared" si="139"/>
        <v>0.83816181410397717</v>
      </c>
      <c r="AA476" s="18">
        <f t="shared" si="140"/>
        <v>0</v>
      </c>
      <c r="AB476" s="18">
        <f t="shared" si="141"/>
        <v>0.83816181410397717</v>
      </c>
    </row>
    <row r="477" spans="1:28" outlineLevel="1" x14ac:dyDescent="0.35">
      <c r="A477" s="35"/>
      <c r="B477" s="35"/>
      <c r="C477" s="35"/>
      <c r="D477" s="35" t="s">
        <v>556</v>
      </c>
      <c r="E477" s="35"/>
      <c r="F477" s="35"/>
      <c r="G477" s="35"/>
      <c r="H477" s="35"/>
      <c r="I477" s="35"/>
      <c r="J477" s="36"/>
      <c r="K477" s="37">
        <f t="shared" ref="K477:X477" si="144">SUBTOTAL(9,K474:K476)</f>
        <v>116485553</v>
      </c>
      <c r="L477" s="37">
        <f t="shared" si="144"/>
        <v>103590378</v>
      </c>
      <c r="M477" s="37">
        <f t="shared" si="144"/>
        <v>8880485</v>
      </c>
      <c r="N477" s="37">
        <f t="shared" si="144"/>
        <v>0</v>
      </c>
      <c r="O477" s="37">
        <f t="shared" si="144"/>
        <v>103590378</v>
      </c>
      <c r="P477" s="37">
        <f t="shared" si="144"/>
        <v>0</v>
      </c>
      <c r="Q477" s="37">
        <f t="shared" si="144"/>
        <v>31388106.260000002</v>
      </c>
      <c r="R477" s="37">
        <f t="shared" si="144"/>
        <v>0</v>
      </c>
      <c r="S477" s="37">
        <f t="shared" si="144"/>
        <v>37535194.619999997</v>
      </c>
      <c r="T477" s="37">
        <f t="shared" si="144"/>
        <v>37535194.619999997</v>
      </c>
      <c r="U477" s="37">
        <f t="shared" si="144"/>
        <v>34667077.120000005</v>
      </c>
      <c r="V477" s="37">
        <f t="shared" si="144"/>
        <v>34667077.120000005</v>
      </c>
      <c r="W477" s="37">
        <f t="shared" si="144"/>
        <v>0</v>
      </c>
      <c r="X477" s="37">
        <f t="shared" si="144"/>
        <v>34667077.119999997</v>
      </c>
      <c r="Y477" s="38">
        <f t="shared" si="138"/>
        <v>0.3623424814609712</v>
      </c>
      <c r="Z477" s="38">
        <f t="shared" si="139"/>
        <v>0.3623424814609712</v>
      </c>
      <c r="AA477" s="38">
        <f t="shared" si="140"/>
        <v>0.30300214041114903</v>
      </c>
      <c r="AB477" s="38">
        <f t="shared" si="141"/>
        <v>0.66534462187212018</v>
      </c>
    </row>
    <row r="478" spans="1:28" outlineLevel="2" x14ac:dyDescent="0.35">
      <c r="A478" s="15" t="s">
        <v>164</v>
      </c>
      <c r="B478" s="15" t="s">
        <v>8</v>
      </c>
      <c r="C478" s="15" t="s">
        <v>74</v>
      </c>
      <c r="D478" s="15" t="s">
        <v>232</v>
      </c>
      <c r="E478" s="15" t="s">
        <v>11</v>
      </c>
      <c r="F478" s="15" t="s">
        <v>12</v>
      </c>
      <c r="G478" s="15" t="s">
        <v>48</v>
      </c>
      <c r="H478" s="15" t="s">
        <v>14</v>
      </c>
      <c r="I478" s="15" t="s">
        <v>9</v>
      </c>
      <c r="J478" s="16" t="s">
        <v>233</v>
      </c>
      <c r="K478" s="17">
        <v>1495047</v>
      </c>
      <c r="L478" s="17">
        <v>4357584</v>
      </c>
      <c r="M478" s="17">
        <v>0</v>
      </c>
      <c r="N478" s="17">
        <v>0</v>
      </c>
      <c r="O478" s="17">
        <f>+L478+N478</f>
        <v>4357584</v>
      </c>
      <c r="P478" s="17">
        <v>405510</v>
      </c>
      <c r="Q478" s="17">
        <v>922475.5</v>
      </c>
      <c r="R478" s="17">
        <v>0</v>
      </c>
      <c r="S478" s="17">
        <v>437762</v>
      </c>
      <c r="T478" s="17">
        <v>437762</v>
      </c>
      <c r="U478" s="17">
        <v>2591836.5</v>
      </c>
      <c r="V478" s="17">
        <v>2591836.5</v>
      </c>
      <c r="W478" s="17">
        <v>0</v>
      </c>
      <c r="X478" s="17">
        <f>+O478-P478-Q478-R478-S478-W478</f>
        <v>2591836.5</v>
      </c>
      <c r="Y478" s="18">
        <f t="shared" si="138"/>
        <v>0.1004597960704831</v>
      </c>
      <c r="Z478" s="18">
        <f t="shared" si="139"/>
        <v>0.1004597960704831</v>
      </c>
      <c r="AA478" s="18">
        <f t="shared" si="140"/>
        <v>0.30475270241491614</v>
      </c>
      <c r="AB478" s="18">
        <f t="shared" si="141"/>
        <v>0.40521249848539925</v>
      </c>
    </row>
    <row r="479" spans="1:28" outlineLevel="2" x14ac:dyDescent="0.35">
      <c r="A479" s="15" t="s">
        <v>251</v>
      </c>
      <c r="B479" s="15" t="s">
        <v>254</v>
      </c>
      <c r="C479" s="15" t="s">
        <v>74</v>
      </c>
      <c r="D479" s="15" t="s">
        <v>232</v>
      </c>
      <c r="E479" s="15" t="s">
        <v>11</v>
      </c>
      <c r="F479" s="15" t="s">
        <v>12</v>
      </c>
      <c r="G479" s="15" t="s">
        <v>48</v>
      </c>
      <c r="H479" s="15" t="s">
        <v>14</v>
      </c>
      <c r="I479" s="15" t="s">
        <v>9</v>
      </c>
      <c r="J479" s="16" t="s">
        <v>233</v>
      </c>
      <c r="K479" s="17">
        <v>98500000</v>
      </c>
      <c r="L479" s="17">
        <v>98500000</v>
      </c>
      <c r="M479" s="17">
        <v>0</v>
      </c>
      <c r="N479" s="17">
        <v>0</v>
      </c>
      <c r="O479" s="17">
        <f>+L479+N479</f>
        <v>98500000</v>
      </c>
      <c r="P479" s="17">
        <v>0</v>
      </c>
      <c r="Q479" s="17">
        <v>0</v>
      </c>
      <c r="R479" s="17">
        <v>0</v>
      </c>
      <c r="S479" s="17">
        <v>0</v>
      </c>
      <c r="T479" s="17">
        <v>0</v>
      </c>
      <c r="U479" s="17">
        <v>98500000</v>
      </c>
      <c r="V479" s="17">
        <v>98500000</v>
      </c>
      <c r="W479" s="17">
        <v>0</v>
      </c>
      <c r="X479" s="17">
        <f>+O479-P479-Q479-R479-S479-W479</f>
        <v>98500000</v>
      </c>
      <c r="Y479" s="18">
        <f t="shared" si="138"/>
        <v>0</v>
      </c>
      <c r="Z479" s="18">
        <f t="shared" si="139"/>
        <v>0</v>
      </c>
      <c r="AA479" s="18">
        <f t="shared" si="140"/>
        <v>0</v>
      </c>
      <c r="AB479" s="18">
        <f t="shared" si="141"/>
        <v>0</v>
      </c>
    </row>
    <row r="480" spans="1:28" outlineLevel="2" x14ac:dyDescent="0.35">
      <c r="A480" s="15" t="s">
        <v>311</v>
      </c>
      <c r="B480" s="15" t="s">
        <v>8</v>
      </c>
      <c r="C480" s="15" t="s">
        <v>74</v>
      </c>
      <c r="D480" s="15" t="s">
        <v>232</v>
      </c>
      <c r="E480" s="15" t="s">
        <v>11</v>
      </c>
      <c r="F480" s="15" t="s">
        <v>12</v>
      </c>
      <c r="G480" s="15" t="s">
        <v>48</v>
      </c>
      <c r="H480" s="15" t="s">
        <v>14</v>
      </c>
      <c r="I480" s="15" t="s">
        <v>9</v>
      </c>
      <c r="J480" s="16" t="s">
        <v>233</v>
      </c>
      <c r="K480" s="17">
        <v>1331865</v>
      </c>
      <c r="L480" s="17">
        <v>1293998</v>
      </c>
      <c r="M480" s="17">
        <v>0</v>
      </c>
      <c r="N480" s="17">
        <v>0</v>
      </c>
      <c r="O480" s="17">
        <f>+L480+N480</f>
        <v>1293998</v>
      </c>
      <c r="P480" s="17">
        <v>0</v>
      </c>
      <c r="Q480" s="17">
        <v>0.01</v>
      </c>
      <c r="R480" s="17">
        <v>0</v>
      </c>
      <c r="S480" s="17">
        <v>826218.17</v>
      </c>
      <c r="T480" s="17">
        <v>826218.17</v>
      </c>
      <c r="U480" s="17">
        <v>0</v>
      </c>
      <c r="V480" s="17">
        <v>467779.82</v>
      </c>
      <c r="W480" s="17">
        <v>0</v>
      </c>
      <c r="X480" s="17">
        <f>+O480-P480-Q480-R480-S480-W480</f>
        <v>467779.81999999995</v>
      </c>
      <c r="Y480" s="18">
        <f t="shared" si="138"/>
        <v>0.63850034544102852</v>
      </c>
      <c r="Z480" s="18">
        <f t="shared" si="139"/>
        <v>0.63850034544102852</v>
      </c>
      <c r="AA480" s="18">
        <f t="shared" si="140"/>
        <v>7.727987214817952E-9</v>
      </c>
      <c r="AB480" s="18">
        <f t="shared" si="141"/>
        <v>0.63850035316901577</v>
      </c>
    </row>
    <row r="481" spans="1:28" outlineLevel="1" x14ac:dyDescent="0.35">
      <c r="A481" s="35"/>
      <c r="B481" s="35"/>
      <c r="C481" s="35"/>
      <c r="D481" s="35" t="s">
        <v>557</v>
      </c>
      <c r="E481" s="35"/>
      <c r="F481" s="35"/>
      <c r="G481" s="35"/>
      <c r="H481" s="35"/>
      <c r="I481" s="35"/>
      <c r="J481" s="36"/>
      <c r="K481" s="37">
        <f t="shared" ref="K481:X481" si="145">SUBTOTAL(9,K478:K480)</f>
        <v>101326912</v>
      </c>
      <c r="L481" s="37">
        <f t="shared" si="145"/>
        <v>104151582</v>
      </c>
      <c r="M481" s="37">
        <f t="shared" si="145"/>
        <v>0</v>
      </c>
      <c r="N481" s="37">
        <f t="shared" si="145"/>
        <v>0</v>
      </c>
      <c r="O481" s="37">
        <f t="shared" si="145"/>
        <v>104151582</v>
      </c>
      <c r="P481" s="37">
        <f t="shared" si="145"/>
        <v>405510</v>
      </c>
      <c r="Q481" s="37">
        <f t="shared" si="145"/>
        <v>922475.51</v>
      </c>
      <c r="R481" s="37">
        <f t="shared" si="145"/>
        <v>0</v>
      </c>
      <c r="S481" s="37">
        <f t="shared" si="145"/>
        <v>1263980.17</v>
      </c>
      <c r="T481" s="37">
        <f t="shared" si="145"/>
        <v>1263980.17</v>
      </c>
      <c r="U481" s="37">
        <f t="shared" si="145"/>
        <v>101091836.5</v>
      </c>
      <c r="V481" s="37">
        <f t="shared" si="145"/>
        <v>101559616.31999999</v>
      </c>
      <c r="W481" s="37">
        <f t="shared" si="145"/>
        <v>0</v>
      </c>
      <c r="X481" s="37">
        <f t="shared" si="145"/>
        <v>101559616.31999999</v>
      </c>
      <c r="Y481" s="38">
        <f t="shared" si="138"/>
        <v>1.2135967075372891E-2</v>
      </c>
      <c r="Z481" s="38">
        <f t="shared" si="139"/>
        <v>1.2135967075372891E-2</v>
      </c>
      <c r="AA481" s="38">
        <f t="shared" si="140"/>
        <v>1.2750507332668264E-2</v>
      </c>
      <c r="AB481" s="38">
        <f t="shared" si="141"/>
        <v>2.4886474408041155E-2</v>
      </c>
    </row>
    <row r="482" spans="1:28" outlineLevel="2" x14ac:dyDescent="0.35">
      <c r="A482" s="15" t="s">
        <v>251</v>
      </c>
      <c r="B482" s="15" t="s">
        <v>254</v>
      </c>
      <c r="C482" s="15" t="s">
        <v>74</v>
      </c>
      <c r="D482" s="15" t="s">
        <v>257</v>
      </c>
      <c r="E482" s="15" t="s">
        <v>11</v>
      </c>
      <c r="F482" s="15" t="s">
        <v>12</v>
      </c>
      <c r="G482" s="15" t="s">
        <v>48</v>
      </c>
      <c r="H482" s="15" t="s">
        <v>14</v>
      </c>
      <c r="I482" s="15" t="s">
        <v>9</v>
      </c>
      <c r="J482" s="16" t="s">
        <v>258</v>
      </c>
      <c r="K482" s="17">
        <v>40000000</v>
      </c>
      <c r="L482" s="17">
        <v>7890513.4699999997</v>
      </c>
      <c r="M482" s="17">
        <v>0</v>
      </c>
      <c r="N482" s="17">
        <v>0</v>
      </c>
      <c r="O482" s="17">
        <f>+L482+N482</f>
        <v>7890513.4699999997</v>
      </c>
      <c r="P482" s="17">
        <v>0</v>
      </c>
      <c r="Q482" s="17">
        <v>0</v>
      </c>
      <c r="R482" s="17">
        <v>0</v>
      </c>
      <c r="S482" s="17">
        <v>0</v>
      </c>
      <c r="T482" s="17">
        <v>0</v>
      </c>
      <c r="U482" s="17">
        <v>7890513.4699999997</v>
      </c>
      <c r="V482" s="17">
        <v>7890513.4699999997</v>
      </c>
      <c r="W482" s="17">
        <v>0</v>
      </c>
      <c r="X482" s="17">
        <f>+O482-P482-Q482-R482-S482-W482</f>
        <v>7890513.4699999997</v>
      </c>
      <c r="Y482" s="18">
        <f t="shared" si="138"/>
        <v>0</v>
      </c>
      <c r="Z482" s="18">
        <f t="shared" si="139"/>
        <v>0</v>
      </c>
      <c r="AA482" s="18">
        <f t="shared" si="140"/>
        <v>0</v>
      </c>
      <c r="AB482" s="18">
        <f t="shared" si="141"/>
        <v>0</v>
      </c>
    </row>
    <row r="483" spans="1:28" outlineLevel="2" x14ac:dyDescent="0.35">
      <c r="A483" s="15" t="s">
        <v>311</v>
      </c>
      <c r="B483" s="15" t="s">
        <v>8</v>
      </c>
      <c r="C483" s="15" t="s">
        <v>74</v>
      </c>
      <c r="D483" s="15" t="s">
        <v>257</v>
      </c>
      <c r="E483" s="15" t="s">
        <v>11</v>
      </c>
      <c r="F483" s="15" t="s">
        <v>12</v>
      </c>
      <c r="G483" s="15" t="s">
        <v>48</v>
      </c>
      <c r="H483" s="15" t="s">
        <v>14</v>
      </c>
      <c r="I483" s="15" t="s">
        <v>9</v>
      </c>
      <c r="J483" s="16" t="s">
        <v>258</v>
      </c>
      <c r="K483" s="17">
        <v>1131396</v>
      </c>
      <c r="L483" s="17">
        <v>1131396</v>
      </c>
      <c r="M483" s="17">
        <v>-3523</v>
      </c>
      <c r="N483" s="17">
        <v>0</v>
      </c>
      <c r="O483" s="17">
        <f>+L483+N483</f>
        <v>1131396</v>
      </c>
      <c r="P483" s="17">
        <v>0</v>
      </c>
      <c r="Q483" s="17">
        <v>0</v>
      </c>
      <c r="R483" s="17">
        <v>0</v>
      </c>
      <c r="S483" s="17">
        <v>254672.39</v>
      </c>
      <c r="T483" s="17">
        <v>254672.39</v>
      </c>
      <c r="U483" s="17">
        <v>0</v>
      </c>
      <c r="V483" s="17">
        <v>876723.61</v>
      </c>
      <c r="W483" s="17">
        <v>0</v>
      </c>
      <c r="X483" s="17">
        <f>+O483-P483-Q483-R483-S483-W483</f>
        <v>876723.61</v>
      </c>
      <c r="Y483" s="18">
        <f t="shared" si="138"/>
        <v>0.22509571361397779</v>
      </c>
      <c r="Z483" s="18">
        <f t="shared" si="139"/>
        <v>0.22509571361397779</v>
      </c>
      <c r="AA483" s="18">
        <f t="shared" si="140"/>
        <v>0</v>
      </c>
      <c r="AB483" s="18">
        <f t="shared" si="141"/>
        <v>0.22509571361397779</v>
      </c>
    </row>
    <row r="484" spans="1:28" outlineLevel="1" x14ac:dyDescent="0.35">
      <c r="A484" s="35"/>
      <c r="B484" s="35"/>
      <c r="C484" s="35"/>
      <c r="D484" s="35" t="s">
        <v>558</v>
      </c>
      <c r="E484" s="35"/>
      <c r="F484" s="35"/>
      <c r="G484" s="35"/>
      <c r="H484" s="35"/>
      <c r="I484" s="35"/>
      <c r="J484" s="36"/>
      <c r="K484" s="37">
        <f t="shared" ref="K484:X484" si="146">SUBTOTAL(9,K482:K483)</f>
        <v>41131396</v>
      </c>
      <c r="L484" s="37">
        <f t="shared" si="146"/>
        <v>9021909.4699999988</v>
      </c>
      <c r="M484" s="37">
        <f t="shared" si="146"/>
        <v>-3523</v>
      </c>
      <c r="N484" s="37">
        <f t="shared" si="146"/>
        <v>0</v>
      </c>
      <c r="O484" s="37">
        <f t="shared" si="146"/>
        <v>9021909.4699999988</v>
      </c>
      <c r="P484" s="37">
        <f t="shared" si="146"/>
        <v>0</v>
      </c>
      <c r="Q484" s="37">
        <f t="shared" si="146"/>
        <v>0</v>
      </c>
      <c r="R484" s="37">
        <f t="shared" si="146"/>
        <v>0</v>
      </c>
      <c r="S484" s="37">
        <f t="shared" si="146"/>
        <v>254672.39</v>
      </c>
      <c r="T484" s="37">
        <f t="shared" si="146"/>
        <v>254672.39</v>
      </c>
      <c r="U484" s="37">
        <f t="shared" si="146"/>
        <v>7890513.4699999997</v>
      </c>
      <c r="V484" s="37">
        <f t="shared" si="146"/>
        <v>8767237.0800000001</v>
      </c>
      <c r="W484" s="37">
        <f t="shared" si="146"/>
        <v>0</v>
      </c>
      <c r="X484" s="37">
        <f t="shared" si="146"/>
        <v>8767237.0800000001</v>
      </c>
      <c r="Y484" s="38">
        <f t="shared" si="138"/>
        <v>2.8228213866127394E-2</v>
      </c>
      <c r="Z484" s="38">
        <f t="shared" si="139"/>
        <v>2.8228213866127394E-2</v>
      </c>
      <c r="AA484" s="38">
        <f t="shared" si="140"/>
        <v>0</v>
      </c>
      <c r="AB484" s="38">
        <f t="shared" si="141"/>
        <v>2.8228213866127394E-2</v>
      </c>
    </row>
    <row r="485" spans="1:28" outlineLevel="2" x14ac:dyDescent="0.35">
      <c r="A485" s="15" t="s">
        <v>164</v>
      </c>
      <c r="B485" s="15" t="s">
        <v>8</v>
      </c>
      <c r="C485" s="15" t="s">
        <v>74</v>
      </c>
      <c r="D485" s="15" t="s">
        <v>234</v>
      </c>
      <c r="E485" s="15" t="s">
        <v>11</v>
      </c>
      <c r="F485" s="15" t="s">
        <v>12</v>
      </c>
      <c r="G485" s="15" t="s">
        <v>48</v>
      </c>
      <c r="H485" s="15" t="s">
        <v>14</v>
      </c>
      <c r="I485" s="15" t="s">
        <v>9</v>
      </c>
      <c r="J485" s="16" t="s">
        <v>235</v>
      </c>
      <c r="K485" s="17">
        <v>3191910</v>
      </c>
      <c r="L485" s="17">
        <v>2797971</v>
      </c>
      <c r="M485" s="17">
        <v>0</v>
      </c>
      <c r="N485" s="17">
        <v>0</v>
      </c>
      <c r="O485" s="17">
        <f>+L485+N485</f>
        <v>2797971</v>
      </c>
      <c r="P485" s="17">
        <v>0</v>
      </c>
      <c r="Q485" s="17">
        <v>2010366.09</v>
      </c>
      <c r="R485" s="17">
        <v>0</v>
      </c>
      <c r="S485" s="17">
        <v>105454.94</v>
      </c>
      <c r="T485" s="17">
        <v>105454.94</v>
      </c>
      <c r="U485" s="17">
        <v>682149.97</v>
      </c>
      <c r="V485" s="17">
        <v>682149.97</v>
      </c>
      <c r="W485" s="17">
        <v>0</v>
      </c>
      <c r="X485" s="17">
        <f>+O485-P485-Q485-R485-S485-W485</f>
        <v>682149.97</v>
      </c>
      <c r="Y485" s="18">
        <f t="shared" si="138"/>
        <v>3.768979020869051E-2</v>
      </c>
      <c r="Z485" s="18">
        <f t="shared" si="139"/>
        <v>3.768979020869051E-2</v>
      </c>
      <c r="AA485" s="18">
        <f t="shared" si="140"/>
        <v>0.71850855137526448</v>
      </c>
      <c r="AB485" s="18">
        <f t="shared" si="141"/>
        <v>0.75619834158395505</v>
      </c>
    </row>
    <row r="486" spans="1:28" outlineLevel="2" x14ac:dyDescent="0.35">
      <c r="A486" s="15" t="s">
        <v>251</v>
      </c>
      <c r="B486" s="15" t="s">
        <v>254</v>
      </c>
      <c r="C486" s="15" t="s">
        <v>74</v>
      </c>
      <c r="D486" s="15" t="s">
        <v>234</v>
      </c>
      <c r="E486" s="15" t="s">
        <v>11</v>
      </c>
      <c r="F486" s="15" t="s">
        <v>12</v>
      </c>
      <c r="G486" s="15" t="s">
        <v>48</v>
      </c>
      <c r="H486" s="15" t="s">
        <v>14</v>
      </c>
      <c r="I486" s="15" t="s">
        <v>9</v>
      </c>
      <c r="J486" s="16" t="s">
        <v>235</v>
      </c>
      <c r="K486" s="17">
        <v>51500000</v>
      </c>
      <c r="L486" s="17">
        <v>51500000</v>
      </c>
      <c r="M486" s="17">
        <v>0</v>
      </c>
      <c r="N486" s="17">
        <v>0</v>
      </c>
      <c r="O486" s="17">
        <f>+L486+N486</f>
        <v>51500000</v>
      </c>
      <c r="P486" s="17">
        <v>0</v>
      </c>
      <c r="Q486" s="17">
        <v>33101316</v>
      </c>
      <c r="R486" s="17">
        <v>0</v>
      </c>
      <c r="S486" s="17">
        <v>0</v>
      </c>
      <c r="T486" s="17">
        <v>0</v>
      </c>
      <c r="U486" s="17">
        <v>18398684</v>
      </c>
      <c r="V486" s="17">
        <v>18398684</v>
      </c>
      <c r="W486" s="17">
        <v>0</v>
      </c>
      <c r="X486" s="17">
        <f>+O486-P486-Q486-R486-S486-W486</f>
        <v>18398684</v>
      </c>
      <c r="Y486" s="18">
        <f t="shared" si="138"/>
        <v>0</v>
      </c>
      <c r="Z486" s="18">
        <f t="shared" si="139"/>
        <v>0</v>
      </c>
      <c r="AA486" s="18">
        <f t="shared" si="140"/>
        <v>0.64274399999999998</v>
      </c>
      <c r="AB486" s="18">
        <f t="shared" si="141"/>
        <v>0.64274399999999998</v>
      </c>
    </row>
    <row r="487" spans="1:28" outlineLevel="2" x14ac:dyDescent="0.35">
      <c r="A487" s="15" t="s">
        <v>311</v>
      </c>
      <c r="B487" s="15" t="s">
        <v>8</v>
      </c>
      <c r="C487" s="15" t="s">
        <v>74</v>
      </c>
      <c r="D487" s="15" t="s">
        <v>234</v>
      </c>
      <c r="E487" s="15" t="s">
        <v>11</v>
      </c>
      <c r="F487" s="15" t="s">
        <v>12</v>
      </c>
      <c r="G487" s="15" t="s">
        <v>48</v>
      </c>
      <c r="H487" s="15" t="s">
        <v>14</v>
      </c>
      <c r="I487" s="15" t="s">
        <v>9</v>
      </c>
      <c r="J487" s="16" t="s">
        <v>235</v>
      </c>
      <c r="K487" s="17">
        <v>3528530</v>
      </c>
      <c r="L487" s="17">
        <v>3008720</v>
      </c>
      <c r="M487" s="17">
        <v>0</v>
      </c>
      <c r="N487" s="17">
        <v>0</v>
      </c>
      <c r="O487" s="17">
        <f>+L487+N487</f>
        <v>3008720</v>
      </c>
      <c r="P487" s="17">
        <v>3007662</v>
      </c>
      <c r="Q487" s="17">
        <v>0</v>
      </c>
      <c r="R487" s="17">
        <v>0</v>
      </c>
      <c r="S487" s="17">
        <v>0</v>
      </c>
      <c r="T487" s="17">
        <v>0</v>
      </c>
      <c r="U487" s="17">
        <v>0</v>
      </c>
      <c r="V487" s="17">
        <v>1058</v>
      </c>
      <c r="W487" s="17">
        <v>0</v>
      </c>
      <c r="X487" s="17">
        <f>+O487-P487-Q487-R487-S487-W487</f>
        <v>1058</v>
      </c>
      <c r="Y487" s="18">
        <f t="shared" si="138"/>
        <v>0</v>
      </c>
      <c r="Z487" s="18">
        <f t="shared" si="139"/>
        <v>0</v>
      </c>
      <c r="AA487" s="18">
        <f t="shared" si="140"/>
        <v>0.9996483554468345</v>
      </c>
      <c r="AB487" s="18">
        <f t="shared" si="141"/>
        <v>0.9996483554468345</v>
      </c>
    </row>
    <row r="488" spans="1:28" outlineLevel="1" x14ac:dyDescent="0.35">
      <c r="A488" s="35"/>
      <c r="B488" s="35"/>
      <c r="C488" s="35"/>
      <c r="D488" s="35" t="s">
        <v>559</v>
      </c>
      <c r="E488" s="35"/>
      <c r="F488" s="35"/>
      <c r="G488" s="35"/>
      <c r="H488" s="35"/>
      <c r="I488" s="35"/>
      <c r="J488" s="36"/>
      <c r="K488" s="37">
        <f t="shared" ref="K488:X488" si="147">SUBTOTAL(9,K485:K487)</f>
        <v>58220440</v>
      </c>
      <c r="L488" s="37">
        <f t="shared" si="147"/>
        <v>57306691</v>
      </c>
      <c r="M488" s="37">
        <f t="shared" si="147"/>
        <v>0</v>
      </c>
      <c r="N488" s="37">
        <f t="shared" si="147"/>
        <v>0</v>
      </c>
      <c r="O488" s="37">
        <f t="shared" si="147"/>
        <v>57306691</v>
      </c>
      <c r="P488" s="37">
        <f t="shared" si="147"/>
        <v>3007662</v>
      </c>
      <c r="Q488" s="37">
        <f t="shared" si="147"/>
        <v>35111682.090000004</v>
      </c>
      <c r="R488" s="37">
        <f t="shared" si="147"/>
        <v>0</v>
      </c>
      <c r="S488" s="37">
        <f t="shared" si="147"/>
        <v>105454.94</v>
      </c>
      <c r="T488" s="37">
        <f t="shared" si="147"/>
        <v>105454.94</v>
      </c>
      <c r="U488" s="37">
        <f t="shared" si="147"/>
        <v>19080833.969999999</v>
      </c>
      <c r="V488" s="37">
        <f t="shared" si="147"/>
        <v>19081891.969999999</v>
      </c>
      <c r="W488" s="37">
        <f t="shared" si="147"/>
        <v>0</v>
      </c>
      <c r="X488" s="37">
        <f t="shared" si="147"/>
        <v>19081891.969999999</v>
      </c>
      <c r="Y488" s="38">
        <f t="shared" si="138"/>
        <v>1.8401854680459564E-3</v>
      </c>
      <c r="Z488" s="38">
        <f t="shared" si="139"/>
        <v>1.8401854680459564E-3</v>
      </c>
      <c r="AA488" s="38">
        <f t="shared" si="140"/>
        <v>0.66518138501488433</v>
      </c>
      <c r="AB488" s="38">
        <f t="shared" si="141"/>
        <v>0.66702157048293031</v>
      </c>
    </row>
    <row r="489" spans="1:28" outlineLevel="2" x14ac:dyDescent="0.35">
      <c r="A489" s="15" t="s">
        <v>164</v>
      </c>
      <c r="B489" s="15" t="s">
        <v>8</v>
      </c>
      <c r="C489" s="15" t="s">
        <v>81</v>
      </c>
      <c r="D489" s="15" t="s">
        <v>236</v>
      </c>
      <c r="E489" s="15" t="s">
        <v>11</v>
      </c>
      <c r="F489" s="15" t="s">
        <v>83</v>
      </c>
      <c r="G489" s="15" t="s">
        <v>84</v>
      </c>
      <c r="H489" s="15" t="s">
        <v>14</v>
      </c>
      <c r="I489" s="15" t="s">
        <v>9</v>
      </c>
      <c r="J489" s="16" t="s">
        <v>237</v>
      </c>
      <c r="K489" s="17">
        <v>4120562</v>
      </c>
      <c r="L489" s="17">
        <v>4120562</v>
      </c>
      <c r="M489" s="17">
        <v>0</v>
      </c>
      <c r="N489" s="17">
        <v>0</v>
      </c>
      <c r="O489" s="17">
        <f>+L489+N489</f>
        <v>4120562</v>
      </c>
      <c r="P489" s="17">
        <v>0</v>
      </c>
      <c r="Q489" s="17">
        <v>0</v>
      </c>
      <c r="R489" s="17">
        <v>0</v>
      </c>
      <c r="S489" s="17">
        <v>0</v>
      </c>
      <c r="T489" s="17">
        <v>0</v>
      </c>
      <c r="U489" s="17">
        <v>774562</v>
      </c>
      <c r="V489" s="17">
        <v>4120562</v>
      </c>
      <c r="W489" s="17">
        <v>0</v>
      </c>
      <c r="X489" s="17">
        <f>+O489-P489-Q489-R489-S489-W489</f>
        <v>4120562</v>
      </c>
      <c r="Y489" s="18">
        <f t="shared" si="138"/>
        <v>0</v>
      </c>
      <c r="Z489" s="18">
        <f t="shared" si="139"/>
        <v>0</v>
      </c>
      <c r="AA489" s="18">
        <f t="shared" si="140"/>
        <v>0</v>
      </c>
      <c r="AB489" s="18">
        <f t="shared" si="141"/>
        <v>0</v>
      </c>
    </row>
    <row r="490" spans="1:28" outlineLevel="2" x14ac:dyDescent="0.35">
      <c r="A490" s="15" t="s">
        <v>309</v>
      </c>
      <c r="B490" s="15" t="s">
        <v>8</v>
      </c>
      <c r="C490" s="15" t="s">
        <v>81</v>
      </c>
      <c r="D490" s="15" t="s">
        <v>236</v>
      </c>
      <c r="E490" s="15" t="s">
        <v>11</v>
      </c>
      <c r="F490" s="15" t="s">
        <v>83</v>
      </c>
      <c r="G490" s="15" t="s">
        <v>84</v>
      </c>
      <c r="H490" s="15" t="s">
        <v>14</v>
      </c>
      <c r="I490" s="15" t="s">
        <v>9</v>
      </c>
      <c r="J490" s="16" t="s">
        <v>237</v>
      </c>
      <c r="K490" s="17">
        <v>30500000</v>
      </c>
      <c r="L490" s="17">
        <v>30500000</v>
      </c>
      <c r="M490" s="17">
        <v>0</v>
      </c>
      <c r="N490" s="17">
        <v>0</v>
      </c>
      <c r="O490" s="17">
        <f>+L490+N490</f>
        <v>30500000</v>
      </c>
      <c r="P490" s="17">
        <v>19701588</v>
      </c>
      <c r="Q490" s="17">
        <v>0</v>
      </c>
      <c r="R490" s="17">
        <v>0</v>
      </c>
      <c r="S490" s="17">
        <v>0</v>
      </c>
      <c r="T490" s="17">
        <v>0</v>
      </c>
      <c r="U490" s="17">
        <v>10798412</v>
      </c>
      <c r="V490" s="17">
        <v>10798412</v>
      </c>
      <c r="W490" s="17">
        <v>0</v>
      </c>
      <c r="X490" s="17">
        <f>+O490-P490-Q490-R490-S490-W490</f>
        <v>10798412</v>
      </c>
      <c r="Y490" s="18">
        <f t="shared" si="138"/>
        <v>0</v>
      </c>
      <c r="Z490" s="18">
        <f t="shared" si="139"/>
        <v>0</v>
      </c>
      <c r="AA490" s="18">
        <f t="shared" si="140"/>
        <v>0.64595370491803283</v>
      </c>
      <c r="AB490" s="18">
        <f t="shared" si="141"/>
        <v>0.64595370491803283</v>
      </c>
    </row>
    <row r="491" spans="1:28" outlineLevel="2" x14ac:dyDescent="0.35">
      <c r="A491" s="15" t="s">
        <v>311</v>
      </c>
      <c r="B491" s="15" t="s">
        <v>8</v>
      </c>
      <c r="C491" s="15" t="s">
        <v>81</v>
      </c>
      <c r="D491" s="15" t="s">
        <v>236</v>
      </c>
      <c r="E491" s="15" t="s">
        <v>11</v>
      </c>
      <c r="F491" s="15" t="s">
        <v>83</v>
      </c>
      <c r="G491" s="15" t="s">
        <v>84</v>
      </c>
      <c r="H491" s="15" t="s">
        <v>14</v>
      </c>
      <c r="I491" s="15" t="s">
        <v>9</v>
      </c>
      <c r="J491" s="16" t="s">
        <v>237</v>
      </c>
      <c r="K491" s="17">
        <v>625595</v>
      </c>
      <c r="L491" s="17">
        <v>625595</v>
      </c>
      <c r="M491" s="17">
        <v>-11592</v>
      </c>
      <c r="N491" s="17">
        <v>0</v>
      </c>
      <c r="O491" s="17">
        <f>+L491+N491</f>
        <v>625595</v>
      </c>
      <c r="P491" s="17">
        <v>0</v>
      </c>
      <c r="Q491" s="17">
        <v>0</v>
      </c>
      <c r="R491" s="17">
        <v>0</v>
      </c>
      <c r="S491" s="17">
        <v>279277.31</v>
      </c>
      <c r="T491" s="17">
        <v>279277.31</v>
      </c>
      <c r="U491" s="17">
        <v>0</v>
      </c>
      <c r="V491" s="17">
        <v>346317.69</v>
      </c>
      <c r="W491" s="17">
        <v>0</v>
      </c>
      <c r="X491" s="17">
        <f>+O491-P491-Q491-R491-S491-W491</f>
        <v>346317.69</v>
      </c>
      <c r="Y491" s="18">
        <f t="shared" si="138"/>
        <v>0.44641870539246636</v>
      </c>
      <c r="Z491" s="18">
        <f t="shared" si="139"/>
        <v>0.44641870539246636</v>
      </c>
      <c r="AA491" s="18">
        <f t="shared" si="140"/>
        <v>0</v>
      </c>
      <c r="AB491" s="18">
        <f t="shared" si="141"/>
        <v>0.44641870539246636</v>
      </c>
    </row>
    <row r="492" spans="1:28" outlineLevel="1" x14ac:dyDescent="0.35">
      <c r="A492" s="35"/>
      <c r="B492" s="35"/>
      <c r="C492" s="35"/>
      <c r="D492" s="35" t="s">
        <v>560</v>
      </c>
      <c r="E492" s="35"/>
      <c r="F492" s="35"/>
      <c r="G492" s="35"/>
      <c r="H492" s="35"/>
      <c r="I492" s="35"/>
      <c r="J492" s="36"/>
      <c r="K492" s="37">
        <f t="shared" ref="K492:X492" si="148">SUBTOTAL(9,K489:K491)</f>
        <v>35246157</v>
      </c>
      <c r="L492" s="37">
        <f t="shared" si="148"/>
        <v>35246157</v>
      </c>
      <c r="M492" s="37">
        <f t="shared" si="148"/>
        <v>-11592</v>
      </c>
      <c r="N492" s="37">
        <f t="shared" si="148"/>
        <v>0</v>
      </c>
      <c r="O492" s="37">
        <f t="shared" si="148"/>
        <v>35246157</v>
      </c>
      <c r="P492" s="37">
        <f t="shared" si="148"/>
        <v>19701588</v>
      </c>
      <c r="Q492" s="37">
        <f t="shared" si="148"/>
        <v>0</v>
      </c>
      <c r="R492" s="37">
        <f t="shared" si="148"/>
        <v>0</v>
      </c>
      <c r="S492" s="37">
        <f t="shared" si="148"/>
        <v>279277.31</v>
      </c>
      <c r="T492" s="37">
        <f t="shared" si="148"/>
        <v>279277.31</v>
      </c>
      <c r="U492" s="37">
        <f t="shared" si="148"/>
        <v>11572974</v>
      </c>
      <c r="V492" s="37">
        <f t="shared" si="148"/>
        <v>15265291.689999999</v>
      </c>
      <c r="W492" s="37">
        <f t="shared" si="148"/>
        <v>0</v>
      </c>
      <c r="X492" s="37">
        <f t="shared" si="148"/>
        <v>15265291.689999999</v>
      </c>
      <c r="Y492" s="38">
        <f t="shared" si="138"/>
        <v>7.9236244110244408E-3</v>
      </c>
      <c r="Z492" s="38">
        <f t="shared" si="139"/>
        <v>7.9236244110244408E-3</v>
      </c>
      <c r="AA492" s="38">
        <f t="shared" si="140"/>
        <v>0.55897123763024714</v>
      </c>
      <c r="AB492" s="38">
        <f t="shared" si="141"/>
        <v>0.5668948620412716</v>
      </c>
    </row>
    <row r="493" spans="1:28" outlineLevel="2" x14ac:dyDescent="0.35">
      <c r="A493" s="15" t="s">
        <v>164</v>
      </c>
      <c r="B493" s="15" t="s">
        <v>8</v>
      </c>
      <c r="C493" s="15" t="s">
        <v>81</v>
      </c>
      <c r="D493" s="15" t="s">
        <v>238</v>
      </c>
      <c r="E493" s="15" t="s">
        <v>11</v>
      </c>
      <c r="F493" s="15" t="s">
        <v>83</v>
      </c>
      <c r="G493" s="15" t="s">
        <v>84</v>
      </c>
      <c r="H493" s="15" t="s">
        <v>14</v>
      </c>
      <c r="I493" s="15" t="s">
        <v>9</v>
      </c>
      <c r="J493" s="16" t="s">
        <v>239</v>
      </c>
      <c r="K493" s="17">
        <v>300000000</v>
      </c>
      <c r="L493" s="17">
        <v>368000000</v>
      </c>
      <c r="M493" s="17">
        <v>0</v>
      </c>
      <c r="N493" s="17">
        <v>0</v>
      </c>
      <c r="O493" s="17">
        <f>+L493+N493</f>
        <v>368000000</v>
      </c>
      <c r="P493" s="17">
        <v>0</v>
      </c>
      <c r="Q493" s="17">
        <v>205882271</v>
      </c>
      <c r="R493" s="17">
        <v>0</v>
      </c>
      <c r="S493" s="17">
        <v>69791697.549999997</v>
      </c>
      <c r="T493" s="17">
        <v>69791697.549999997</v>
      </c>
      <c r="U493" s="17">
        <v>92326031.450000003</v>
      </c>
      <c r="V493" s="17">
        <v>92326031.450000003</v>
      </c>
      <c r="W493" s="17">
        <v>0</v>
      </c>
      <c r="X493" s="17">
        <f>+O493-P493-Q493-R493-S493-W493</f>
        <v>92326031.450000003</v>
      </c>
      <c r="Y493" s="18">
        <f t="shared" si="138"/>
        <v>0.18965135203804348</v>
      </c>
      <c r="Z493" s="18">
        <f t="shared" si="139"/>
        <v>0.18965135203804348</v>
      </c>
      <c r="AA493" s="18">
        <f t="shared" si="140"/>
        <v>0.55946269293478257</v>
      </c>
      <c r="AB493" s="18">
        <f t="shared" si="141"/>
        <v>0.74911404497282608</v>
      </c>
    </row>
    <row r="494" spans="1:28" outlineLevel="2" x14ac:dyDescent="0.35">
      <c r="A494" s="15" t="s">
        <v>311</v>
      </c>
      <c r="B494" s="15" t="s">
        <v>8</v>
      </c>
      <c r="C494" s="15" t="s">
        <v>81</v>
      </c>
      <c r="D494" s="15" t="s">
        <v>238</v>
      </c>
      <c r="E494" s="15" t="s">
        <v>11</v>
      </c>
      <c r="F494" s="15" t="s">
        <v>83</v>
      </c>
      <c r="G494" s="15" t="s">
        <v>84</v>
      </c>
      <c r="H494" s="15" t="s">
        <v>14</v>
      </c>
      <c r="I494" s="15" t="s">
        <v>9</v>
      </c>
      <c r="J494" s="16" t="s">
        <v>239</v>
      </c>
      <c r="K494" s="17">
        <v>1027560</v>
      </c>
      <c r="L494" s="17">
        <v>1027560</v>
      </c>
      <c r="M494" s="17">
        <v>-44928</v>
      </c>
      <c r="N494" s="17">
        <v>0</v>
      </c>
      <c r="O494" s="17">
        <f>+L494+N494</f>
        <v>1027560</v>
      </c>
      <c r="P494" s="17">
        <v>0</v>
      </c>
      <c r="Q494" s="17">
        <v>0</v>
      </c>
      <c r="R494" s="17">
        <v>0</v>
      </c>
      <c r="S494" s="17">
        <v>901357.59</v>
      </c>
      <c r="T494" s="17">
        <v>901357.59</v>
      </c>
      <c r="U494" s="17">
        <v>0</v>
      </c>
      <c r="V494" s="17">
        <v>126202.41</v>
      </c>
      <c r="W494" s="17">
        <v>0</v>
      </c>
      <c r="X494" s="17">
        <f>+O494-P494-Q494-R494-S494-W494</f>
        <v>126202.41000000003</v>
      </c>
      <c r="Y494" s="18">
        <f t="shared" si="138"/>
        <v>0.87718244190120287</v>
      </c>
      <c r="Z494" s="18">
        <f t="shared" si="139"/>
        <v>0.87718244190120287</v>
      </c>
      <c r="AA494" s="18">
        <f t="shared" si="140"/>
        <v>0</v>
      </c>
      <c r="AB494" s="18">
        <f t="shared" si="141"/>
        <v>0.87718244190120287</v>
      </c>
    </row>
    <row r="495" spans="1:28" outlineLevel="1" x14ac:dyDescent="0.35">
      <c r="A495" s="35"/>
      <c r="B495" s="35"/>
      <c r="C495" s="35"/>
      <c r="D495" s="35" t="s">
        <v>561</v>
      </c>
      <c r="E495" s="35"/>
      <c r="F495" s="35"/>
      <c r="G495" s="35"/>
      <c r="H495" s="35"/>
      <c r="I495" s="35"/>
      <c r="J495" s="36"/>
      <c r="K495" s="37">
        <f t="shared" ref="K495:X495" si="149">SUBTOTAL(9,K493:K494)</f>
        <v>301027560</v>
      </c>
      <c r="L495" s="37">
        <f t="shared" si="149"/>
        <v>369027560</v>
      </c>
      <c r="M495" s="37">
        <f t="shared" si="149"/>
        <v>-44928</v>
      </c>
      <c r="N495" s="37">
        <f t="shared" si="149"/>
        <v>0</v>
      </c>
      <c r="O495" s="37">
        <f t="shared" si="149"/>
        <v>369027560</v>
      </c>
      <c r="P495" s="37">
        <f t="shared" si="149"/>
        <v>0</v>
      </c>
      <c r="Q495" s="37">
        <f t="shared" si="149"/>
        <v>205882271</v>
      </c>
      <c r="R495" s="37">
        <f t="shared" si="149"/>
        <v>0</v>
      </c>
      <c r="S495" s="37">
        <f t="shared" si="149"/>
        <v>70693055.140000001</v>
      </c>
      <c r="T495" s="37">
        <f t="shared" si="149"/>
        <v>70693055.140000001</v>
      </c>
      <c r="U495" s="37">
        <f t="shared" si="149"/>
        <v>92326031.450000003</v>
      </c>
      <c r="V495" s="37">
        <f t="shared" si="149"/>
        <v>92452233.859999999</v>
      </c>
      <c r="W495" s="37">
        <f t="shared" si="149"/>
        <v>0</v>
      </c>
      <c r="X495" s="37">
        <f t="shared" si="149"/>
        <v>92452233.859999999</v>
      </c>
      <c r="Y495" s="38">
        <f t="shared" si="138"/>
        <v>0.19156578749836461</v>
      </c>
      <c r="Z495" s="38">
        <f t="shared" si="139"/>
        <v>0.19156578749836461</v>
      </c>
      <c r="AA495" s="38">
        <f t="shared" si="140"/>
        <v>0.55790486488326241</v>
      </c>
      <c r="AB495" s="38">
        <f t="shared" si="141"/>
        <v>0.74947065238162702</v>
      </c>
    </row>
    <row r="496" spans="1:28" outlineLevel="2" x14ac:dyDescent="0.35">
      <c r="A496" s="15" t="s">
        <v>7</v>
      </c>
      <c r="B496" s="15" t="s">
        <v>8</v>
      </c>
      <c r="C496" s="15" t="s">
        <v>81</v>
      </c>
      <c r="D496" s="15" t="s">
        <v>82</v>
      </c>
      <c r="E496" s="15" t="s">
        <v>11</v>
      </c>
      <c r="F496" s="15" t="s">
        <v>83</v>
      </c>
      <c r="G496" s="15" t="s">
        <v>84</v>
      </c>
      <c r="H496" s="15" t="s">
        <v>14</v>
      </c>
      <c r="I496" s="15" t="s">
        <v>9</v>
      </c>
      <c r="J496" s="16" t="s">
        <v>85</v>
      </c>
      <c r="K496" s="17">
        <v>4153074</v>
      </c>
      <c r="L496" s="17">
        <v>4153074</v>
      </c>
      <c r="M496" s="17">
        <v>0</v>
      </c>
      <c r="N496" s="17">
        <v>0</v>
      </c>
      <c r="O496" s="17">
        <f t="shared" ref="O496:O502" si="150">+L496+N496</f>
        <v>4153074</v>
      </c>
      <c r="P496" s="17">
        <v>2104419</v>
      </c>
      <c r="Q496" s="17">
        <v>1759801.44</v>
      </c>
      <c r="R496" s="17">
        <v>0</v>
      </c>
      <c r="S496" s="17">
        <v>188267.04</v>
      </c>
      <c r="T496" s="17">
        <v>188267.04</v>
      </c>
      <c r="U496" s="17">
        <v>0</v>
      </c>
      <c r="V496" s="17">
        <v>100586.52</v>
      </c>
      <c r="W496" s="17">
        <v>0</v>
      </c>
      <c r="X496" s="17">
        <f t="shared" ref="X496:X502" si="151">+O496-P496-Q496-R496-S496-W496</f>
        <v>100586.52000000005</v>
      </c>
      <c r="Y496" s="18">
        <f t="shared" si="138"/>
        <v>4.533197337682883E-2</v>
      </c>
      <c r="Z496" s="18">
        <f t="shared" si="139"/>
        <v>4.533197337682883E-2</v>
      </c>
      <c r="AA496" s="18">
        <f t="shared" si="140"/>
        <v>0.93044825110267715</v>
      </c>
      <c r="AB496" s="18">
        <f t="shared" si="141"/>
        <v>0.97578022447950596</v>
      </c>
    </row>
    <row r="497" spans="1:28" outlineLevel="2" x14ac:dyDescent="0.35">
      <c r="A497" s="15" t="s">
        <v>251</v>
      </c>
      <c r="B497" s="15" t="s">
        <v>252</v>
      </c>
      <c r="C497" s="15" t="s">
        <v>81</v>
      </c>
      <c r="D497" s="15" t="s">
        <v>82</v>
      </c>
      <c r="E497" s="15" t="s">
        <v>11</v>
      </c>
      <c r="F497" s="15" t="s">
        <v>83</v>
      </c>
      <c r="G497" s="15" t="s">
        <v>84</v>
      </c>
      <c r="H497" s="15" t="s">
        <v>14</v>
      </c>
      <c r="I497" s="15" t="s">
        <v>9</v>
      </c>
      <c r="J497" s="16" t="s">
        <v>85</v>
      </c>
      <c r="K497" s="17">
        <v>15000000</v>
      </c>
      <c r="L497" s="17">
        <v>15000000</v>
      </c>
      <c r="M497" s="17">
        <v>0</v>
      </c>
      <c r="N497" s="17">
        <v>0</v>
      </c>
      <c r="O497" s="17">
        <f t="shared" si="150"/>
        <v>15000000</v>
      </c>
      <c r="P497" s="17">
        <v>0</v>
      </c>
      <c r="Q497" s="17">
        <v>0</v>
      </c>
      <c r="R497" s="17">
        <v>0</v>
      </c>
      <c r="S497" s="17">
        <v>0</v>
      </c>
      <c r="T497" s="17">
        <v>0</v>
      </c>
      <c r="U497" s="17">
        <v>0</v>
      </c>
      <c r="V497" s="17">
        <v>15000000</v>
      </c>
      <c r="W497" s="17">
        <v>0</v>
      </c>
      <c r="X497" s="17">
        <f t="shared" si="151"/>
        <v>15000000</v>
      </c>
      <c r="Y497" s="18">
        <f t="shared" si="138"/>
        <v>0</v>
      </c>
      <c r="Z497" s="18">
        <f t="shared" si="139"/>
        <v>0</v>
      </c>
      <c r="AA497" s="18">
        <f t="shared" si="140"/>
        <v>0</v>
      </c>
      <c r="AB497" s="18">
        <f t="shared" si="141"/>
        <v>0</v>
      </c>
    </row>
    <row r="498" spans="1:28" outlineLevel="2" x14ac:dyDescent="0.35">
      <c r="A498" s="15" t="s">
        <v>251</v>
      </c>
      <c r="B498" s="15" t="s">
        <v>288</v>
      </c>
      <c r="C498" s="15" t="s">
        <v>81</v>
      </c>
      <c r="D498" s="15" t="s">
        <v>82</v>
      </c>
      <c r="E498" s="15" t="s">
        <v>11</v>
      </c>
      <c r="F498" s="15" t="s">
        <v>83</v>
      </c>
      <c r="G498" s="15" t="s">
        <v>84</v>
      </c>
      <c r="H498" s="15" t="s">
        <v>14</v>
      </c>
      <c r="I498" s="15" t="s">
        <v>9</v>
      </c>
      <c r="J498" s="16" t="s">
        <v>85</v>
      </c>
      <c r="K498" s="17">
        <v>4316407</v>
      </c>
      <c r="L498" s="17">
        <v>4316407</v>
      </c>
      <c r="M498" s="17">
        <v>0</v>
      </c>
      <c r="N498" s="17">
        <v>0</v>
      </c>
      <c r="O498" s="17">
        <f t="shared" si="150"/>
        <v>4316407</v>
      </c>
      <c r="P498" s="17">
        <v>0</v>
      </c>
      <c r="Q498" s="17">
        <v>0</v>
      </c>
      <c r="R498" s="17">
        <v>0</v>
      </c>
      <c r="S498" s="17">
        <v>0</v>
      </c>
      <c r="T498" s="17">
        <v>0</v>
      </c>
      <c r="U498" s="17">
        <v>4316407</v>
      </c>
      <c r="V498" s="17">
        <v>4316407</v>
      </c>
      <c r="W498" s="17">
        <v>0</v>
      </c>
      <c r="X498" s="17">
        <f t="shared" si="151"/>
        <v>4316407</v>
      </c>
      <c r="Y498" s="18">
        <f t="shared" si="138"/>
        <v>0</v>
      </c>
      <c r="Z498" s="18">
        <f t="shared" si="139"/>
        <v>0</v>
      </c>
      <c r="AA498" s="18">
        <f t="shared" si="140"/>
        <v>0</v>
      </c>
      <c r="AB498" s="18">
        <f t="shared" si="141"/>
        <v>0</v>
      </c>
    </row>
    <row r="499" spans="1:28" outlineLevel="2" x14ac:dyDescent="0.35">
      <c r="A499" s="15" t="s">
        <v>296</v>
      </c>
      <c r="B499" s="15" t="s">
        <v>8</v>
      </c>
      <c r="C499" s="15" t="s">
        <v>81</v>
      </c>
      <c r="D499" s="15" t="s">
        <v>82</v>
      </c>
      <c r="E499" s="15" t="s">
        <v>11</v>
      </c>
      <c r="F499" s="15" t="s">
        <v>83</v>
      </c>
      <c r="G499" s="15" t="s">
        <v>84</v>
      </c>
      <c r="H499" s="15" t="s">
        <v>14</v>
      </c>
      <c r="I499" s="15" t="s">
        <v>9</v>
      </c>
      <c r="J499" s="16" t="s">
        <v>85</v>
      </c>
      <c r="K499" s="17">
        <v>731200</v>
      </c>
      <c r="L499" s="17">
        <v>731200</v>
      </c>
      <c r="M499" s="17">
        <v>0</v>
      </c>
      <c r="N499" s="17">
        <v>0</v>
      </c>
      <c r="O499" s="17">
        <f t="shared" si="150"/>
        <v>731200</v>
      </c>
      <c r="P499" s="17">
        <v>0</v>
      </c>
      <c r="Q499" s="17">
        <v>614832.4</v>
      </c>
      <c r="R499" s="17">
        <v>0</v>
      </c>
      <c r="S499" s="17">
        <v>0</v>
      </c>
      <c r="T499" s="17">
        <v>0</v>
      </c>
      <c r="U499" s="17">
        <v>0.1</v>
      </c>
      <c r="V499" s="17">
        <v>116367.6</v>
      </c>
      <c r="W499" s="17">
        <v>0</v>
      </c>
      <c r="X499" s="17">
        <f t="shared" si="151"/>
        <v>116367.59999999998</v>
      </c>
      <c r="Y499" s="18">
        <f t="shared" si="138"/>
        <v>0</v>
      </c>
      <c r="Z499" s="18">
        <f t="shared" si="139"/>
        <v>0</v>
      </c>
      <c r="AA499" s="18">
        <f t="shared" si="140"/>
        <v>0.84085393873085346</v>
      </c>
      <c r="AB499" s="18">
        <f t="shared" si="141"/>
        <v>0.84085393873085346</v>
      </c>
    </row>
    <row r="500" spans="1:28" outlineLevel="2" x14ac:dyDescent="0.35">
      <c r="A500" s="15" t="s">
        <v>301</v>
      </c>
      <c r="B500" s="15" t="s">
        <v>8</v>
      </c>
      <c r="C500" s="15" t="s">
        <v>81</v>
      </c>
      <c r="D500" s="15" t="s">
        <v>82</v>
      </c>
      <c r="E500" s="15" t="s">
        <v>11</v>
      </c>
      <c r="F500" s="15" t="s">
        <v>83</v>
      </c>
      <c r="G500" s="15" t="s">
        <v>84</v>
      </c>
      <c r="H500" s="15" t="s">
        <v>14</v>
      </c>
      <c r="I500" s="15" t="s">
        <v>9</v>
      </c>
      <c r="J500" s="16" t="s">
        <v>85</v>
      </c>
      <c r="K500" s="17">
        <v>1650000</v>
      </c>
      <c r="L500" s="17">
        <v>13650000</v>
      </c>
      <c r="M500" s="17">
        <v>0</v>
      </c>
      <c r="N500" s="17">
        <v>0</v>
      </c>
      <c r="O500" s="17">
        <f t="shared" si="150"/>
        <v>13650000</v>
      </c>
      <c r="P500" s="17">
        <v>11702130</v>
      </c>
      <c r="Q500" s="17">
        <v>0</v>
      </c>
      <c r="R500" s="17">
        <v>0</v>
      </c>
      <c r="S500" s="17">
        <v>0</v>
      </c>
      <c r="T500" s="17">
        <v>0</v>
      </c>
      <c r="U500" s="17">
        <v>1947870</v>
      </c>
      <c r="V500" s="17">
        <v>1947870</v>
      </c>
      <c r="W500" s="17">
        <v>0</v>
      </c>
      <c r="X500" s="17">
        <f t="shared" si="151"/>
        <v>1947870</v>
      </c>
      <c r="Y500" s="18">
        <f t="shared" si="138"/>
        <v>0</v>
      </c>
      <c r="Z500" s="18">
        <f t="shared" si="139"/>
        <v>0</v>
      </c>
      <c r="AA500" s="18">
        <f t="shared" si="140"/>
        <v>0.85729890109890106</v>
      </c>
      <c r="AB500" s="18">
        <f t="shared" si="141"/>
        <v>0.85729890109890106</v>
      </c>
    </row>
    <row r="501" spans="1:28" outlineLevel="2" x14ac:dyDescent="0.35">
      <c r="A501" s="15" t="s">
        <v>309</v>
      </c>
      <c r="B501" s="15" t="s">
        <v>8</v>
      </c>
      <c r="C501" s="15" t="s">
        <v>81</v>
      </c>
      <c r="D501" s="15" t="s">
        <v>82</v>
      </c>
      <c r="E501" s="15" t="s">
        <v>11</v>
      </c>
      <c r="F501" s="15" t="s">
        <v>83</v>
      </c>
      <c r="G501" s="15" t="s">
        <v>84</v>
      </c>
      <c r="H501" s="15" t="s">
        <v>14</v>
      </c>
      <c r="I501" s="15" t="s">
        <v>9</v>
      </c>
      <c r="J501" s="16" t="s">
        <v>85</v>
      </c>
      <c r="K501" s="17">
        <v>0</v>
      </c>
      <c r="L501" s="17">
        <v>38474.050000000003</v>
      </c>
      <c r="M501" s="17">
        <v>-38474.050000000003</v>
      </c>
      <c r="N501" s="17">
        <v>0</v>
      </c>
      <c r="O501" s="17">
        <f t="shared" si="150"/>
        <v>38474.050000000003</v>
      </c>
      <c r="P501" s="17">
        <v>0</v>
      </c>
      <c r="Q501" s="17">
        <v>0</v>
      </c>
      <c r="R501" s="17">
        <v>0</v>
      </c>
      <c r="S501" s="17">
        <v>0</v>
      </c>
      <c r="T501" s="17">
        <v>0</v>
      </c>
      <c r="U501" s="17">
        <v>0</v>
      </c>
      <c r="V501" s="17">
        <v>38474.050000000003</v>
      </c>
      <c r="W501" s="17">
        <v>0</v>
      </c>
      <c r="X501" s="17">
        <f t="shared" si="151"/>
        <v>38474.050000000003</v>
      </c>
      <c r="Y501" s="18">
        <f t="shared" si="138"/>
        <v>0</v>
      </c>
      <c r="Z501" s="18">
        <f t="shared" si="139"/>
        <v>0</v>
      </c>
      <c r="AA501" s="18">
        <f t="shared" si="140"/>
        <v>0</v>
      </c>
      <c r="AB501" s="18">
        <f t="shared" si="141"/>
        <v>0</v>
      </c>
    </row>
    <row r="502" spans="1:28" outlineLevel="2" x14ac:dyDescent="0.35">
      <c r="A502" s="15" t="s">
        <v>311</v>
      </c>
      <c r="B502" s="15" t="s">
        <v>8</v>
      </c>
      <c r="C502" s="15" t="s">
        <v>81</v>
      </c>
      <c r="D502" s="15" t="s">
        <v>82</v>
      </c>
      <c r="E502" s="15" t="s">
        <v>11</v>
      </c>
      <c r="F502" s="15" t="s">
        <v>83</v>
      </c>
      <c r="G502" s="15" t="s">
        <v>84</v>
      </c>
      <c r="H502" s="15" t="s">
        <v>14</v>
      </c>
      <c r="I502" s="15" t="s">
        <v>9</v>
      </c>
      <c r="J502" s="16" t="s">
        <v>85</v>
      </c>
      <c r="K502" s="17">
        <v>38752855</v>
      </c>
      <c r="L502" s="17">
        <v>38752855</v>
      </c>
      <c r="M502" s="17">
        <v>0</v>
      </c>
      <c r="N502" s="17">
        <v>0</v>
      </c>
      <c r="O502" s="17">
        <f t="shared" si="150"/>
        <v>38752855</v>
      </c>
      <c r="P502" s="17">
        <v>0</v>
      </c>
      <c r="Q502" s="17">
        <v>25535901.030000001</v>
      </c>
      <c r="R502" s="17">
        <v>0</v>
      </c>
      <c r="S502" s="17">
        <v>7917372.46</v>
      </c>
      <c r="T502" s="17">
        <v>7917372.46</v>
      </c>
      <c r="U502" s="17">
        <v>0</v>
      </c>
      <c r="V502" s="17">
        <v>5299581.51</v>
      </c>
      <c r="W502" s="17">
        <v>0</v>
      </c>
      <c r="X502" s="17">
        <f t="shared" si="151"/>
        <v>5299581.5099999988</v>
      </c>
      <c r="Y502" s="18">
        <f t="shared" si="138"/>
        <v>0.20430423668140063</v>
      </c>
      <c r="Z502" s="18">
        <f t="shared" si="139"/>
        <v>0.20430423668140063</v>
      </c>
      <c r="AA502" s="18">
        <f t="shared" si="140"/>
        <v>0.65894244514371914</v>
      </c>
      <c r="AB502" s="18">
        <f t="shared" si="141"/>
        <v>0.86324668182511977</v>
      </c>
    </row>
    <row r="503" spans="1:28" outlineLevel="1" x14ac:dyDescent="0.35">
      <c r="A503" s="35"/>
      <c r="B503" s="35"/>
      <c r="C503" s="35"/>
      <c r="D503" s="35" t="s">
        <v>562</v>
      </c>
      <c r="E503" s="35"/>
      <c r="F503" s="35"/>
      <c r="G503" s="35"/>
      <c r="H503" s="35"/>
      <c r="I503" s="35"/>
      <c r="J503" s="36"/>
      <c r="K503" s="37">
        <f t="shared" ref="K503:X503" si="152">SUBTOTAL(9,K496:K502)</f>
        <v>64603536</v>
      </c>
      <c r="L503" s="37">
        <f t="shared" si="152"/>
        <v>76642010.049999997</v>
      </c>
      <c r="M503" s="37">
        <f t="shared" si="152"/>
        <v>-38474.050000000003</v>
      </c>
      <c r="N503" s="37">
        <f t="shared" si="152"/>
        <v>0</v>
      </c>
      <c r="O503" s="37">
        <f t="shared" si="152"/>
        <v>76642010.049999997</v>
      </c>
      <c r="P503" s="37">
        <f t="shared" si="152"/>
        <v>13806549</v>
      </c>
      <c r="Q503" s="37">
        <f t="shared" si="152"/>
        <v>27910534.870000001</v>
      </c>
      <c r="R503" s="37">
        <f t="shared" si="152"/>
        <v>0</v>
      </c>
      <c r="S503" s="37">
        <f t="shared" si="152"/>
        <v>8105639.5</v>
      </c>
      <c r="T503" s="37">
        <f t="shared" si="152"/>
        <v>8105639.5</v>
      </c>
      <c r="U503" s="37">
        <f t="shared" si="152"/>
        <v>6264277.0999999996</v>
      </c>
      <c r="V503" s="37">
        <f t="shared" si="152"/>
        <v>26819286.68</v>
      </c>
      <c r="W503" s="37">
        <f t="shared" si="152"/>
        <v>0</v>
      </c>
      <c r="X503" s="37">
        <f t="shared" si="152"/>
        <v>26819286.68</v>
      </c>
      <c r="Y503" s="38">
        <f t="shared" si="138"/>
        <v>0.1057597457936191</v>
      </c>
      <c r="Z503" s="38">
        <f t="shared" si="139"/>
        <v>0.1057597457936191</v>
      </c>
      <c r="AA503" s="38">
        <f t="shared" si="140"/>
        <v>0.54431093133888919</v>
      </c>
      <c r="AB503" s="38">
        <f t="shared" si="141"/>
        <v>0.65007067713250832</v>
      </c>
    </row>
    <row r="504" spans="1:28" outlineLevel="2" x14ac:dyDescent="0.35">
      <c r="A504" s="15" t="s">
        <v>7</v>
      </c>
      <c r="B504" s="15" t="s">
        <v>8</v>
      </c>
      <c r="C504" s="15" t="s">
        <v>81</v>
      </c>
      <c r="D504" s="15" t="s">
        <v>86</v>
      </c>
      <c r="E504" s="15" t="s">
        <v>11</v>
      </c>
      <c r="F504" s="15" t="s">
        <v>83</v>
      </c>
      <c r="G504" s="15" t="s">
        <v>84</v>
      </c>
      <c r="H504" s="15" t="s">
        <v>14</v>
      </c>
      <c r="I504" s="15" t="s">
        <v>9</v>
      </c>
      <c r="J504" s="16" t="s">
        <v>87</v>
      </c>
      <c r="K504" s="17">
        <v>13934594</v>
      </c>
      <c r="L504" s="17">
        <v>13934594</v>
      </c>
      <c r="M504" s="17">
        <v>0</v>
      </c>
      <c r="N504" s="17">
        <v>0</v>
      </c>
      <c r="O504" s="17">
        <f>+L504+N504</f>
        <v>13934594</v>
      </c>
      <c r="P504" s="17">
        <v>0</v>
      </c>
      <c r="Q504" s="17">
        <v>3475334.78</v>
      </c>
      <c r="R504" s="17">
        <v>0</v>
      </c>
      <c r="S504" s="17">
        <v>6778284.8300000001</v>
      </c>
      <c r="T504" s="17">
        <v>6778284.8300000001</v>
      </c>
      <c r="U504" s="17">
        <v>3680974.39</v>
      </c>
      <c r="V504" s="17">
        <v>3680974.39</v>
      </c>
      <c r="W504" s="17">
        <v>0</v>
      </c>
      <c r="X504" s="17">
        <f>+O504-P504-Q504-R504-S504-W504</f>
        <v>3680974.3900000006</v>
      </c>
      <c r="Y504" s="18">
        <f t="shared" si="138"/>
        <v>0.48643576052520798</v>
      </c>
      <c r="Z504" s="18">
        <f t="shared" si="139"/>
        <v>0.48643576052520798</v>
      </c>
      <c r="AA504" s="18">
        <f t="shared" si="140"/>
        <v>0.24940337551277059</v>
      </c>
      <c r="AB504" s="18">
        <f t="shared" si="141"/>
        <v>0.73583913603797857</v>
      </c>
    </row>
    <row r="505" spans="1:28" outlineLevel="2" x14ac:dyDescent="0.35">
      <c r="A505" s="15" t="s">
        <v>164</v>
      </c>
      <c r="B505" s="15" t="s">
        <v>8</v>
      </c>
      <c r="C505" s="15" t="s">
        <v>81</v>
      </c>
      <c r="D505" s="15" t="s">
        <v>86</v>
      </c>
      <c r="E505" s="15" t="s">
        <v>11</v>
      </c>
      <c r="F505" s="15" t="s">
        <v>83</v>
      </c>
      <c r="G505" s="15" t="s">
        <v>84</v>
      </c>
      <c r="H505" s="15" t="s">
        <v>14</v>
      </c>
      <c r="I505" s="15" t="s">
        <v>9</v>
      </c>
      <c r="J505" s="16" t="s">
        <v>87</v>
      </c>
      <c r="K505" s="17">
        <v>15330634</v>
      </c>
      <c r="L505" s="17">
        <v>32602755</v>
      </c>
      <c r="M505" s="17">
        <v>0</v>
      </c>
      <c r="N505" s="17">
        <v>0</v>
      </c>
      <c r="O505" s="17">
        <f>+L505+N505</f>
        <v>32602755</v>
      </c>
      <c r="P505" s="17">
        <v>0</v>
      </c>
      <c r="Q505" s="17">
        <v>1217400.42</v>
      </c>
      <c r="R505" s="17">
        <v>0</v>
      </c>
      <c r="S505" s="17">
        <v>8517686.2200000007</v>
      </c>
      <c r="T505" s="17">
        <v>8517686.2200000007</v>
      </c>
      <c r="U505" s="17">
        <v>22867668.359999999</v>
      </c>
      <c r="V505" s="17">
        <v>22867668.359999999</v>
      </c>
      <c r="W505" s="17">
        <v>0</v>
      </c>
      <c r="X505" s="17">
        <f>+O505-P505-Q505-R505-S505-W505</f>
        <v>22867668.359999999</v>
      </c>
      <c r="Y505" s="18">
        <f t="shared" si="138"/>
        <v>0.26125663981464148</v>
      </c>
      <c r="Z505" s="18">
        <f t="shared" si="139"/>
        <v>0.26125663981464148</v>
      </c>
      <c r="AA505" s="18">
        <f t="shared" si="140"/>
        <v>3.7340415556906155E-2</v>
      </c>
      <c r="AB505" s="18">
        <f t="shared" si="141"/>
        <v>0.29859705537154763</v>
      </c>
    </row>
    <row r="506" spans="1:28" outlineLevel="2" x14ac:dyDescent="0.35">
      <c r="A506" s="15" t="s">
        <v>251</v>
      </c>
      <c r="B506" s="15" t="s">
        <v>252</v>
      </c>
      <c r="C506" s="15" t="s">
        <v>81</v>
      </c>
      <c r="D506" s="15" t="s">
        <v>86</v>
      </c>
      <c r="E506" s="15" t="s">
        <v>11</v>
      </c>
      <c r="F506" s="15" t="s">
        <v>83</v>
      </c>
      <c r="G506" s="15" t="s">
        <v>84</v>
      </c>
      <c r="H506" s="15" t="s">
        <v>14</v>
      </c>
      <c r="I506" s="15" t="s">
        <v>9</v>
      </c>
      <c r="J506" s="16" t="s">
        <v>87</v>
      </c>
      <c r="K506" s="17">
        <v>0</v>
      </c>
      <c r="L506" s="17">
        <v>365000</v>
      </c>
      <c r="M506" s="17">
        <v>0</v>
      </c>
      <c r="N506" s="17">
        <v>0</v>
      </c>
      <c r="O506" s="17">
        <f>+L506+N506</f>
        <v>365000</v>
      </c>
      <c r="P506" s="17">
        <v>0</v>
      </c>
      <c r="Q506" s="17">
        <v>0</v>
      </c>
      <c r="R506" s="17">
        <v>0</v>
      </c>
      <c r="S506" s="17">
        <v>0</v>
      </c>
      <c r="T506" s="17">
        <v>0</v>
      </c>
      <c r="U506" s="17">
        <v>365000</v>
      </c>
      <c r="V506" s="17">
        <v>365000</v>
      </c>
      <c r="W506" s="17">
        <v>0</v>
      </c>
      <c r="X506" s="17">
        <f>+O506-P506-Q506-R506-S506-W506</f>
        <v>365000</v>
      </c>
      <c r="Y506" s="18">
        <f t="shared" si="138"/>
        <v>0</v>
      </c>
      <c r="Z506" s="18">
        <f t="shared" si="139"/>
        <v>0</v>
      </c>
      <c r="AA506" s="18">
        <f t="shared" si="140"/>
        <v>0</v>
      </c>
      <c r="AB506" s="18">
        <f t="shared" si="141"/>
        <v>0</v>
      </c>
    </row>
    <row r="507" spans="1:28" outlineLevel="2" x14ac:dyDescent="0.35">
      <c r="A507" s="15" t="s">
        <v>251</v>
      </c>
      <c r="B507" s="15" t="s">
        <v>288</v>
      </c>
      <c r="C507" s="15" t="s">
        <v>81</v>
      </c>
      <c r="D507" s="15" t="s">
        <v>86</v>
      </c>
      <c r="E507" s="15" t="s">
        <v>11</v>
      </c>
      <c r="F507" s="15" t="s">
        <v>83</v>
      </c>
      <c r="G507" s="15" t="s">
        <v>84</v>
      </c>
      <c r="H507" s="15" t="s">
        <v>14</v>
      </c>
      <c r="I507" s="15" t="s">
        <v>9</v>
      </c>
      <c r="J507" s="16" t="s">
        <v>87</v>
      </c>
      <c r="K507" s="17">
        <v>1170775</v>
      </c>
      <c r="L507" s="17">
        <v>1170775</v>
      </c>
      <c r="M507" s="17">
        <v>0</v>
      </c>
      <c r="N507" s="17">
        <v>0</v>
      </c>
      <c r="O507" s="17">
        <f>+L507+N507</f>
        <v>1170775</v>
      </c>
      <c r="P507" s="17">
        <v>0</v>
      </c>
      <c r="Q507" s="17">
        <v>0</v>
      </c>
      <c r="R507" s="17">
        <v>0</v>
      </c>
      <c r="S507" s="17">
        <v>0</v>
      </c>
      <c r="T507" s="17">
        <v>0</v>
      </c>
      <c r="U507" s="17">
        <v>1170775</v>
      </c>
      <c r="V507" s="17">
        <v>1170775</v>
      </c>
      <c r="W507" s="17">
        <v>0</v>
      </c>
      <c r="X507" s="17">
        <f>+O507-P507-Q507-R507-S507-W507</f>
        <v>1170775</v>
      </c>
      <c r="Y507" s="18">
        <f t="shared" si="138"/>
        <v>0</v>
      </c>
      <c r="Z507" s="18">
        <f t="shared" si="139"/>
        <v>0</v>
      </c>
      <c r="AA507" s="18">
        <f t="shared" si="140"/>
        <v>0</v>
      </c>
      <c r="AB507" s="18">
        <f t="shared" si="141"/>
        <v>0</v>
      </c>
    </row>
    <row r="508" spans="1:28" outlineLevel="2" x14ac:dyDescent="0.35">
      <c r="A508" s="15" t="s">
        <v>311</v>
      </c>
      <c r="B508" s="15" t="s">
        <v>8</v>
      </c>
      <c r="C508" s="15" t="s">
        <v>81</v>
      </c>
      <c r="D508" s="15" t="s">
        <v>86</v>
      </c>
      <c r="E508" s="15" t="s">
        <v>11</v>
      </c>
      <c r="F508" s="15" t="s">
        <v>83</v>
      </c>
      <c r="G508" s="15" t="s">
        <v>84</v>
      </c>
      <c r="H508" s="15" t="s">
        <v>14</v>
      </c>
      <c r="I508" s="15" t="s">
        <v>9</v>
      </c>
      <c r="J508" s="16" t="s">
        <v>87</v>
      </c>
      <c r="K508" s="17">
        <v>150000000</v>
      </c>
      <c r="L508" s="17">
        <v>150000000</v>
      </c>
      <c r="M508" s="17">
        <v>0</v>
      </c>
      <c r="N508" s="17">
        <v>0</v>
      </c>
      <c r="O508" s="17">
        <f>+L508+N508</f>
        <v>150000000</v>
      </c>
      <c r="P508" s="17">
        <v>18401548.850000001</v>
      </c>
      <c r="Q508" s="17">
        <v>41342335.630000003</v>
      </c>
      <c r="R508" s="17">
        <v>1201719.08</v>
      </c>
      <c r="S508" s="17">
        <v>33701589.990000002</v>
      </c>
      <c r="T508" s="17">
        <v>33701589.990000002</v>
      </c>
      <c r="U508" s="17">
        <v>55352806.450000003</v>
      </c>
      <c r="V508" s="17">
        <v>55352806.450000003</v>
      </c>
      <c r="W508" s="17">
        <v>0</v>
      </c>
      <c r="X508" s="17">
        <f>+O508-P508-Q508-R508-S508-W508</f>
        <v>55352806.45000001</v>
      </c>
      <c r="Y508" s="18">
        <f t="shared" si="138"/>
        <v>0.22467726660000001</v>
      </c>
      <c r="Z508" s="18">
        <f t="shared" si="139"/>
        <v>0.22467726660000001</v>
      </c>
      <c r="AA508" s="18">
        <f t="shared" si="140"/>
        <v>0.40630402373333335</v>
      </c>
      <c r="AB508" s="18">
        <f t="shared" si="141"/>
        <v>0.63098129033333339</v>
      </c>
    </row>
    <row r="509" spans="1:28" outlineLevel="1" x14ac:dyDescent="0.35">
      <c r="A509" s="35"/>
      <c r="B509" s="35"/>
      <c r="C509" s="35"/>
      <c r="D509" s="35" t="s">
        <v>563</v>
      </c>
      <c r="E509" s="35"/>
      <c r="F509" s="35"/>
      <c r="G509" s="35"/>
      <c r="H509" s="35"/>
      <c r="I509" s="35"/>
      <c r="J509" s="36"/>
      <c r="K509" s="37">
        <f t="shared" ref="K509:X509" si="153">SUBTOTAL(9,K504:K508)</f>
        <v>180436003</v>
      </c>
      <c r="L509" s="37">
        <f t="shared" si="153"/>
        <v>198073124</v>
      </c>
      <c r="M509" s="37">
        <f t="shared" si="153"/>
        <v>0</v>
      </c>
      <c r="N509" s="37">
        <f t="shared" si="153"/>
        <v>0</v>
      </c>
      <c r="O509" s="37">
        <f t="shared" si="153"/>
        <v>198073124</v>
      </c>
      <c r="P509" s="37">
        <f t="shared" si="153"/>
        <v>18401548.850000001</v>
      </c>
      <c r="Q509" s="37">
        <f t="shared" si="153"/>
        <v>46035070.829999998</v>
      </c>
      <c r="R509" s="37">
        <f t="shared" si="153"/>
        <v>1201719.08</v>
      </c>
      <c r="S509" s="37">
        <f t="shared" si="153"/>
        <v>48997561.040000007</v>
      </c>
      <c r="T509" s="37">
        <f t="shared" si="153"/>
        <v>48997561.040000007</v>
      </c>
      <c r="U509" s="37">
        <f t="shared" si="153"/>
        <v>83437224.200000003</v>
      </c>
      <c r="V509" s="37">
        <f t="shared" si="153"/>
        <v>83437224.200000003</v>
      </c>
      <c r="W509" s="37">
        <f t="shared" si="153"/>
        <v>0</v>
      </c>
      <c r="X509" s="37">
        <f t="shared" si="153"/>
        <v>83437224.200000018</v>
      </c>
      <c r="Y509" s="38">
        <f t="shared" si="138"/>
        <v>0.2473710721097124</v>
      </c>
      <c r="Z509" s="38">
        <f t="shared" si="139"/>
        <v>0.2473710721097124</v>
      </c>
      <c r="AA509" s="38">
        <f t="shared" si="140"/>
        <v>0.33138437681227262</v>
      </c>
      <c r="AB509" s="38">
        <f t="shared" si="141"/>
        <v>0.57875544892198505</v>
      </c>
    </row>
    <row r="510" spans="1:28" outlineLevel="2" x14ac:dyDescent="0.35">
      <c r="A510" s="15" t="s">
        <v>7</v>
      </c>
      <c r="B510" s="15" t="s">
        <v>8</v>
      </c>
      <c r="C510" s="15" t="s">
        <v>81</v>
      </c>
      <c r="D510" s="15" t="s">
        <v>88</v>
      </c>
      <c r="E510" s="15" t="s">
        <v>11</v>
      </c>
      <c r="F510" s="15" t="s">
        <v>83</v>
      </c>
      <c r="G510" s="15" t="s">
        <v>84</v>
      </c>
      <c r="H510" s="15" t="s">
        <v>14</v>
      </c>
      <c r="I510" s="15" t="s">
        <v>9</v>
      </c>
      <c r="J510" s="16" t="s">
        <v>89</v>
      </c>
      <c r="K510" s="17">
        <v>545000</v>
      </c>
      <c r="L510" s="17">
        <v>545000</v>
      </c>
      <c r="M510" s="17">
        <v>0</v>
      </c>
      <c r="N510" s="17">
        <v>0</v>
      </c>
      <c r="O510" s="17">
        <f t="shared" ref="O510:O517" si="154">+L510+N510</f>
        <v>545000</v>
      </c>
      <c r="P510" s="17">
        <v>0</v>
      </c>
      <c r="Q510" s="17">
        <v>0</v>
      </c>
      <c r="R510" s="17">
        <v>409862.98</v>
      </c>
      <c r="S510" s="17">
        <v>101999.99</v>
      </c>
      <c r="T510" s="17">
        <v>101999.99</v>
      </c>
      <c r="U510" s="17">
        <v>0</v>
      </c>
      <c r="V510" s="17">
        <v>33137.03</v>
      </c>
      <c r="W510" s="17">
        <v>0</v>
      </c>
      <c r="X510" s="17">
        <f t="shared" ref="X510:X517" si="155">+O510-P510-Q510-R510-S510-W510</f>
        <v>33137.030000000013</v>
      </c>
      <c r="Y510" s="18">
        <f t="shared" si="138"/>
        <v>0.18715594495412846</v>
      </c>
      <c r="Z510" s="18">
        <f t="shared" si="139"/>
        <v>0.18715594495412846</v>
      </c>
      <c r="AA510" s="18">
        <f t="shared" si="140"/>
        <v>0.75204216513761468</v>
      </c>
      <c r="AB510" s="18">
        <f t="shared" si="141"/>
        <v>0.93919811009174314</v>
      </c>
    </row>
    <row r="511" spans="1:28" outlineLevel="2" x14ac:dyDescent="0.35">
      <c r="A511" s="15" t="s">
        <v>164</v>
      </c>
      <c r="B511" s="15" t="s">
        <v>8</v>
      </c>
      <c r="C511" s="15" t="s">
        <v>81</v>
      </c>
      <c r="D511" s="15" t="s">
        <v>88</v>
      </c>
      <c r="E511" s="15" t="s">
        <v>11</v>
      </c>
      <c r="F511" s="15" t="s">
        <v>83</v>
      </c>
      <c r="G511" s="15" t="s">
        <v>84</v>
      </c>
      <c r="H511" s="15" t="s">
        <v>14</v>
      </c>
      <c r="I511" s="15" t="s">
        <v>9</v>
      </c>
      <c r="J511" s="16" t="s">
        <v>89</v>
      </c>
      <c r="K511" s="17">
        <v>30000000</v>
      </c>
      <c r="L511" s="17">
        <v>26637972</v>
      </c>
      <c r="M511" s="17">
        <v>-67146</v>
      </c>
      <c r="N511" s="17">
        <v>0</v>
      </c>
      <c r="O511" s="17">
        <f t="shared" si="154"/>
        <v>26637972</v>
      </c>
      <c r="P511" s="17">
        <v>0</v>
      </c>
      <c r="Q511" s="17">
        <v>0</v>
      </c>
      <c r="R511" s="17">
        <v>0</v>
      </c>
      <c r="S511" s="17">
        <v>26496775.620000001</v>
      </c>
      <c r="T511" s="17">
        <v>26496775.620000001</v>
      </c>
      <c r="U511" s="17">
        <v>74050.38</v>
      </c>
      <c r="V511" s="17">
        <v>141196.38</v>
      </c>
      <c r="W511" s="17">
        <v>0</v>
      </c>
      <c r="X511" s="17">
        <f t="shared" si="155"/>
        <v>141196.37999999896</v>
      </c>
      <c r="Y511" s="18">
        <f t="shared" si="138"/>
        <v>0.99469943207388312</v>
      </c>
      <c r="Z511" s="18">
        <f t="shared" si="139"/>
        <v>0.99469943207388312</v>
      </c>
      <c r="AA511" s="18">
        <f t="shared" si="140"/>
        <v>0</v>
      </c>
      <c r="AB511" s="18">
        <f t="shared" si="141"/>
        <v>0.99469943207388312</v>
      </c>
    </row>
    <row r="512" spans="1:28" outlineLevel="2" x14ac:dyDescent="0.35">
      <c r="A512" s="15" t="s">
        <v>251</v>
      </c>
      <c r="B512" s="15" t="s">
        <v>252</v>
      </c>
      <c r="C512" s="15" t="s">
        <v>81</v>
      </c>
      <c r="D512" s="15" t="s">
        <v>88</v>
      </c>
      <c r="E512" s="15" t="s">
        <v>11</v>
      </c>
      <c r="F512" s="15" t="s">
        <v>83</v>
      </c>
      <c r="G512" s="15" t="s">
        <v>84</v>
      </c>
      <c r="H512" s="15" t="s">
        <v>14</v>
      </c>
      <c r="I512" s="15" t="s">
        <v>9</v>
      </c>
      <c r="J512" s="16" t="s">
        <v>89</v>
      </c>
      <c r="K512" s="17">
        <v>500000</v>
      </c>
      <c r="L512" s="17">
        <v>135000</v>
      </c>
      <c r="M512" s="17">
        <v>0</v>
      </c>
      <c r="N512" s="17">
        <v>0</v>
      </c>
      <c r="O512" s="17">
        <f t="shared" si="154"/>
        <v>135000</v>
      </c>
      <c r="P512" s="17">
        <v>0</v>
      </c>
      <c r="Q512" s="17">
        <v>0</v>
      </c>
      <c r="R512" s="17">
        <v>0</v>
      </c>
      <c r="S512" s="17">
        <v>0</v>
      </c>
      <c r="T512" s="17">
        <v>0</v>
      </c>
      <c r="U512" s="17">
        <v>135000</v>
      </c>
      <c r="V512" s="17">
        <v>135000</v>
      </c>
      <c r="W512" s="17">
        <v>0</v>
      </c>
      <c r="X512" s="17">
        <f t="shared" si="155"/>
        <v>135000</v>
      </c>
      <c r="Y512" s="18">
        <f t="shared" si="138"/>
        <v>0</v>
      </c>
      <c r="Z512" s="18">
        <f t="shared" si="139"/>
        <v>0</v>
      </c>
      <c r="AA512" s="18">
        <f t="shared" si="140"/>
        <v>0</v>
      </c>
      <c r="AB512" s="18">
        <f t="shared" si="141"/>
        <v>0</v>
      </c>
    </row>
    <row r="513" spans="1:28" outlineLevel="2" x14ac:dyDescent="0.35">
      <c r="A513" s="15" t="s">
        <v>251</v>
      </c>
      <c r="B513" s="15" t="s">
        <v>288</v>
      </c>
      <c r="C513" s="15" t="s">
        <v>81</v>
      </c>
      <c r="D513" s="15" t="s">
        <v>88</v>
      </c>
      <c r="E513" s="15" t="s">
        <v>11</v>
      </c>
      <c r="F513" s="15" t="s">
        <v>83</v>
      </c>
      <c r="G513" s="15" t="s">
        <v>84</v>
      </c>
      <c r="H513" s="15" t="s">
        <v>14</v>
      </c>
      <c r="I513" s="15" t="s">
        <v>9</v>
      </c>
      <c r="J513" s="16" t="s">
        <v>89</v>
      </c>
      <c r="K513" s="17">
        <v>1000000</v>
      </c>
      <c r="L513" s="17">
        <v>1000000</v>
      </c>
      <c r="M513" s="17">
        <v>0</v>
      </c>
      <c r="N513" s="17">
        <v>0</v>
      </c>
      <c r="O513" s="17">
        <f t="shared" si="154"/>
        <v>1000000</v>
      </c>
      <c r="P513" s="17">
        <v>0</v>
      </c>
      <c r="Q513" s="17">
        <v>0</v>
      </c>
      <c r="R513" s="17">
        <v>0</v>
      </c>
      <c r="S513" s="17">
        <v>0</v>
      </c>
      <c r="T513" s="17">
        <v>0</v>
      </c>
      <c r="U513" s="17">
        <v>1000000</v>
      </c>
      <c r="V513" s="17">
        <v>1000000</v>
      </c>
      <c r="W513" s="17">
        <v>0</v>
      </c>
      <c r="X513" s="17">
        <f t="shared" si="155"/>
        <v>1000000</v>
      </c>
      <c r="Y513" s="18">
        <f t="shared" si="138"/>
        <v>0</v>
      </c>
      <c r="Z513" s="18">
        <f t="shared" si="139"/>
        <v>0</v>
      </c>
      <c r="AA513" s="18">
        <f t="shared" si="140"/>
        <v>0</v>
      </c>
      <c r="AB513" s="18">
        <f t="shared" si="141"/>
        <v>0</v>
      </c>
    </row>
    <row r="514" spans="1:28" outlineLevel="2" x14ac:dyDescent="0.35">
      <c r="A514" s="15" t="s">
        <v>296</v>
      </c>
      <c r="B514" s="15" t="s">
        <v>8</v>
      </c>
      <c r="C514" s="15" t="s">
        <v>81</v>
      </c>
      <c r="D514" s="15" t="s">
        <v>88</v>
      </c>
      <c r="E514" s="15" t="s">
        <v>11</v>
      </c>
      <c r="F514" s="15" t="s">
        <v>83</v>
      </c>
      <c r="G514" s="15" t="s">
        <v>84</v>
      </c>
      <c r="H514" s="15" t="s">
        <v>14</v>
      </c>
      <c r="I514" s="15" t="s">
        <v>9</v>
      </c>
      <c r="J514" s="16" t="s">
        <v>89</v>
      </c>
      <c r="K514" s="17">
        <v>3400000</v>
      </c>
      <c r="L514" s="17">
        <v>3400000</v>
      </c>
      <c r="M514" s="17">
        <v>0</v>
      </c>
      <c r="N514" s="17">
        <v>0</v>
      </c>
      <c r="O514" s="17">
        <f t="shared" si="154"/>
        <v>3400000</v>
      </c>
      <c r="P514" s="17">
        <v>0</v>
      </c>
      <c r="Q514" s="17">
        <v>0</v>
      </c>
      <c r="R514" s="17">
        <v>0</v>
      </c>
      <c r="S514" s="17">
        <v>0</v>
      </c>
      <c r="T514" s="17">
        <v>0</v>
      </c>
      <c r="U514" s="17">
        <v>3400000</v>
      </c>
      <c r="V514" s="17">
        <v>3400000</v>
      </c>
      <c r="W514" s="17">
        <v>0</v>
      </c>
      <c r="X514" s="17">
        <f t="shared" si="155"/>
        <v>3400000</v>
      </c>
      <c r="Y514" s="18">
        <f t="shared" si="138"/>
        <v>0</v>
      </c>
      <c r="Z514" s="18">
        <f t="shared" si="139"/>
        <v>0</v>
      </c>
      <c r="AA514" s="18">
        <f t="shared" si="140"/>
        <v>0</v>
      </c>
      <c r="AB514" s="18">
        <f t="shared" si="141"/>
        <v>0</v>
      </c>
    </row>
    <row r="515" spans="1:28" outlineLevel="2" x14ac:dyDescent="0.35">
      <c r="A515" s="15" t="s">
        <v>301</v>
      </c>
      <c r="B515" s="15" t="s">
        <v>8</v>
      </c>
      <c r="C515" s="15" t="s">
        <v>81</v>
      </c>
      <c r="D515" s="15" t="s">
        <v>88</v>
      </c>
      <c r="E515" s="15" t="s">
        <v>11</v>
      </c>
      <c r="F515" s="15" t="s">
        <v>83</v>
      </c>
      <c r="G515" s="15" t="s">
        <v>84</v>
      </c>
      <c r="H515" s="15" t="s">
        <v>14</v>
      </c>
      <c r="I515" s="15" t="s">
        <v>9</v>
      </c>
      <c r="J515" s="16" t="s">
        <v>89</v>
      </c>
      <c r="K515" s="17">
        <v>273000000</v>
      </c>
      <c r="L515" s="17">
        <v>273000000</v>
      </c>
      <c r="M515" s="17">
        <v>0</v>
      </c>
      <c r="N515" s="17">
        <v>0</v>
      </c>
      <c r="O515" s="17">
        <f t="shared" si="154"/>
        <v>273000000</v>
      </c>
      <c r="P515" s="17">
        <v>114284920</v>
      </c>
      <c r="Q515" s="17">
        <v>0</v>
      </c>
      <c r="R515" s="17">
        <v>0</v>
      </c>
      <c r="S515" s="17">
        <v>0</v>
      </c>
      <c r="T515" s="17">
        <v>0</v>
      </c>
      <c r="U515" s="17">
        <v>0</v>
      </c>
      <c r="V515" s="17">
        <v>158715080</v>
      </c>
      <c r="W515" s="17">
        <v>0</v>
      </c>
      <c r="X515" s="17">
        <f t="shared" si="155"/>
        <v>158715080</v>
      </c>
      <c r="Y515" s="18">
        <f t="shared" si="138"/>
        <v>0</v>
      </c>
      <c r="Z515" s="18">
        <f t="shared" si="139"/>
        <v>0</v>
      </c>
      <c r="AA515" s="18">
        <f t="shared" si="140"/>
        <v>0.41862608058608058</v>
      </c>
      <c r="AB515" s="18">
        <f t="shared" si="141"/>
        <v>0.41862608058608058</v>
      </c>
    </row>
    <row r="516" spans="1:28" outlineLevel="2" x14ac:dyDescent="0.35">
      <c r="A516" s="15" t="s">
        <v>309</v>
      </c>
      <c r="B516" s="15" t="s">
        <v>8</v>
      </c>
      <c r="C516" s="15" t="s">
        <v>81</v>
      </c>
      <c r="D516" s="15" t="s">
        <v>88</v>
      </c>
      <c r="E516" s="15" t="s">
        <v>11</v>
      </c>
      <c r="F516" s="15" t="s">
        <v>83</v>
      </c>
      <c r="G516" s="15" t="s">
        <v>84</v>
      </c>
      <c r="H516" s="15" t="s">
        <v>14</v>
      </c>
      <c r="I516" s="15" t="s">
        <v>9</v>
      </c>
      <c r="J516" s="16" t="s">
        <v>89</v>
      </c>
      <c r="K516" s="17">
        <v>196500000</v>
      </c>
      <c r="L516" s="17">
        <v>196500000</v>
      </c>
      <c r="M516" s="17">
        <v>0</v>
      </c>
      <c r="N516" s="17">
        <v>0</v>
      </c>
      <c r="O516" s="17">
        <f t="shared" si="154"/>
        <v>196500000</v>
      </c>
      <c r="P516" s="17">
        <v>23710125</v>
      </c>
      <c r="Q516" s="17">
        <v>41383093.009999998</v>
      </c>
      <c r="R516" s="17">
        <v>0</v>
      </c>
      <c r="S516" s="17">
        <v>82261604.400000006</v>
      </c>
      <c r="T516" s="17">
        <v>82261604.400000006</v>
      </c>
      <c r="U516" s="17">
        <v>49145177.590000004</v>
      </c>
      <c r="V516" s="17">
        <v>49145177.590000004</v>
      </c>
      <c r="W516" s="17">
        <v>0</v>
      </c>
      <c r="X516" s="17">
        <f t="shared" si="155"/>
        <v>49145177.590000004</v>
      </c>
      <c r="Y516" s="18">
        <f t="shared" si="138"/>
        <v>0.41863411908396947</v>
      </c>
      <c r="Z516" s="18">
        <f t="shared" si="139"/>
        <v>0.41863411908396947</v>
      </c>
      <c r="AA516" s="18">
        <f t="shared" si="140"/>
        <v>0.33126319597964377</v>
      </c>
      <c r="AB516" s="18">
        <f t="shared" si="141"/>
        <v>0.74989731506361323</v>
      </c>
    </row>
    <row r="517" spans="1:28" outlineLevel="2" x14ac:dyDescent="0.35">
      <c r="A517" s="15" t="s">
        <v>311</v>
      </c>
      <c r="B517" s="15" t="s">
        <v>8</v>
      </c>
      <c r="C517" s="15" t="s">
        <v>81</v>
      </c>
      <c r="D517" s="15" t="s">
        <v>88</v>
      </c>
      <c r="E517" s="15" t="s">
        <v>11</v>
      </c>
      <c r="F517" s="15" t="s">
        <v>83</v>
      </c>
      <c r="G517" s="15" t="s">
        <v>84</v>
      </c>
      <c r="H517" s="15" t="s">
        <v>14</v>
      </c>
      <c r="I517" s="15" t="s">
        <v>9</v>
      </c>
      <c r="J517" s="16" t="s">
        <v>89</v>
      </c>
      <c r="K517" s="17">
        <v>8852440</v>
      </c>
      <c r="L517" s="17">
        <v>8852440</v>
      </c>
      <c r="M517" s="17">
        <v>0</v>
      </c>
      <c r="N517" s="17">
        <v>0</v>
      </c>
      <c r="O517" s="17">
        <f t="shared" si="154"/>
        <v>8852440</v>
      </c>
      <c r="P517" s="17">
        <v>8819808</v>
      </c>
      <c r="Q517" s="17">
        <v>0</v>
      </c>
      <c r="R517" s="17">
        <v>0</v>
      </c>
      <c r="S517" s="17">
        <v>0</v>
      </c>
      <c r="T517" s="17">
        <v>0</v>
      </c>
      <c r="U517" s="17">
        <v>0</v>
      </c>
      <c r="V517" s="17">
        <v>32632</v>
      </c>
      <c r="W517" s="17">
        <v>0</v>
      </c>
      <c r="X517" s="17">
        <f t="shared" si="155"/>
        <v>32632</v>
      </c>
      <c r="Y517" s="18">
        <f t="shared" si="138"/>
        <v>0</v>
      </c>
      <c r="Z517" s="18">
        <f t="shared" si="139"/>
        <v>0</v>
      </c>
      <c r="AA517" s="18">
        <f t="shared" si="140"/>
        <v>0.99631378467405596</v>
      </c>
      <c r="AB517" s="18">
        <f t="shared" si="141"/>
        <v>0.99631378467405596</v>
      </c>
    </row>
    <row r="518" spans="1:28" outlineLevel="1" x14ac:dyDescent="0.35">
      <c r="A518" s="35"/>
      <c r="B518" s="35"/>
      <c r="C518" s="35"/>
      <c r="D518" s="35" t="s">
        <v>564</v>
      </c>
      <c r="E518" s="35"/>
      <c r="F518" s="35"/>
      <c r="G518" s="35"/>
      <c r="H518" s="35"/>
      <c r="I518" s="35"/>
      <c r="J518" s="36"/>
      <c r="K518" s="37">
        <f t="shared" ref="K518:X518" si="156">SUBTOTAL(9,K510:K517)</f>
        <v>513797440</v>
      </c>
      <c r="L518" s="37">
        <f t="shared" si="156"/>
        <v>510070412</v>
      </c>
      <c r="M518" s="37">
        <f t="shared" si="156"/>
        <v>-67146</v>
      </c>
      <c r="N518" s="37">
        <f t="shared" si="156"/>
        <v>0</v>
      </c>
      <c r="O518" s="37">
        <f t="shared" si="156"/>
        <v>510070412</v>
      </c>
      <c r="P518" s="37">
        <f t="shared" si="156"/>
        <v>146814853</v>
      </c>
      <c r="Q518" s="37">
        <f t="shared" si="156"/>
        <v>41383093.009999998</v>
      </c>
      <c r="R518" s="37">
        <f t="shared" si="156"/>
        <v>409862.98</v>
      </c>
      <c r="S518" s="37">
        <f t="shared" si="156"/>
        <v>108860380.01000001</v>
      </c>
      <c r="T518" s="37">
        <f t="shared" si="156"/>
        <v>108860380.01000001</v>
      </c>
      <c r="U518" s="37">
        <f t="shared" si="156"/>
        <v>53754227.970000006</v>
      </c>
      <c r="V518" s="37">
        <f t="shared" si="156"/>
        <v>212602223</v>
      </c>
      <c r="W518" s="37">
        <f t="shared" si="156"/>
        <v>0</v>
      </c>
      <c r="X518" s="37">
        <f t="shared" si="156"/>
        <v>212602223</v>
      </c>
      <c r="Y518" s="38">
        <f t="shared" si="138"/>
        <v>0.21342225984674446</v>
      </c>
      <c r="Z518" s="38">
        <f t="shared" si="139"/>
        <v>0.21342225984674446</v>
      </c>
      <c r="AA518" s="38">
        <f t="shared" si="140"/>
        <v>0.36976818210345436</v>
      </c>
      <c r="AB518" s="38">
        <f t="shared" si="141"/>
        <v>0.58319044195019876</v>
      </c>
    </row>
    <row r="519" spans="1:28" outlineLevel="2" x14ac:dyDescent="0.35">
      <c r="A519" s="15" t="s">
        <v>164</v>
      </c>
      <c r="B519" s="15" t="s">
        <v>8</v>
      </c>
      <c r="C519" s="15" t="s">
        <v>81</v>
      </c>
      <c r="D519" s="15" t="s">
        <v>240</v>
      </c>
      <c r="E519" s="15" t="s">
        <v>11</v>
      </c>
      <c r="F519" s="15" t="s">
        <v>83</v>
      </c>
      <c r="G519" s="15" t="s">
        <v>84</v>
      </c>
      <c r="H519" s="15" t="s">
        <v>14</v>
      </c>
      <c r="I519" s="15" t="s">
        <v>9</v>
      </c>
      <c r="J519" s="16" t="s">
        <v>241</v>
      </c>
      <c r="K519" s="17">
        <v>1197025</v>
      </c>
      <c r="L519" s="17">
        <v>3955000</v>
      </c>
      <c r="M519" s="17">
        <v>0</v>
      </c>
      <c r="N519" s="17">
        <v>0</v>
      </c>
      <c r="O519" s="17">
        <f>+L519+N519</f>
        <v>3955000</v>
      </c>
      <c r="P519" s="17">
        <v>3245214</v>
      </c>
      <c r="Q519" s="17">
        <v>0</v>
      </c>
      <c r="R519" s="17">
        <v>0</v>
      </c>
      <c r="S519" s="17">
        <v>0</v>
      </c>
      <c r="T519" s="17">
        <v>0</v>
      </c>
      <c r="U519" s="17">
        <v>709786</v>
      </c>
      <c r="V519" s="17">
        <v>709786</v>
      </c>
      <c r="W519" s="17">
        <v>0</v>
      </c>
      <c r="X519" s="17">
        <f>+O519-P519-Q519-R519-S519-W519</f>
        <v>709786</v>
      </c>
      <c r="Y519" s="18">
        <f t="shared" si="138"/>
        <v>0</v>
      </c>
      <c r="Z519" s="18">
        <f t="shared" si="139"/>
        <v>0</v>
      </c>
      <c r="AA519" s="18">
        <f t="shared" si="140"/>
        <v>0.82053451327433624</v>
      </c>
      <c r="AB519" s="18">
        <f t="shared" si="141"/>
        <v>0.82053451327433624</v>
      </c>
    </row>
    <row r="520" spans="1:28" outlineLevel="2" x14ac:dyDescent="0.35">
      <c r="A520" s="15" t="s">
        <v>311</v>
      </c>
      <c r="B520" s="15" t="s">
        <v>8</v>
      </c>
      <c r="C520" s="15" t="s">
        <v>81</v>
      </c>
      <c r="D520" s="15" t="s">
        <v>240</v>
      </c>
      <c r="E520" s="15" t="s">
        <v>11</v>
      </c>
      <c r="F520" s="15" t="s">
        <v>83</v>
      </c>
      <c r="G520" s="15" t="s">
        <v>84</v>
      </c>
      <c r="H520" s="15" t="s">
        <v>14</v>
      </c>
      <c r="I520" s="15" t="s">
        <v>9</v>
      </c>
      <c r="J520" s="16" t="s">
        <v>241</v>
      </c>
      <c r="K520" s="17">
        <v>2640000</v>
      </c>
      <c r="L520" s="17">
        <v>2640000</v>
      </c>
      <c r="M520" s="17">
        <v>0</v>
      </c>
      <c r="N520" s="17">
        <v>0</v>
      </c>
      <c r="O520" s="17">
        <f>+L520+N520</f>
        <v>2640000</v>
      </c>
      <c r="P520" s="17">
        <v>2619375</v>
      </c>
      <c r="Q520" s="17">
        <v>0</v>
      </c>
      <c r="R520" s="17">
        <v>0</v>
      </c>
      <c r="S520" s="17">
        <v>0</v>
      </c>
      <c r="T520" s="17">
        <v>0</v>
      </c>
      <c r="U520" s="17">
        <v>0</v>
      </c>
      <c r="V520" s="17">
        <v>20625</v>
      </c>
      <c r="W520" s="17">
        <v>0</v>
      </c>
      <c r="X520" s="17">
        <f>+O520-P520-Q520-R520-S520-W520</f>
        <v>20625</v>
      </c>
      <c r="Y520" s="18">
        <f t="shared" si="138"/>
        <v>0</v>
      </c>
      <c r="Z520" s="18">
        <f t="shared" si="139"/>
        <v>0</v>
      </c>
      <c r="AA520" s="18">
        <f t="shared" si="140"/>
        <v>0.9921875</v>
      </c>
      <c r="AB520" s="18">
        <f t="shared" si="141"/>
        <v>0.9921875</v>
      </c>
    </row>
    <row r="521" spans="1:28" outlineLevel="1" x14ac:dyDescent="0.35">
      <c r="A521" s="35"/>
      <c r="B521" s="35"/>
      <c r="C521" s="35"/>
      <c r="D521" s="35" t="s">
        <v>565</v>
      </c>
      <c r="E521" s="35"/>
      <c r="F521" s="35"/>
      <c r="G521" s="35"/>
      <c r="H521" s="35"/>
      <c r="I521" s="35"/>
      <c r="J521" s="36"/>
      <c r="K521" s="37">
        <f t="shared" ref="K521:X521" si="157">SUBTOTAL(9,K519:K520)</f>
        <v>3837025</v>
      </c>
      <c r="L521" s="37">
        <f t="shared" si="157"/>
        <v>6595000</v>
      </c>
      <c r="M521" s="37">
        <f t="shared" si="157"/>
        <v>0</v>
      </c>
      <c r="N521" s="37">
        <f t="shared" si="157"/>
        <v>0</v>
      </c>
      <c r="O521" s="37">
        <f t="shared" si="157"/>
        <v>6595000</v>
      </c>
      <c r="P521" s="37">
        <f t="shared" si="157"/>
        <v>5864589</v>
      </c>
      <c r="Q521" s="37">
        <f t="shared" si="157"/>
        <v>0</v>
      </c>
      <c r="R521" s="37">
        <f t="shared" si="157"/>
        <v>0</v>
      </c>
      <c r="S521" s="37">
        <f t="shared" si="157"/>
        <v>0</v>
      </c>
      <c r="T521" s="37">
        <f t="shared" si="157"/>
        <v>0</v>
      </c>
      <c r="U521" s="37">
        <f t="shared" si="157"/>
        <v>709786</v>
      </c>
      <c r="V521" s="37">
        <f t="shared" si="157"/>
        <v>730411</v>
      </c>
      <c r="W521" s="37">
        <f t="shared" si="157"/>
        <v>0</v>
      </c>
      <c r="X521" s="37">
        <f t="shared" si="157"/>
        <v>730411</v>
      </c>
      <c r="Y521" s="38">
        <f t="shared" si="138"/>
        <v>0</v>
      </c>
      <c r="Z521" s="38">
        <f t="shared" si="139"/>
        <v>0</v>
      </c>
      <c r="AA521" s="38">
        <f t="shared" si="140"/>
        <v>0.8892477634571645</v>
      </c>
      <c r="AB521" s="38">
        <f t="shared" si="141"/>
        <v>0.8892477634571645</v>
      </c>
    </row>
    <row r="522" spans="1:28" outlineLevel="2" x14ac:dyDescent="0.35">
      <c r="A522" s="15" t="s">
        <v>251</v>
      </c>
      <c r="B522" s="15" t="s">
        <v>254</v>
      </c>
      <c r="C522" s="15" t="s">
        <v>81</v>
      </c>
      <c r="D522" s="15" t="s">
        <v>259</v>
      </c>
      <c r="E522" s="15" t="s">
        <v>11</v>
      </c>
      <c r="F522" s="15" t="s">
        <v>83</v>
      </c>
      <c r="G522" s="15" t="s">
        <v>84</v>
      </c>
      <c r="H522" s="15" t="s">
        <v>14</v>
      </c>
      <c r="I522" s="15" t="s">
        <v>9</v>
      </c>
      <c r="J522" s="16" t="s">
        <v>260</v>
      </c>
      <c r="K522" s="17">
        <v>403285054</v>
      </c>
      <c r="L522" s="17">
        <v>403285054</v>
      </c>
      <c r="M522" s="17">
        <v>0</v>
      </c>
      <c r="N522" s="17">
        <v>0</v>
      </c>
      <c r="O522" s="17">
        <f t="shared" ref="O522:O527" si="158">+L522+N522</f>
        <v>403285054</v>
      </c>
      <c r="P522" s="17">
        <v>0</v>
      </c>
      <c r="Q522" s="17">
        <v>96469144.799999997</v>
      </c>
      <c r="R522" s="17">
        <v>0</v>
      </c>
      <c r="S522" s="17">
        <v>190138177.46000001</v>
      </c>
      <c r="T522" s="17">
        <v>190138177.46000001</v>
      </c>
      <c r="U522" s="17">
        <v>116677731.73999999</v>
      </c>
      <c r="V522" s="17">
        <v>116677731.73999999</v>
      </c>
      <c r="W522" s="17">
        <v>0</v>
      </c>
      <c r="X522" s="17">
        <f t="shared" ref="X522:X527" si="159">+O522-P522-Q522-R522-S522-W522</f>
        <v>116677731.73999998</v>
      </c>
      <c r="Y522" s="18">
        <f t="shared" si="138"/>
        <v>0.47147340466527682</v>
      </c>
      <c r="Z522" s="18">
        <f t="shared" si="139"/>
        <v>0.47147340466527682</v>
      </c>
      <c r="AA522" s="18">
        <f t="shared" si="140"/>
        <v>0.23920833128618746</v>
      </c>
      <c r="AB522" s="18">
        <f t="shared" si="141"/>
        <v>0.71068173595146433</v>
      </c>
    </row>
    <row r="523" spans="1:28" outlineLevel="2" x14ac:dyDescent="0.35">
      <c r="A523" s="15" t="s">
        <v>251</v>
      </c>
      <c r="B523" s="15" t="s">
        <v>288</v>
      </c>
      <c r="C523" s="15" t="s">
        <v>81</v>
      </c>
      <c r="D523" s="15" t="s">
        <v>259</v>
      </c>
      <c r="E523" s="15" t="s">
        <v>11</v>
      </c>
      <c r="F523" s="15" t="s">
        <v>83</v>
      </c>
      <c r="G523" s="15" t="s">
        <v>84</v>
      </c>
      <c r="H523" s="15" t="s">
        <v>14</v>
      </c>
      <c r="I523" s="15" t="s">
        <v>9</v>
      </c>
      <c r="J523" s="16" t="s">
        <v>260</v>
      </c>
      <c r="K523" s="17">
        <v>500000</v>
      </c>
      <c r="L523" s="17">
        <v>500000</v>
      </c>
      <c r="M523" s="17">
        <v>0</v>
      </c>
      <c r="N523" s="17">
        <v>0</v>
      </c>
      <c r="O523" s="17">
        <f t="shared" si="158"/>
        <v>500000</v>
      </c>
      <c r="P523" s="17">
        <v>0</v>
      </c>
      <c r="Q523" s="17">
        <v>0</v>
      </c>
      <c r="R523" s="17">
        <v>0</v>
      </c>
      <c r="S523" s="17">
        <v>0</v>
      </c>
      <c r="T523" s="17">
        <v>0</v>
      </c>
      <c r="U523" s="17">
        <v>500000</v>
      </c>
      <c r="V523" s="17">
        <v>500000</v>
      </c>
      <c r="W523" s="17">
        <v>0</v>
      </c>
      <c r="X523" s="17">
        <f t="shared" si="159"/>
        <v>500000</v>
      </c>
      <c r="Y523" s="18">
        <f t="shared" ref="Y523:Y586" si="160">+IF(L523=0,0,S523/L523)</f>
        <v>0</v>
      </c>
      <c r="Z523" s="18">
        <f t="shared" ref="Z523:Z586" si="161">+IF(O523=0,0,S523/O523)</f>
        <v>0</v>
      </c>
      <c r="AA523" s="18">
        <f t="shared" ref="AA523:AA586" si="162">+IF(O523=0,0,(P523+Q523+R523)/O523)</f>
        <v>0</v>
      </c>
      <c r="AB523" s="18">
        <f t="shared" ref="AB523:AB586" si="163">+Z523+AA523</f>
        <v>0</v>
      </c>
    </row>
    <row r="524" spans="1:28" outlineLevel="2" x14ac:dyDescent="0.35">
      <c r="A524" s="15" t="s">
        <v>296</v>
      </c>
      <c r="B524" s="15" t="s">
        <v>8</v>
      </c>
      <c r="C524" s="15" t="s">
        <v>81</v>
      </c>
      <c r="D524" s="15" t="s">
        <v>259</v>
      </c>
      <c r="E524" s="15" t="s">
        <v>11</v>
      </c>
      <c r="F524" s="15" t="s">
        <v>83</v>
      </c>
      <c r="G524" s="15" t="s">
        <v>84</v>
      </c>
      <c r="H524" s="15" t="s">
        <v>14</v>
      </c>
      <c r="I524" s="15" t="s">
        <v>9</v>
      </c>
      <c r="J524" s="16" t="s">
        <v>260</v>
      </c>
      <c r="K524" s="17">
        <v>3849702390</v>
      </c>
      <c r="L524" s="17">
        <v>2649702390</v>
      </c>
      <c r="M524" s="17">
        <v>0</v>
      </c>
      <c r="N524" s="17">
        <v>0</v>
      </c>
      <c r="O524" s="17">
        <f t="shared" si="158"/>
        <v>2649702390</v>
      </c>
      <c r="P524" s="17">
        <v>0</v>
      </c>
      <c r="Q524" s="17">
        <v>1525571837.1900001</v>
      </c>
      <c r="R524" s="17">
        <v>271713085.06999999</v>
      </c>
      <c r="S524" s="17">
        <v>846576069.78999996</v>
      </c>
      <c r="T524" s="17">
        <v>822743089.59000003</v>
      </c>
      <c r="U524" s="17">
        <v>5841397.9500000002</v>
      </c>
      <c r="V524" s="17">
        <v>5841397.9500000002</v>
      </c>
      <c r="W524" s="17">
        <v>0</v>
      </c>
      <c r="X524" s="17">
        <f t="shared" si="159"/>
        <v>5841397.9500000477</v>
      </c>
      <c r="Y524" s="18">
        <f t="shared" si="160"/>
        <v>0.31949854934085636</v>
      </c>
      <c r="Z524" s="18">
        <f t="shared" si="161"/>
        <v>0.31949854934085636</v>
      </c>
      <c r="AA524" s="18">
        <f t="shared" si="162"/>
        <v>0.67829690196263892</v>
      </c>
      <c r="AB524" s="18">
        <f t="shared" si="163"/>
        <v>0.99779545130349523</v>
      </c>
    </row>
    <row r="525" spans="1:28" outlineLevel="2" x14ac:dyDescent="0.35">
      <c r="A525" s="15" t="s">
        <v>301</v>
      </c>
      <c r="B525" s="15" t="s">
        <v>8</v>
      </c>
      <c r="C525" s="15" t="s">
        <v>81</v>
      </c>
      <c r="D525" s="15" t="s">
        <v>259</v>
      </c>
      <c r="E525" s="15" t="s">
        <v>11</v>
      </c>
      <c r="F525" s="15" t="s">
        <v>83</v>
      </c>
      <c r="G525" s="15" t="s">
        <v>84</v>
      </c>
      <c r="H525" s="15" t="s">
        <v>14</v>
      </c>
      <c r="I525" s="15" t="s">
        <v>9</v>
      </c>
      <c r="J525" s="16" t="s">
        <v>260</v>
      </c>
      <c r="K525" s="17">
        <v>0</v>
      </c>
      <c r="L525" s="17">
        <v>1595731531</v>
      </c>
      <c r="M525" s="17">
        <v>0</v>
      </c>
      <c r="N525" s="17">
        <v>0</v>
      </c>
      <c r="O525" s="17">
        <f t="shared" si="158"/>
        <v>1595731531</v>
      </c>
      <c r="P525" s="17">
        <v>0</v>
      </c>
      <c r="Q525" s="17">
        <v>1595698583.2</v>
      </c>
      <c r="R525" s="17">
        <v>0</v>
      </c>
      <c r="S525" s="17">
        <v>0</v>
      </c>
      <c r="T525" s="17">
        <v>0</v>
      </c>
      <c r="U525" s="17">
        <v>0</v>
      </c>
      <c r="V525" s="17">
        <v>32947.800000000003</v>
      </c>
      <c r="W525" s="17">
        <v>0</v>
      </c>
      <c r="X525" s="17">
        <f t="shared" si="159"/>
        <v>32947.799999952316</v>
      </c>
      <c r="Y525" s="18">
        <f t="shared" si="160"/>
        <v>0</v>
      </c>
      <c r="Z525" s="18">
        <f t="shared" si="161"/>
        <v>0</v>
      </c>
      <c r="AA525" s="18">
        <f t="shared" si="162"/>
        <v>0.99997935254185311</v>
      </c>
      <c r="AB525" s="18">
        <f t="shared" si="163"/>
        <v>0.99997935254185311</v>
      </c>
    </row>
    <row r="526" spans="1:28" outlineLevel="2" x14ac:dyDescent="0.35">
      <c r="A526" s="23" t="s">
        <v>301</v>
      </c>
      <c r="B526" s="23" t="s">
        <v>8</v>
      </c>
      <c r="C526" s="23" t="s">
        <v>81</v>
      </c>
      <c r="D526" s="23" t="s">
        <v>259</v>
      </c>
      <c r="E526" s="23" t="s">
        <v>11</v>
      </c>
      <c r="F526" s="23" t="s">
        <v>12</v>
      </c>
      <c r="G526" s="23" t="s">
        <v>84</v>
      </c>
      <c r="H526" s="23" t="s">
        <v>14</v>
      </c>
      <c r="I526" s="23" t="s">
        <v>9</v>
      </c>
      <c r="J526" s="24" t="s">
        <v>260</v>
      </c>
      <c r="K526" s="25">
        <v>0</v>
      </c>
      <c r="L526" s="25">
        <v>0</v>
      </c>
      <c r="M526" s="25">
        <v>2078519303</v>
      </c>
      <c r="N526" s="25">
        <v>0</v>
      </c>
      <c r="O526" s="25">
        <f t="shared" si="158"/>
        <v>0</v>
      </c>
      <c r="P526" s="25">
        <v>0</v>
      </c>
      <c r="Q526" s="25">
        <v>0</v>
      </c>
      <c r="R526" s="25">
        <v>0</v>
      </c>
      <c r="S526" s="25">
        <v>0</v>
      </c>
      <c r="T526" s="25">
        <v>0</v>
      </c>
      <c r="U526" s="25">
        <v>0</v>
      </c>
      <c r="V526" s="25">
        <v>0</v>
      </c>
      <c r="W526" s="25">
        <v>0</v>
      </c>
      <c r="X526" s="25">
        <f t="shared" si="159"/>
        <v>0</v>
      </c>
      <c r="Y526" s="26">
        <f t="shared" si="160"/>
        <v>0</v>
      </c>
      <c r="Z526" s="26">
        <f t="shared" si="161"/>
        <v>0</v>
      </c>
      <c r="AA526" s="26">
        <f t="shared" si="162"/>
        <v>0</v>
      </c>
      <c r="AB526" s="26">
        <f t="shared" si="163"/>
        <v>0</v>
      </c>
    </row>
    <row r="527" spans="1:28" outlineLevel="2" x14ac:dyDescent="0.35">
      <c r="A527" s="15" t="s">
        <v>311</v>
      </c>
      <c r="B527" s="15" t="s">
        <v>8</v>
      </c>
      <c r="C527" s="15" t="s">
        <v>81</v>
      </c>
      <c r="D527" s="15" t="s">
        <v>259</v>
      </c>
      <c r="E527" s="15" t="s">
        <v>11</v>
      </c>
      <c r="F527" s="15" t="s">
        <v>83</v>
      </c>
      <c r="G527" s="15" t="s">
        <v>84</v>
      </c>
      <c r="H527" s="15" t="s">
        <v>14</v>
      </c>
      <c r="I527" s="15" t="s">
        <v>9</v>
      </c>
      <c r="J527" s="16" t="s">
        <v>260</v>
      </c>
      <c r="K527" s="17">
        <v>541948</v>
      </c>
      <c r="L527" s="17">
        <v>541948</v>
      </c>
      <c r="M527" s="17">
        <v>-541948</v>
      </c>
      <c r="N527" s="17">
        <v>0</v>
      </c>
      <c r="O527" s="17">
        <f t="shared" si="158"/>
        <v>541948</v>
      </c>
      <c r="P527" s="17">
        <v>0</v>
      </c>
      <c r="Q527" s="17">
        <v>0</v>
      </c>
      <c r="R527" s="17">
        <v>0</v>
      </c>
      <c r="S527" s="17">
        <v>0</v>
      </c>
      <c r="T527" s="17">
        <v>0</v>
      </c>
      <c r="U527" s="17">
        <v>0</v>
      </c>
      <c r="V527" s="17">
        <v>541948</v>
      </c>
      <c r="W527" s="17">
        <v>0</v>
      </c>
      <c r="X527" s="17">
        <f t="shared" si="159"/>
        <v>541948</v>
      </c>
      <c r="Y527" s="18">
        <f t="shared" si="160"/>
        <v>0</v>
      </c>
      <c r="Z527" s="18">
        <f t="shared" si="161"/>
        <v>0</v>
      </c>
      <c r="AA527" s="18">
        <f t="shared" si="162"/>
        <v>0</v>
      </c>
      <c r="AB527" s="18">
        <f t="shared" si="163"/>
        <v>0</v>
      </c>
    </row>
    <row r="528" spans="1:28" outlineLevel="1" x14ac:dyDescent="0.35">
      <c r="A528" s="35"/>
      <c r="B528" s="35"/>
      <c r="C528" s="35"/>
      <c r="D528" s="35" t="s">
        <v>566</v>
      </c>
      <c r="E528" s="35"/>
      <c r="F528" s="35"/>
      <c r="G528" s="35"/>
      <c r="H528" s="35"/>
      <c r="I528" s="35"/>
      <c r="J528" s="36"/>
      <c r="K528" s="37">
        <f t="shared" ref="K528:X528" si="164">SUBTOTAL(9,K522:K527)</f>
        <v>4254029392</v>
      </c>
      <c r="L528" s="37">
        <f t="shared" si="164"/>
        <v>4649760923</v>
      </c>
      <c r="M528" s="37">
        <f t="shared" si="164"/>
        <v>2077977355</v>
      </c>
      <c r="N528" s="37">
        <f t="shared" si="164"/>
        <v>0</v>
      </c>
      <c r="O528" s="37">
        <f t="shared" si="164"/>
        <v>4649760923</v>
      </c>
      <c r="P528" s="37">
        <f t="shared" si="164"/>
        <v>0</v>
      </c>
      <c r="Q528" s="37">
        <f t="shared" si="164"/>
        <v>3217739565.1900001</v>
      </c>
      <c r="R528" s="37">
        <f t="shared" si="164"/>
        <v>271713085.06999999</v>
      </c>
      <c r="S528" s="37">
        <f t="shared" si="164"/>
        <v>1036714247.25</v>
      </c>
      <c r="T528" s="37">
        <f t="shared" si="164"/>
        <v>1012881267.0500001</v>
      </c>
      <c r="U528" s="37">
        <f t="shared" si="164"/>
        <v>123019129.69</v>
      </c>
      <c r="V528" s="37">
        <f t="shared" si="164"/>
        <v>123594025.48999999</v>
      </c>
      <c r="W528" s="37">
        <f t="shared" si="164"/>
        <v>0</v>
      </c>
      <c r="X528" s="37">
        <f t="shared" si="164"/>
        <v>123594025.48999998</v>
      </c>
      <c r="Y528" s="38">
        <f t="shared" si="160"/>
        <v>0.22296076387968733</v>
      </c>
      <c r="Z528" s="38">
        <f t="shared" si="161"/>
        <v>0.22296076387968733</v>
      </c>
      <c r="AA528" s="38">
        <f t="shared" si="162"/>
        <v>0.7504585091675261</v>
      </c>
      <c r="AB528" s="38">
        <f t="shared" si="163"/>
        <v>0.97341927304721343</v>
      </c>
    </row>
    <row r="529" spans="1:28" outlineLevel="2" x14ac:dyDescent="0.35">
      <c r="A529" s="15" t="s">
        <v>7</v>
      </c>
      <c r="B529" s="15" t="s">
        <v>8</v>
      </c>
      <c r="C529" s="15" t="s">
        <v>81</v>
      </c>
      <c r="D529" s="15" t="s">
        <v>90</v>
      </c>
      <c r="E529" s="15" t="s">
        <v>11</v>
      </c>
      <c r="F529" s="15" t="s">
        <v>83</v>
      </c>
      <c r="G529" s="15" t="s">
        <v>84</v>
      </c>
      <c r="H529" s="15" t="s">
        <v>14</v>
      </c>
      <c r="I529" s="15" t="s">
        <v>9</v>
      </c>
      <c r="J529" s="16" t="s">
        <v>91</v>
      </c>
      <c r="K529" s="17">
        <v>884000</v>
      </c>
      <c r="L529" s="17">
        <v>884000</v>
      </c>
      <c r="M529" s="17">
        <v>0</v>
      </c>
      <c r="N529" s="17">
        <v>0</v>
      </c>
      <c r="O529" s="17">
        <f t="shared" ref="O529:O534" si="165">+L529+N529</f>
        <v>884000</v>
      </c>
      <c r="P529" s="17">
        <v>0</v>
      </c>
      <c r="Q529" s="17">
        <v>0</v>
      </c>
      <c r="R529" s="17">
        <v>0</v>
      </c>
      <c r="S529" s="17">
        <v>432225</v>
      </c>
      <c r="T529" s="17">
        <v>432225</v>
      </c>
      <c r="U529" s="17">
        <v>451775</v>
      </c>
      <c r="V529" s="17">
        <v>451775</v>
      </c>
      <c r="W529" s="17">
        <v>0</v>
      </c>
      <c r="X529" s="17">
        <f t="shared" ref="X529:X534" si="166">+O529-P529-Q529-R529-S529-W529</f>
        <v>451775</v>
      </c>
      <c r="Y529" s="18">
        <f t="shared" si="160"/>
        <v>0.48894230769230768</v>
      </c>
      <c r="Z529" s="18">
        <f t="shared" si="161"/>
        <v>0.48894230769230768</v>
      </c>
      <c r="AA529" s="18">
        <f t="shared" si="162"/>
        <v>0</v>
      </c>
      <c r="AB529" s="18">
        <f t="shared" si="163"/>
        <v>0.48894230769230768</v>
      </c>
    </row>
    <row r="530" spans="1:28" outlineLevel="2" x14ac:dyDescent="0.35">
      <c r="A530" s="15" t="s">
        <v>164</v>
      </c>
      <c r="B530" s="15" t="s">
        <v>8</v>
      </c>
      <c r="C530" s="15" t="s">
        <v>81</v>
      </c>
      <c r="D530" s="15" t="s">
        <v>90</v>
      </c>
      <c r="E530" s="15" t="s">
        <v>11</v>
      </c>
      <c r="F530" s="15" t="s">
        <v>83</v>
      </c>
      <c r="G530" s="15" t="s">
        <v>84</v>
      </c>
      <c r="H530" s="15" t="s">
        <v>14</v>
      </c>
      <c r="I530" s="15" t="s">
        <v>9</v>
      </c>
      <c r="J530" s="16" t="s">
        <v>91</v>
      </c>
      <c r="K530" s="17">
        <v>31600000</v>
      </c>
      <c r="L530" s="17">
        <v>13431932</v>
      </c>
      <c r="M530" s="17">
        <v>0</v>
      </c>
      <c r="N530" s="17">
        <v>0</v>
      </c>
      <c r="O530" s="17">
        <f t="shared" si="165"/>
        <v>13431932</v>
      </c>
      <c r="P530" s="17">
        <v>7610418</v>
      </c>
      <c r="Q530" s="17">
        <v>0</v>
      </c>
      <c r="R530" s="17">
        <v>0</v>
      </c>
      <c r="S530" s="17">
        <v>2097637.08</v>
      </c>
      <c r="T530" s="17">
        <v>2097637.08</v>
      </c>
      <c r="U530" s="17">
        <v>3723876.92</v>
      </c>
      <c r="V530" s="17">
        <v>3723876.92</v>
      </c>
      <c r="W530" s="17">
        <v>0</v>
      </c>
      <c r="X530" s="17">
        <f t="shared" si="166"/>
        <v>3723876.92</v>
      </c>
      <c r="Y530" s="18">
        <f t="shared" si="160"/>
        <v>0.15616793473939564</v>
      </c>
      <c r="Z530" s="18">
        <f t="shared" si="161"/>
        <v>0.15616793473939564</v>
      </c>
      <c r="AA530" s="18">
        <f t="shared" si="162"/>
        <v>0.56659146279180095</v>
      </c>
      <c r="AB530" s="18">
        <f t="shared" si="163"/>
        <v>0.72275939753119656</v>
      </c>
    </row>
    <row r="531" spans="1:28" outlineLevel="2" x14ac:dyDescent="0.35">
      <c r="A531" s="15" t="s">
        <v>251</v>
      </c>
      <c r="B531" s="15" t="s">
        <v>252</v>
      </c>
      <c r="C531" s="15" t="s">
        <v>81</v>
      </c>
      <c r="D531" s="15" t="s">
        <v>90</v>
      </c>
      <c r="E531" s="15" t="s">
        <v>11</v>
      </c>
      <c r="F531" s="15" t="s">
        <v>83</v>
      </c>
      <c r="G531" s="15" t="s">
        <v>84</v>
      </c>
      <c r="H531" s="15" t="s">
        <v>14</v>
      </c>
      <c r="I531" s="15" t="s">
        <v>9</v>
      </c>
      <c r="J531" s="16" t="s">
        <v>91</v>
      </c>
      <c r="K531" s="17">
        <v>500000</v>
      </c>
      <c r="L531" s="17">
        <v>975000</v>
      </c>
      <c r="M531" s="17">
        <v>0</v>
      </c>
      <c r="N531" s="17">
        <v>0</v>
      </c>
      <c r="O531" s="17">
        <f t="shared" si="165"/>
        <v>975000</v>
      </c>
      <c r="P531" s="17">
        <v>0</v>
      </c>
      <c r="Q531" s="17">
        <v>0</v>
      </c>
      <c r="R531" s="17">
        <v>0</v>
      </c>
      <c r="S531" s="17">
        <v>442960</v>
      </c>
      <c r="T531" s="17">
        <v>442960</v>
      </c>
      <c r="U531" s="17">
        <v>532040</v>
      </c>
      <c r="V531" s="17">
        <v>532040</v>
      </c>
      <c r="W531" s="17">
        <v>0</v>
      </c>
      <c r="X531" s="17">
        <f t="shared" si="166"/>
        <v>532040</v>
      </c>
      <c r="Y531" s="18">
        <f t="shared" si="160"/>
        <v>0.45431794871794873</v>
      </c>
      <c r="Z531" s="18">
        <f t="shared" si="161"/>
        <v>0.45431794871794873</v>
      </c>
      <c r="AA531" s="18">
        <f t="shared" si="162"/>
        <v>0</v>
      </c>
      <c r="AB531" s="18">
        <f t="shared" si="163"/>
        <v>0.45431794871794873</v>
      </c>
    </row>
    <row r="532" spans="1:28" outlineLevel="2" x14ac:dyDescent="0.35">
      <c r="A532" s="15" t="s">
        <v>251</v>
      </c>
      <c r="B532" s="15" t="s">
        <v>288</v>
      </c>
      <c r="C532" s="15" t="s">
        <v>81</v>
      </c>
      <c r="D532" s="15" t="s">
        <v>90</v>
      </c>
      <c r="E532" s="15" t="s">
        <v>11</v>
      </c>
      <c r="F532" s="15" t="s">
        <v>83</v>
      </c>
      <c r="G532" s="15" t="s">
        <v>84</v>
      </c>
      <c r="H532" s="15" t="s">
        <v>14</v>
      </c>
      <c r="I532" s="15" t="s">
        <v>9</v>
      </c>
      <c r="J532" s="16" t="s">
        <v>91</v>
      </c>
      <c r="K532" s="17">
        <v>4733617</v>
      </c>
      <c r="L532" s="17">
        <v>4733617</v>
      </c>
      <c r="M532" s="17">
        <v>0</v>
      </c>
      <c r="N532" s="17">
        <v>0</v>
      </c>
      <c r="O532" s="17">
        <f t="shared" si="165"/>
        <v>4733617</v>
      </c>
      <c r="P532" s="17">
        <v>0</v>
      </c>
      <c r="Q532" s="17">
        <v>0</v>
      </c>
      <c r="R532" s="17">
        <v>0</v>
      </c>
      <c r="S532" s="17">
        <v>0</v>
      </c>
      <c r="T532" s="17">
        <v>0</v>
      </c>
      <c r="U532" s="17">
        <v>4733617</v>
      </c>
      <c r="V532" s="17">
        <v>4733617</v>
      </c>
      <c r="W532" s="17">
        <v>0</v>
      </c>
      <c r="X532" s="17">
        <f t="shared" si="166"/>
        <v>4733617</v>
      </c>
      <c r="Y532" s="18">
        <f t="shared" si="160"/>
        <v>0</v>
      </c>
      <c r="Z532" s="18">
        <f t="shared" si="161"/>
        <v>0</v>
      </c>
      <c r="AA532" s="18">
        <f t="shared" si="162"/>
        <v>0</v>
      </c>
      <c r="AB532" s="18">
        <f t="shared" si="163"/>
        <v>0</v>
      </c>
    </row>
    <row r="533" spans="1:28" outlineLevel="2" x14ac:dyDescent="0.35">
      <c r="A533" s="15" t="s">
        <v>296</v>
      </c>
      <c r="B533" s="15" t="s">
        <v>8</v>
      </c>
      <c r="C533" s="15" t="s">
        <v>81</v>
      </c>
      <c r="D533" s="15" t="s">
        <v>90</v>
      </c>
      <c r="E533" s="15" t="s">
        <v>11</v>
      </c>
      <c r="F533" s="15" t="s">
        <v>83</v>
      </c>
      <c r="G533" s="15" t="s">
        <v>84</v>
      </c>
      <c r="H533" s="15" t="s">
        <v>14</v>
      </c>
      <c r="I533" s="15" t="s">
        <v>9</v>
      </c>
      <c r="J533" s="16" t="s">
        <v>91</v>
      </c>
      <c r="K533" s="17">
        <v>250800</v>
      </c>
      <c r="L533" s="17">
        <v>250800</v>
      </c>
      <c r="M533" s="17">
        <v>0</v>
      </c>
      <c r="N533" s="17">
        <v>0</v>
      </c>
      <c r="O533" s="17">
        <f t="shared" si="165"/>
        <v>250800</v>
      </c>
      <c r="P533" s="17">
        <v>0</v>
      </c>
      <c r="Q533" s="17">
        <v>0</v>
      </c>
      <c r="R533" s="17">
        <v>0</v>
      </c>
      <c r="S533" s="17">
        <v>247686.96</v>
      </c>
      <c r="T533" s="17">
        <v>247686.96</v>
      </c>
      <c r="U533" s="17">
        <v>0</v>
      </c>
      <c r="V533" s="17">
        <v>3113.04</v>
      </c>
      <c r="W533" s="17">
        <v>0</v>
      </c>
      <c r="X533" s="17">
        <f t="shared" si="166"/>
        <v>3113.0400000000081</v>
      </c>
      <c r="Y533" s="18">
        <f t="shared" si="160"/>
        <v>0.98758755980861246</v>
      </c>
      <c r="Z533" s="18">
        <f t="shared" si="161"/>
        <v>0.98758755980861246</v>
      </c>
      <c r="AA533" s="18">
        <f t="shared" si="162"/>
        <v>0</v>
      </c>
      <c r="AB533" s="18">
        <f t="shared" si="163"/>
        <v>0.98758755980861246</v>
      </c>
    </row>
    <row r="534" spans="1:28" outlineLevel="2" x14ac:dyDescent="0.35">
      <c r="A534" s="15" t="s">
        <v>311</v>
      </c>
      <c r="B534" s="15" t="s">
        <v>8</v>
      </c>
      <c r="C534" s="15" t="s">
        <v>81</v>
      </c>
      <c r="D534" s="15" t="s">
        <v>90</v>
      </c>
      <c r="E534" s="15" t="s">
        <v>11</v>
      </c>
      <c r="F534" s="15" t="s">
        <v>83</v>
      </c>
      <c r="G534" s="15" t="s">
        <v>84</v>
      </c>
      <c r="H534" s="15" t="s">
        <v>14</v>
      </c>
      <c r="I534" s="15" t="s">
        <v>9</v>
      </c>
      <c r="J534" s="16" t="s">
        <v>91</v>
      </c>
      <c r="K534" s="17">
        <v>48250662</v>
      </c>
      <c r="L534" s="17">
        <v>48250662</v>
      </c>
      <c r="M534" s="17">
        <v>0</v>
      </c>
      <c r="N534" s="17">
        <v>0</v>
      </c>
      <c r="O534" s="17">
        <f t="shared" si="165"/>
        <v>48250662</v>
      </c>
      <c r="P534" s="17">
        <v>22140560</v>
      </c>
      <c r="Q534" s="17">
        <v>0</v>
      </c>
      <c r="R534" s="17">
        <v>0</v>
      </c>
      <c r="S534" s="17">
        <v>25733309.239999998</v>
      </c>
      <c r="T534" s="17">
        <v>25733309.239999998</v>
      </c>
      <c r="U534" s="17">
        <v>376792.76</v>
      </c>
      <c r="V534" s="17">
        <v>376792.76</v>
      </c>
      <c r="W534" s="17">
        <v>0</v>
      </c>
      <c r="X534" s="17">
        <f t="shared" si="166"/>
        <v>376792.76000000164</v>
      </c>
      <c r="Y534" s="18">
        <f t="shared" si="160"/>
        <v>0.53332551665301497</v>
      </c>
      <c r="Z534" s="18">
        <f t="shared" si="161"/>
        <v>0.53332551665301497</v>
      </c>
      <c r="AA534" s="18">
        <f t="shared" si="162"/>
        <v>0.45886541411597626</v>
      </c>
      <c r="AB534" s="18">
        <f t="shared" si="163"/>
        <v>0.99219093076899123</v>
      </c>
    </row>
    <row r="535" spans="1:28" outlineLevel="1" x14ac:dyDescent="0.35">
      <c r="A535" s="35"/>
      <c r="B535" s="35"/>
      <c r="C535" s="35"/>
      <c r="D535" s="35" t="s">
        <v>567</v>
      </c>
      <c r="E535" s="35"/>
      <c r="F535" s="35"/>
      <c r="G535" s="35"/>
      <c r="H535" s="35"/>
      <c r="I535" s="35"/>
      <c r="J535" s="36"/>
      <c r="K535" s="37">
        <f t="shared" ref="K535:X535" si="167">SUBTOTAL(9,K529:K534)</f>
        <v>86219079</v>
      </c>
      <c r="L535" s="37">
        <f t="shared" si="167"/>
        <v>68526011</v>
      </c>
      <c r="M535" s="37">
        <f t="shared" si="167"/>
        <v>0</v>
      </c>
      <c r="N535" s="37">
        <f t="shared" si="167"/>
        <v>0</v>
      </c>
      <c r="O535" s="37">
        <f t="shared" si="167"/>
        <v>68526011</v>
      </c>
      <c r="P535" s="37">
        <f t="shared" si="167"/>
        <v>29750978</v>
      </c>
      <c r="Q535" s="37">
        <f t="shared" si="167"/>
        <v>0</v>
      </c>
      <c r="R535" s="37">
        <f t="shared" si="167"/>
        <v>0</v>
      </c>
      <c r="S535" s="37">
        <f t="shared" si="167"/>
        <v>28953818.279999997</v>
      </c>
      <c r="T535" s="37">
        <f t="shared" si="167"/>
        <v>28953818.279999997</v>
      </c>
      <c r="U535" s="37">
        <f t="shared" si="167"/>
        <v>9818101.6799999997</v>
      </c>
      <c r="V535" s="37">
        <f t="shared" si="167"/>
        <v>9821214.7199999988</v>
      </c>
      <c r="W535" s="37">
        <f t="shared" si="167"/>
        <v>0</v>
      </c>
      <c r="X535" s="37">
        <f t="shared" si="167"/>
        <v>9821214.7200000007</v>
      </c>
      <c r="Y535" s="38">
        <f t="shared" si="160"/>
        <v>0.42252303698226351</v>
      </c>
      <c r="Z535" s="38">
        <f t="shared" si="161"/>
        <v>0.42252303698226351</v>
      </c>
      <c r="AA535" s="38">
        <f t="shared" si="162"/>
        <v>0.43415598786276938</v>
      </c>
      <c r="AB535" s="38">
        <f t="shared" si="163"/>
        <v>0.85667902484503289</v>
      </c>
    </row>
    <row r="536" spans="1:28" ht="81.5" outlineLevel="2" x14ac:dyDescent="0.35">
      <c r="A536" s="15" t="s">
        <v>164</v>
      </c>
      <c r="B536" s="15" t="s">
        <v>8</v>
      </c>
      <c r="C536" s="15" t="s">
        <v>81</v>
      </c>
      <c r="D536" s="15" t="s">
        <v>242</v>
      </c>
      <c r="E536" s="15" t="s">
        <v>11</v>
      </c>
      <c r="F536" s="15" t="s">
        <v>83</v>
      </c>
      <c r="G536" s="15" t="s">
        <v>243</v>
      </c>
      <c r="H536" s="15" t="s">
        <v>14</v>
      </c>
      <c r="I536" s="15" t="s">
        <v>9</v>
      </c>
      <c r="J536" s="16" t="s">
        <v>244</v>
      </c>
      <c r="K536" s="17">
        <v>162000000</v>
      </c>
      <c r="L536" s="17">
        <v>95500000</v>
      </c>
      <c r="M536" s="17">
        <v>0</v>
      </c>
      <c r="N536" s="17">
        <v>0</v>
      </c>
      <c r="O536" s="17">
        <f>+L536+N536</f>
        <v>95500000</v>
      </c>
      <c r="P536" s="17">
        <v>0</v>
      </c>
      <c r="Q536" s="17">
        <v>36068200</v>
      </c>
      <c r="R536" s="17">
        <v>0</v>
      </c>
      <c r="S536" s="17">
        <v>0</v>
      </c>
      <c r="T536" s="17">
        <v>0</v>
      </c>
      <c r="U536" s="17">
        <v>0</v>
      </c>
      <c r="V536" s="17">
        <v>59431800</v>
      </c>
      <c r="W536" s="17">
        <v>0</v>
      </c>
      <c r="X536" s="17">
        <f>+O536-P536-Q536-R536-S536-W536</f>
        <v>59431800</v>
      </c>
      <c r="Y536" s="18">
        <f t="shared" si="160"/>
        <v>0</v>
      </c>
      <c r="Z536" s="18">
        <f t="shared" si="161"/>
        <v>0</v>
      </c>
      <c r="AA536" s="18">
        <f t="shared" si="162"/>
        <v>0.37767748691099479</v>
      </c>
      <c r="AB536" s="18">
        <f t="shared" si="163"/>
        <v>0.37767748691099479</v>
      </c>
    </row>
    <row r="537" spans="1:28" ht="24" outlineLevel="2" x14ac:dyDescent="0.35">
      <c r="A537" s="15" t="s">
        <v>296</v>
      </c>
      <c r="B537" s="15" t="s">
        <v>8</v>
      </c>
      <c r="C537" s="15" t="s">
        <v>81</v>
      </c>
      <c r="D537" s="15" t="s">
        <v>242</v>
      </c>
      <c r="E537" s="15" t="s">
        <v>11</v>
      </c>
      <c r="F537" s="15" t="s">
        <v>83</v>
      </c>
      <c r="G537" s="15" t="s">
        <v>243</v>
      </c>
      <c r="H537" s="15" t="s">
        <v>14</v>
      </c>
      <c r="I537" s="15" t="s">
        <v>9</v>
      </c>
      <c r="J537" s="16" t="s">
        <v>298</v>
      </c>
      <c r="K537" s="17">
        <v>4000000000</v>
      </c>
      <c r="L537" s="17">
        <v>1000000000</v>
      </c>
      <c r="M537" s="17">
        <v>0</v>
      </c>
      <c r="N537" s="17">
        <v>0</v>
      </c>
      <c r="O537" s="17">
        <f>+L537+N537</f>
        <v>1000000000</v>
      </c>
      <c r="P537" s="17">
        <v>0</v>
      </c>
      <c r="Q537" s="17">
        <v>0</v>
      </c>
      <c r="R537" s="17">
        <v>0</v>
      </c>
      <c r="S537" s="17">
        <v>383431668.24000001</v>
      </c>
      <c r="T537" s="17">
        <v>383431668.24000001</v>
      </c>
      <c r="U537" s="17">
        <v>616568330.97000003</v>
      </c>
      <c r="V537" s="17">
        <v>616568331.75999999</v>
      </c>
      <c r="W537" s="17">
        <v>0</v>
      </c>
      <c r="X537" s="17">
        <f>+O537-P537-Q537-R537-S537-W537</f>
        <v>616568331.75999999</v>
      </c>
      <c r="Y537" s="18">
        <f t="shared" si="160"/>
        <v>0.38343166824000002</v>
      </c>
      <c r="Z537" s="18">
        <f t="shared" si="161"/>
        <v>0.38343166824000002</v>
      </c>
      <c r="AA537" s="18">
        <f t="shared" si="162"/>
        <v>0</v>
      </c>
      <c r="AB537" s="18">
        <f t="shared" si="163"/>
        <v>0.38343166824000002</v>
      </c>
    </row>
    <row r="538" spans="1:28" outlineLevel="1" x14ac:dyDescent="0.35">
      <c r="A538" s="35"/>
      <c r="B538" s="35"/>
      <c r="C538" s="35"/>
      <c r="D538" s="35" t="s">
        <v>568</v>
      </c>
      <c r="E538" s="35"/>
      <c r="F538" s="35"/>
      <c r="G538" s="35"/>
      <c r="H538" s="35"/>
      <c r="I538" s="35"/>
      <c r="J538" s="36"/>
      <c r="K538" s="37">
        <f t="shared" ref="K538:X538" si="168">SUBTOTAL(9,K536:K537)</f>
        <v>4162000000</v>
      </c>
      <c r="L538" s="37">
        <f t="shared" si="168"/>
        <v>1095500000</v>
      </c>
      <c r="M538" s="37">
        <f t="shared" si="168"/>
        <v>0</v>
      </c>
      <c r="N538" s="37">
        <f t="shared" si="168"/>
        <v>0</v>
      </c>
      <c r="O538" s="37">
        <f t="shared" si="168"/>
        <v>1095500000</v>
      </c>
      <c r="P538" s="37">
        <f t="shared" si="168"/>
        <v>0</v>
      </c>
      <c r="Q538" s="37">
        <f t="shared" si="168"/>
        <v>36068200</v>
      </c>
      <c r="R538" s="37">
        <f t="shared" si="168"/>
        <v>0</v>
      </c>
      <c r="S538" s="37">
        <f t="shared" si="168"/>
        <v>383431668.24000001</v>
      </c>
      <c r="T538" s="37">
        <f t="shared" si="168"/>
        <v>383431668.24000001</v>
      </c>
      <c r="U538" s="37">
        <f t="shared" si="168"/>
        <v>616568330.97000003</v>
      </c>
      <c r="V538" s="37">
        <f t="shared" si="168"/>
        <v>676000131.75999999</v>
      </c>
      <c r="W538" s="37">
        <f t="shared" si="168"/>
        <v>0</v>
      </c>
      <c r="X538" s="37">
        <f t="shared" si="168"/>
        <v>676000131.75999999</v>
      </c>
      <c r="Y538" s="38">
        <f t="shared" si="160"/>
        <v>0.35000608693747148</v>
      </c>
      <c r="Z538" s="38">
        <f t="shared" si="161"/>
        <v>0.35000608693747148</v>
      </c>
      <c r="AA538" s="38">
        <f t="shared" si="162"/>
        <v>3.2923961661341851E-2</v>
      </c>
      <c r="AB538" s="38">
        <f t="shared" si="163"/>
        <v>0.38293004859881336</v>
      </c>
    </row>
    <row r="539" spans="1:28" ht="70" outlineLevel="2" x14ac:dyDescent="0.35">
      <c r="A539" s="15" t="s">
        <v>301</v>
      </c>
      <c r="B539" s="15" t="s">
        <v>8</v>
      </c>
      <c r="C539" s="15" t="s">
        <v>81</v>
      </c>
      <c r="D539" s="15" t="s">
        <v>306</v>
      </c>
      <c r="E539" s="15" t="s">
        <v>11</v>
      </c>
      <c r="F539" s="15" t="s">
        <v>83</v>
      </c>
      <c r="G539" s="15" t="s">
        <v>307</v>
      </c>
      <c r="H539" s="15" t="s">
        <v>14</v>
      </c>
      <c r="I539" s="15" t="s">
        <v>9</v>
      </c>
      <c r="J539" s="16" t="s">
        <v>308</v>
      </c>
      <c r="K539" s="17">
        <v>6887350</v>
      </c>
      <c r="L539" s="17">
        <v>6887350</v>
      </c>
      <c r="M539" s="17">
        <v>-6887350</v>
      </c>
      <c r="N539" s="17">
        <v>0</v>
      </c>
      <c r="O539" s="17">
        <f>+L539+N539</f>
        <v>6887350</v>
      </c>
      <c r="P539" s="17">
        <v>0</v>
      </c>
      <c r="Q539" s="17">
        <v>0</v>
      </c>
      <c r="R539" s="17">
        <v>0</v>
      </c>
      <c r="S539" s="17">
        <v>0</v>
      </c>
      <c r="T539" s="17">
        <v>0</v>
      </c>
      <c r="U539" s="17">
        <v>0</v>
      </c>
      <c r="V539" s="17">
        <v>6887350</v>
      </c>
      <c r="W539" s="17">
        <v>0</v>
      </c>
      <c r="X539" s="17">
        <f>+O539-P539-Q539-R539-S539-W539</f>
        <v>6887350</v>
      </c>
      <c r="Y539" s="18">
        <f t="shared" si="160"/>
        <v>0</v>
      </c>
      <c r="Z539" s="18">
        <f t="shared" si="161"/>
        <v>0</v>
      </c>
      <c r="AA539" s="18">
        <f t="shared" si="162"/>
        <v>0</v>
      </c>
      <c r="AB539" s="18">
        <f t="shared" si="163"/>
        <v>0</v>
      </c>
    </row>
    <row r="540" spans="1:28" outlineLevel="1" x14ac:dyDescent="0.35">
      <c r="A540" s="35"/>
      <c r="B540" s="35"/>
      <c r="C540" s="35"/>
      <c r="D540" s="35" t="s">
        <v>569</v>
      </c>
      <c r="E540" s="35"/>
      <c r="F540" s="35"/>
      <c r="G540" s="35"/>
      <c r="H540" s="35"/>
      <c r="I540" s="35"/>
      <c r="J540" s="36"/>
      <c r="K540" s="37">
        <f t="shared" ref="K540:X540" si="169">SUBTOTAL(9,K539:K539)</f>
        <v>6887350</v>
      </c>
      <c r="L540" s="37">
        <f t="shared" si="169"/>
        <v>6887350</v>
      </c>
      <c r="M540" s="37">
        <f t="shared" si="169"/>
        <v>-6887350</v>
      </c>
      <c r="N540" s="37">
        <f t="shared" si="169"/>
        <v>0</v>
      </c>
      <c r="O540" s="37">
        <f t="shared" si="169"/>
        <v>6887350</v>
      </c>
      <c r="P540" s="37">
        <f t="shared" si="169"/>
        <v>0</v>
      </c>
      <c r="Q540" s="37">
        <f t="shared" si="169"/>
        <v>0</v>
      </c>
      <c r="R540" s="37">
        <f t="shared" si="169"/>
        <v>0</v>
      </c>
      <c r="S540" s="37">
        <f t="shared" si="169"/>
        <v>0</v>
      </c>
      <c r="T540" s="37">
        <f t="shared" si="169"/>
        <v>0</v>
      </c>
      <c r="U540" s="37">
        <f t="shared" si="169"/>
        <v>0</v>
      </c>
      <c r="V540" s="37">
        <f t="shared" si="169"/>
        <v>6887350</v>
      </c>
      <c r="W540" s="37">
        <f t="shared" si="169"/>
        <v>0</v>
      </c>
      <c r="X540" s="37">
        <f t="shared" si="169"/>
        <v>6887350</v>
      </c>
      <c r="Y540" s="38">
        <f t="shared" si="160"/>
        <v>0</v>
      </c>
      <c r="Z540" s="38">
        <f t="shared" si="161"/>
        <v>0</v>
      </c>
      <c r="AA540" s="38">
        <f t="shared" si="162"/>
        <v>0</v>
      </c>
      <c r="AB540" s="38">
        <f t="shared" si="163"/>
        <v>0</v>
      </c>
    </row>
    <row r="541" spans="1:28" outlineLevel="2" x14ac:dyDescent="0.35">
      <c r="A541" s="15" t="s">
        <v>7</v>
      </c>
      <c r="B541" s="15" t="s">
        <v>8</v>
      </c>
      <c r="C541" s="15" t="s">
        <v>81</v>
      </c>
      <c r="D541" s="15" t="s">
        <v>92</v>
      </c>
      <c r="E541" s="15" t="s">
        <v>11</v>
      </c>
      <c r="F541" s="15" t="s">
        <v>83</v>
      </c>
      <c r="G541" s="15" t="s">
        <v>93</v>
      </c>
      <c r="H541" s="15" t="s">
        <v>14</v>
      </c>
      <c r="I541" s="15" t="s">
        <v>9</v>
      </c>
      <c r="J541" s="16" t="s">
        <v>94</v>
      </c>
      <c r="K541" s="17">
        <v>40447050</v>
      </c>
      <c r="L541" s="17">
        <v>40447050</v>
      </c>
      <c r="M541" s="17">
        <v>-9256780</v>
      </c>
      <c r="N541" s="17">
        <v>0</v>
      </c>
      <c r="O541" s="17">
        <f t="shared" ref="O541:O549" si="170">+L541+N541</f>
        <v>40447050</v>
      </c>
      <c r="P541" s="17">
        <v>1021472.28</v>
      </c>
      <c r="Q541" s="17">
        <v>24669108.030000001</v>
      </c>
      <c r="R541" s="17">
        <v>0</v>
      </c>
      <c r="S541" s="17">
        <v>1926501.46</v>
      </c>
      <c r="T541" s="17">
        <v>1926501.46</v>
      </c>
      <c r="U541" s="17">
        <v>3573188.23</v>
      </c>
      <c r="V541" s="17">
        <v>12829968.23</v>
      </c>
      <c r="W541" s="17">
        <v>0</v>
      </c>
      <c r="X541" s="17">
        <f t="shared" ref="X541:X549" si="171">+O541-P541-Q541-R541-S541-W541</f>
        <v>12829968.229999997</v>
      </c>
      <c r="Y541" s="18">
        <f t="shared" si="160"/>
        <v>4.7630209372500593E-2</v>
      </c>
      <c r="Z541" s="18">
        <f t="shared" si="161"/>
        <v>4.7630209372500593E-2</v>
      </c>
      <c r="AA541" s="18">
        <f t="shared" si="162"/>
        <v>0.63516573668537024</v>
      </c>
      <c r="AB541" s="18">
        <f t="shared" si="163"/>
        <v>0.68279594605787086</v>
      </c>
    </row>
    <row r="542" spans="1:28" outlineLevel="2" x14ac:dyDescent="0.35">
      <c r="A542" s="15" t="s">
        <v>164</v>
      </c>
      <c r="B542" s="15" t="s">
        <v>8</v>
      </c>
      <c r="C542" s="15" t="s">
        <v>81</v>
      </c>
      <c r="D542" s="15" t="s">
        <v>92</v>
      </c>
      <c r="E542" s="15" t="s">
        <v>11</v>
      </c>
      <c r="F542" s="15" t="s">
        <v>83</v>
      </c>
      <c r="G542" s="15" t="s">
        <v>93</v>
      </c>
      <c r="H542" s="15" t="s">
        <v>14</v>
      </c>
      <c r="I542" s="15" t="s">
        <v>9</v>
      </c>
      <c r="J542" s="16" t="s">
        <v>94</v>
      </c>
      <c r="K542" s="17">
        <v>6000000</v>
      </c>
      <c r="L542" s="17">
        <v>6000000</v>
      </c>
      <c r="M542" s="17">
        <v>0</v>
      </c>
      <c r="N542" s="17">
        <v>0</v>
      </c>
      <c r="O542" s="17">
        <f t="shared" si="170"/>
        <v>6000000</v>
      </c>
      <c r="P542" s="17">
        <v>2847600.75</v>
      </c>
      <c r="Q542" s="17">
        <v>0</v>
      </c>
      <c r="R542" s="17">
        <v>0</v>
      </c>
      <c r="S542" s="17">
        <v>3124450</v>
      </c>
      <c r="T542" s="17">
        <v>3124450</v>
      </c>
      <c r="U542" s="17">
        <v>27949.25</v>
      </c>
      <c r="V542" s="17">
        <v>27949.25</v>
      </c>
      <c r="W542" s="17">
        <v>0</v>
      </c>
      <c r="X542" s="17">
        <f t="shared" si="171"/>
        <v>27949.25</v>
      </c>
      <c r="Y542" s="18">
        <f t="shared" si="160"/>
        <v>0.52074166666666666</v>
      </c>
      <c r="Z542" s="18">
        <f t="shared" si="161"/>
        <v>0.52074166666666666</v>
      </c>
      <c r="AA542" s="18">
        <f t="shared" si="162"/>
        <v>0.47460012499999998</v>
      </c>
      <c r="AB542" s="18">
        <f t="shared" si="163"/>
        <v>0.9953417916666667</v>
      </c>
    </row>
    <row r="543" spans="1:28" outlineLevel="2" x14ac:dyDescent="0.35">
      <c r="A543" s="15" t="s">
        <v>251</v>
      </c>
      <c r="B543" s="15" t="s">
        <v>252</v>
      </c>
      <c r="C543" s="15" t="s">
        <v>81</v>
      </c>
      <c r="D543" s="15" t="s">
        <v>92</v>
      </c>
      <c r="E543" s="15" t="s">
        <v>11</v>
      </c>
      <c r="F543" s="15" t="s">
        <v>83</v>
      </c>
      <c r="G543" s="15" t="s">
        <v>93</v>
      </c>
      <c r="H543" s="15" t="s">
        <v>14</v>
      </c>
      <c r="I543" s="15" t="s">
        <v>9</v>
      </c>
      <c r="J543" s="16" t="s">
        <v>94</v>
      </c>
      <c r="K543" s="17">
        <v>600000</v>
      </c>
      <c r="L543" s="17">
        <v>125000</v>
      </c>
      <c r="M543" s="17">
        <v>0</v>
      </c>
      <c r="N543" s="17">
        <v>0</v>
      </c>
      <c r="O543" s="17">
        <f t="shared" si="170"/>
        <v>125000</v>
      </c>
      <c r="P543" s="17">
        <v>0</v>
      </c>
      <c r="Q543" s="17">
        <v>0</v>
      </c>
      <c r="R543" s="17">
        <v>0</v>
      </c>
      <c r="S543" s="17">
        <v>0</v>
      </c>
      <c r="T543" s="17">
        <v>0</v>
      </c>
      <c r="U543" s="17">
        <v>0</v>
      </c>
      <c r="V543" s="17">
        <v>125000</v>
      </c>
      <c r="W543" s="17">
        <v>0</v>
      </c>
      <c r="X543" s="17">
        <f t="shared" si="171"/>
        <v>125000</v>
      </c>
      <c r="Y543" s="18">
        <f t="shared" si="160"/>
        <v>0</v>
      </c>
      <c r="Z543" s="18">
        <f t="shared" si="161"/>
        <v>0</v>
      </c>
      <c r="AA543" s="18">
        <f t="shared" si="162"/>
        <v>0</v>
      </c>
      <c r="AB543" s="18">
        <f t="shared" si="163"/>
        <v>0</v>
      </c>
    </row>
    <row r="544" spans="1:28" outlineLevel="2" x14ac:dyDescent="0.35">
      <c r="A544" s="15" t="s">
        <v>251</v>
      </c>
      <c r="B544" s="15" t="s">
        <v>254</v>
      </c>
      <c r="C544" s="15" t="s">
        <v>81</v>
      </c>
      <c r="D544" s="15" t="s">
        <v>92</v>
      </c>
      <c r="E544" s="15" t="s">
        <v>11</v>
      </c>
      <c r="F544" s="15" t="s">
        <v>83</v>
      </c>
      <c r="G544" s="15" t="s">
        <v>93</v>
      </c>
      <c r="H544" s="15" t="s">
        <v>14</v>
      </c>
      <c r="I544" s="15" t="s">
        <v>9</v>
      </c>
      <c r="J544" s="16" t="s">
        <v>94</v>
      </c>
      <c r="K544" s="17">
        <v>52116660</v>
      </c>
      <c r="L544" s="17">
        <v>52116660</v>
      </c>
      <c r="M544" s="17">
        <v>0</v>
      </c>
      <c r="N544" s="17">
        <v>0</v>
      </c>
      <c r="O544" s="17">
        <f t="shared" si="170"/>
        <v>52116660</v>
      </c>
      <c r="P544" s="17">
        <v>0</v>
      </c>
      <c r="Q544" s="17">
        <v>33579555.020000003</v>
      </c>
      <c r="R544" s="17">
        <v>0</v>
      </c>
      <c r="S544" s="17">
        <v>0</v>
      </c>
      <c r="T544" s="17">
        <v>0</v>
      </c>
      <c r="U544" s="17">
        <v>18537104.98</v>
      </c>
      <c r="V544" s="17">
        <v>18537104.98</v>
      </c>
      <c r="W544" s="17">
        <v>0</v>
      </c>
      <c r="X544" s="17">
        <f t="shared" si="171"/>
        <v>18537104.979999997</v>
      </c>
      <c r="Y544" s="18">
        <f t="shared" si="160"/>
        <v>0</v>
      </c>
      <c r="Z544" s="18">
        <f t="shared" si="161"/>
        <v>0</v>
      </c>
      <c r="AA544" s="18">
        <f t="shared" si="162"/>
        <v>0.64431517714297126</v>
      </c>
      <c r="AB544" s="18">
        <f t="shared" si="163"/>
        <v>0.64431517714297126</v>
      </c>
    </row>
    <row r="545" spans="1:28" outlineLevel="2" x14ac:dyDescent="0.35">
      <c r="A545" s="15" t="s">
        <v>251</v>
      </c>
      <c r="B545" s="15" t="s">
        <v>288</v>
      </c>
      <c r="C545" s="15" t="s">
        <v>81</v>
      </c>
      <c r="D545" s="15" t="s">
        <v>92</v>
      </c>
      <c r="E545" s="15" t="s">
        <v>11</v>
      </c>
      <c r="F545" s="15" t="s">
        <v>83</v>
      </c>
      <c r="G545" s="15" t="s">
        <v>93</v>
      </c>
      <c r="H545" s="15" t="s">
        <v>14</v>
      </c>
      <c r="I545" s="15" t="s">
        <v>9</v>
      </c>
      <c r="J545" s="16" t="s">
        <v>94</v>
      </c>
      <c r="K545" s="17">
        <v>47180000</v>
      </c>
      <c r="L545" s="17">
        <v>47180000</v>
      </c>
      <c r="M545" s="17">
        <v>0</v>
      </c>
      <c r="N545" s="17">
        <v>0</v>
      </c>
      <c r="O545" s="17">
        <f t="shared" si="170"/>
        <v>47180000</v>
      </c>
      <c r="P545" s="17">
        <v>0</v>
      </c>
      <c r="Q545" s="17">
        <v>0</v>
      </c>
      <c r="R545" s="17">
        <v>0</v>
      </c>
      <c r="S545" s="17">
        <v>0</v>
      </c>
      <c r="T545" s="17">
        <v>0</v>
      </c>
      <c r="U545" s="17">
        <v>47180000</v>
      </c>
      <c r="V545" s="17">
        <v>47180000</v>
      </c>
      <c r="W545" s="17">
        <v>0</v>
      </c>
      <c r="X545" s="17">
        <f t="shared" si="171"/>
        <v>47180000</v>
      </c>
      <c r="Y545" s="18">
        <f t="shared" si="160"/>
        <v>0</v>
      </c>
      <c r="Z545" s="18">
        <f t="shared" si="161"/>
        <v>0</v>
      </c>
      <c r="AA545" s="18">
        <f t="shared" si="162"/>
        <v>0</v>
      </c>
      <c r="AB545" s="18">
        <f t="shared" si="163"/>
        <v>0</v>
      </c>
    </row>
    <row r="546" spans="1:28" outlineLevel="2" x14ac:dyDescent="0.35">
      <c r="A546" s="15" t="s">
        <v>296</v>
      </c>
      <c r="B546" s="15" t="s">
        <v>8</v>
      </c>
      <c r="C546" s="15" t="s">
        <v>81</v>
      </c>
      <c r="D546" s="15" t="s">
        <v>92</v>
      </c>
      <c r="E546" s="15" t="s">
        <v>11</v>
      </c>
      <c r="F546" s="15" t="s">
        <v>83</v>
      </c>
      <c r="G546" s="15" t="s">
        <v>93</v>
      </c>
      <c r="H546" s="15" t="s">
        <v>14</v>
      </c>
      <c r="I546" s="15" t="s">
        <v>9</v>
      </c>
      <c r="J546" s="16" t="s">
        <v>94</v>
      </c>
      <c r="K546" s="17">
        <v>125000000</v>
      </c>
      <c r="L546" s="17">
        <v>125000000</v>
      </c>
      <c r="M546" s="17">
        <v>0</v>
      </c>
      <c r="N546" s="17">
        <v>0</v>
      </c>
      <c r="O546" s="17">
        <f t="shared" si="170"/>
        <v>125000000</v>
      </c>
      <c r="P546" s="17">
        <v>92281267</v>
      </c>
      <c r="Q546" s="17">
        <v>0</v>
      </c>
      <c r="R546" s="17">
        <v>0</v>
      </c>
      <c r="S546" s="17">
        <v>0</v>
      </c>
      <c r="T546" s="17">
        <v>0</v>
      </c>
      <c r="U546" s="17">
        <v>32718733</v>
      </c>
      <c r="V546" s="17">
        <v>32718733</v>
      </c>
      <c r="W546" s="17">
        <v>0</v>
      </c>
      <c r="X546" s="17">
        <f t="shared" si="171"/>
        <v>32718733</v>
      </c>
      <c r="Y546" s="18">
        <f t="shared" si="160"/>
        <v>0</v>
      </c>
      <c r="Z546" s="18">
        <f t="shared" si="161"/>
        <v>0</v>
      </c>
      <c r="AA546" s="18">
        <f t="shared" si="162"/>
        <v>0.738250136</v>
      </c>
      <c r="AB546" s="18">
        <f t="shared" si="163"/>
        <v>0.738250136</v>
      </c>
    </row>
    <row r="547" spans="1:28" outlineLevel="2" x14ac:dyDescent="0.35">
      <c r="A547" s="15" t="s">
        <v>301</v>
      </c>
      <c r="B547" s="15" t="s">
        <v>8</v>
      </c>
      <c r="C547" s="15" t="s">
        <v>81</v>
      </c>
      <c r="D547" s="15" t="s">
        <v>92</v>
      </c>
      <c r="E547" s="15" t="s">
        <v>11</v>
      </c>
      <c r="F547" s="15" t="s">
        <v>83</v>
      </c>
      <c r="G547" s="15" t="s">
        <v>93</v>
      </c>
      <c r="H547" s="15" t="s">
        <v>14</v>
      </c>
      <c r="I547" s="15" t="s">
        <v>9</v>
      </c>
      <c r="J547" s="16" t="s">
        <v>94</v>
      </c>
      <c r="K547" s="17">
        <v>2290402183</v>
      </c>
      <c r="L547" s="17">
        <v>682670652</v>
      </c>
      <c r="M547" s="17">
        <v>0</v>
      </c>
      <c r="N547" s="17">
        <v>0</v>
      </c>
      <c r="O547" s="17">
        <f t="shared" si="170"/>
        <v>682670652</v>
      </c>
      <c r="P547" s="17">
        <v>0</v>
      </c>
      <c r="Q547" s="17">
        <v>527338743.60000002</v>
      </c>
      <c r="R547" s="17">
        <v>0</v>
      </c>
      <c r="S547" s="17">
        <v>6661429.0999999996</v>
      </c>
      <c r="T547" s="17">
        <v>6661429.0999999996</v>
      </c>
      <c r="U547" s="17">
        <v>44000000</v>
      </c>
      <c r="V547" s="17">
        <v>148670479.30000001</v>
      </c>
      <c r="W547" s="17">
        <v>0</v>
      </c>
      <c r="X547" s="17">
        <f t="shared" si="171"/>
        <v>148670479.29999998</v>
      </c>
      <c r="Y547" s="18">
        <f t="shared" si="160"/>
        <v>9.7578958176746111E-3</v>
      </c>
      <c r="Z547" s="18">
        <f t="shared" si="161"/>
        <v>9.7578958176746111E-3</v>
      </c>
      <c r="AA547" s="18">
        <f t="shared" si="162"/>
        <v>0.77246435313290729</v>
      </c>
      <c r="AB547" s="18">
        <f t="shared" si="163"/>
        <v>0.7822222489505819</v>
      </c>
    </row>
    <row r="548" spans="1:28" outlineLevel="2" x14ac:dyDescent="0.35">
      <c r="A548" s="23" t="s">
        <v>301</v>
      </c>
      <c r="B548" s="23" t="s">
        <v>8</v>
      </c>
      <c r="C548" s="23" t="s">
        <v>81</v>
      </c>
      <c r="D548" s="23" t="s">
        <v>92</v>
      </c>
      <c r="E548" s="23" t="s">
        <v>11</v>
      </c>
      <c r="F548" s="23" t="s">
        <v>12</v>
      </c>
      <c r="G548" s="23" t="s">
        <v>93</v>
      </c>
      <c r="H548" s="23" t="s">
        <v>14</v>
      </c>
      <c r="I548" s="23" t="s">
        <v>9</v>
      </c>
      <c r="J548" s="24" t="s">
        <v>94</v>
      </c>
      <c r="K548" s="25">
        <v>0</v>
      </c>
      <c r="L548" s="25">
        <v>0</v>
      </c>
      <c r="M548" s="25">
        <v>200000000</v>
      </c>
      <c r="N548" s="25">
        <v>0</v>
      </c>
      <c r="O548" s="25">
        <f t="shared" si="170"/>
        <v>0</v>
      </c>
      <c r="P548" s="25">
        <v>0</v>
      </c>
      <c r="Q548" s="25">
        <v>0</v>
      </c>
      <c r="R548" s="25">
        <v>0</v>
      </c>
      <c r="S548" s="25">
        <v>0</v>
      </c>
      <c r="T548" s="25">
        <v>0</v>
      </c>
      <c r="U548" s="25">
        <v>0</v>
      </c>
      <c r="V548" s="25">
        <v>0</v>
      </c>
      <c r="W548" s="25">
        <v>0</v>
      </c>
      <c r="X548" s="25">
        <f t="shared" si="171"/>
        <v>0</v>
      </c>
      <c r="Y548" s="26">
        <f t="shared" si="160"/>
        <v>0</v>
      </c>
      <c r="Z548" s="26">
        <f t="shared" si="161"/>
        <v>0</v>
      </c>
      <c r="AA548" s="26">
        <f t="shared" si="162"/>
        <v>0</v>
      </c>
      <c r="AB548" s="26">
        <f t="shared" si="163"/>
        <v>0</v>
      </c>
    </row>
    <row r="549" spans="1:28" outlineLevel="2" x14ac:dyDescent="0.35">
      <c r="A549" s="15" t="s">
        <v>309</v>
      </c>
      <c r="B549" s="15" t="s">
        <v>8</v>
      </c>
      <c r="C549" s="15" t="s">
        <v>81</v>
      </c>
      <c r="D549" s="15" t="s">
        <v>92</v>
      </c>
      <c r="E549" s="15" t="s">
        <v>11</v>
      </c>
      <c r="F549" s="15" t="s">
        <v>83</v>
      </c>
      <c r="G549" s="15" t="s">
        <v>93</v>
      </c>
      <c r="H549" s="15" t="s">
        <v>14</v>
      </c>
      <c r="I549" s="15" t="s">
        <v>9</v>
      </c>
      <c r="J549" s="16" t="s">
        <v>94</v>
      </c>
      <c r="K549" s="17">
        <v>34150000</v>
      </c>
      <c r="L549" s="17">
        <v>34111525.950000003</v>
      </c>
      <c r="M549" s="17">
        <v>0</v>
      </c>
      <c r="N549" s="17">
        <v>0</v>
      </c>
      <c r="O549" s="17">
        <f t="shared" si="170"/>
        <v>34111525.950000003</v>
      </c>
      <c r="P549" s="17">
        <v>7332658</v>
      </c>
      <c r="Q549" s="17">
        <v>15458800.130000001</v>
      </c>
      <c r="R549" s="17">
        <v>0</v>
      </c>
      <c r="S549" s="17">
        <v>0</v>
      </c>
      <c r="T549" s="17">
        <v>0</v>
      </c>
      <c r="U549" s="17">
        <v>11320067.82</v>
      </c>
      <c r="V549" s="17">
        <v>11320067.82</v>
      </c>
      <c r="W549" s="17">
        <v>0</v>
      </c>
      <c r="X549" s="17">
        <f t="shared" si="171"/>
        <v>11320067.820000002</v>
      </c>
      <c r="Y549" s="18">
        <f t="shared" si="160"/>
        <v>0</v>
      </c>
      <c r="Z549" s="18">
        <f t="shared" si="161"/>
        <v>0</v>
      </c>
      <c r="AA549" s="18">
        <f t="shared" si="162"/>
        <v>0.66814537008421349</v>
      </c>
      <c r="AB549" s="18">
        <f t="shared" si="163"/>
        <v>0.66814537008421349</v>
      </c>
    </row>
    <row r="550" spans="1:28" outlineLevel="1" x14ac:dyDescent="0.35">
      <c r="A550" s="35"/>
      <c r="B550" s="35"/>
      <c r="C550" s="35"/>
      <c r="D550" s="35" t="s">
        <v>570</v>
      </c>
      <c r="E550" s="35"/>
      <c r="F550" s="35"/>
      <c r="G550" s="35"/>
      <c r="H550" s="35"/>
      <c r="I550" s="35"/>
      <c r="J550" s="36"/>
      <c r="K550" s="37">
        <f t="shared" ref="K550:X550" si="172">SUBTOTAL(9,K541:K549)</f>
        <v>2595895893</v>
      </c>
      <c r="L550" s="37">
        <f t="shared" si="172"/>
        <v>987650887.95000005</v>
      </c>
      <c r="M550" s="37">
        <f t="shared" si="172"/>
        <v>190743220</v>
      </c>
      <c r="N550" s="37">
        <f t="shared" si="172"/>
        <v>0</v>
      </c>
      <c r="O550" s="37">
        <f t="shared" si="172"/>
        <v>987650887.95000005</v>
      </c>
      <c r="P550" s="37">
        <f t="shared" si="172"/>
        <v>103482998.03</v>
      </c>
      <c r="Q550" s="37">
        <f t="shared" si="172"/>
        <v>601046206.77999997</v>
      </c>
      <c r="R550" s="37">
        <f t="shared" si="172"/>
        <v>0</v>
      </c>
      <c r="S550" s="37">
        <f t="shared" si="172"/>
        <v>11712380.559999999</v>
      </c>
      <c r="T550" s="37">
        <f t="shared" si="172"/>
        <v>11712380.559999999</v>
      </c>
      <c r="U550" s="37">
        <f t="shared" si="172"/>
        <v>157357043.28</v>
      </c>
      <c r="V550" s="37">
        <f t="shared" si="172"/>
        <v>271409302.58000004</v>
      </c>
      <c r="W550" s="37">
        <f t="shared" si="172"/>
        <v>0</v>
      </c>
      <c r="X550" s="37">
        <f t="shared" si="172"/>
        <v>271409302.57999998</v>
      </c>
      <c r="Y550" s="38">
        <f t="shared" si="160"/>
        <v>1.1858826537695514E-2</v>
      </c>
      <c r="Z550" s="38">
        <f t="shared" si="161"/>
        <v>1.1858826537695514E-2</v>
      </c>
      <c r="AA550" s="38">
        <f t="shared" si="162"/>
        <v>0.71333829939883253</v>
      </c>
      <c r="AB550" s="38">
        <f t="shared" si="163"/>
        <v>0.72519712593652808</v>
      </c>
    </row>
    <row r="551" spans="1:28" ht="58.5" outlineLevel="2" x14ac:dyDescent="0.35">
      <c r="A551" s="15" t="s">
        <v>7</v>
      </c>
      <c r="B551" s="15" t="s">
        <v>8</v>
      </c>
      <c r="C551" s="15" t="s">
        <v>95</v>
      </c>
      <c r="D551" s="15" t="s">
        <v>96</v>
      </c>
      <c r="E551" s="15" t="s">
        <v>33</v>
      </c>
      <c r="F551" s="15" t="s">
        <v>12</v>
      </c>
      <c r="G551" s="15" t="s">
        <v>97</v>
      </c>
      <c r="H551" s="15" t="s">
        <v>14</v>
      </c>
      <c r="I551" s="15" t="s">
        <v>9</v>
      </c>
      <c r="J551" s="16" t="s">
        <v>98</v>
      </c>
      <c r="K551" s="17">
        <v>37280148</v>
      </c>
      <c r="L551" s="17">
        <v>37280148</v>
      </c>
      <c r="M551" s="17">
        <v>-2298933</v>
      </c>
      <c r="N551" s="17">
        <v>0</v>
      </c>
      <c r="O551" s="17">
        <f t="shared" ref="O551:O582" si="173">+L551+N551</f>
        <v>37280148</v>
      </c>
      <c r="P551" s="17">
        <v>0</v>
      </c>
      <c r="Q551" s="17">
        <v>16115167.02</v>
      </c>
      <c r="R551" s="17">
        <v>0</v>
      </c>
      <c r="S551" s="17">
        <v>18866047.98</v>
      </c>
      <c r="T551" s="17">
        <v>18866047.98</v>
      </c>
      <c r="U551" s="17">
        <v>0</v>
      </c>
      <c r="V551" s="17">
        <v>2298933</v>
      </c>
      <c r="W551" s="17">
        <v>0</v>
      </c>
      <c r="X551" s="17">
        <f t="shared" ref="X551:X582" si="174">+O551-P551-Q551-R551-S551-W551</f>
        <v>2298933</v>
      </c>
      <c r="Y551" s="18">
        <f t="shared" si="160"/>
        <v>0.50606150973434982</v>
      </c>
      <c r="Z551" s="18">
        <f t="shared" si="161"/>
        <v>0.50606150973434982</v>
      </c>
      <c r="AA551" s="18">
        <f t="shared" si="162"/>
        <v>0.43227207735334094</v>
      </c>
      <c r="AB551" s="18">
        <f t="shared" si="163"/>
        <v>0.93833358708769077</v>
      </c>
    </row>
    <row r="552" spans="1:28" ht="58.5" outlineLevel="2" x14ac:dyDescent="0.35">
      <c r="A552" s="15" t="s">
        <v>7</v>
      </c>
      <c r="B552" s="15" t="s">
        <v>8</v>
      </c>
      <c r="C552" s="15" t="s">
        <v>95</v>
      </c>
      <c r="D552" s="15" t="s">
        <v>96</v>
      </c>
      <c r="E552" s="15" t="s">
        <v>99</v>
      </c>
      <c r="F552" s="15" t="s">
        <v>12</v>
      </c>
      <c r="G552" s="15" t="s">
        <v>97</v>
      </c>
      <c r="H552" s="15" t="s">
        <v>14</v>
      </c>
      <c r="I552" s="15" t="s">
        <v>9</v>
      </c>
      <c r="J552" s="16" t="s">
        <v>100</v>
      </c>
      <c r="K552" s="17">
        <v>16961350</v>
      </c>
      <c r="L552" s="17">
        <v>16961350</v>
      </c>
      <c r="M552" s="17">
        <v>-169535</v>
      </c>
      <c r="N552" s="17">
        <v>2050000</v>
      </c>
      <c r="O552" s="17">
        <f t="shared" si="173"/>
        <v>19011350</v>
      </c>
      <c r="P552" s="17">
        <v>0</v>
      </c>
      <c r="Q552" s="17">
        <v>4974351.37</v>
      </c>
      <c r="R552" s="17">
        <v>0</v>
      </c>
      <c r="S552" s="17">
        <v>11817463.630000001</v>
      </c>
      <c r="T552" s="17">
        <v>11817463.630000001</v>
      </c>
      <c r="U552" s="17">
        <v>0</v>
      </c>
      <c r="V552" s="17">
        <v>169535</v>
      </c>
      <c r="W552" s="17">
        <v>0</v>
      </c>
      <c r="X552" s="17">
        <f t="shared" si="174"/>
        <v>2219534.9999999981</v>
      </c>
      <c r="Y552" s="18">
        <f t="shared" si="160"/>
        <v>0.69672895317884487</v>
      </c>
      <c r="Z552" s="18">
        <f t="shared" si="161"/>
        <v>0.62160044552333216</v>
      </c>
      <c r="AA552" s="18">
        <f t="shared" si="162"/>
        <v>0.26165166440047655</v>
      </c>
      <c r="AB552" s="18">
        <f t="shared" si="163"/>
        <v>0.88325210992380865</v>
      </c>
    </row>
    <row r="553" spans="1:28" ht="35.5" outlineLevel="2" x14ac:dyDescent="0.35">
      <c r="A553" s="15" t="s">
        <v>7</v>
      </c>
      <c r="B553" s="15" t="s">
        <v>8</v>
      </c>
      <c r="C553" s="15" t="s">
        <v>95</v>
      </c>
      <c r="D553" s="15" t="s">
        <v>96</v>
      </c>
      <c r="E553" s="15" t="s">
        <v>101</v>
      </c>
      <c r="F553" s="15" t="s">
        <v>12</v>
      </c>
      <c r="G553" s="15" t="s">
        <v>97</v>
      </c>
      <c r="H553" s="15" t="s">
        <v>14</v>
      </c>
      <c r="I553" s="15" t="s">
        <v>9</v>
      </c>
      <c r="J553" s="16" t="s">
        <v>102</v>
      </c>
      <c r="K553" s="17">
        <v>58033638</v>
      </c>
      <c r="L553" s="17">
        <v>58033638</v>
      </c>
      <c r="M553" s="17">
        <v>-748605</v>
      </c>
      <c r="N553" s="17">
        <v>0</v>
      </c>
      <c r="O553" s="17">
        <f t="shared" si="173"/>
        <v>58033638</v>
      </c>
      <c r="P553" s="17">
        <v>0</v>
      </c>
      <c r="Q553" s="17">
        <v>7489712.4199999999</v>
      </c>
      <c r="R553" s="17">
        <v>0</v>
      </c>
      <c r="S553" s="17">
        <v>49795320.579999998</v>
      </c>
      <c r="T553" s="17">
        <v>49795320.579999998</v>
      </c>
      <c r="U553" s="17">
        <v>0</v>
      </c>
      <c r="V553" s="17">
        <v>748605</v>
      </c>
      <c r="W553" s="17">
        <v>0</v>
      </c>
      <c r="X553" s="17">
        <f t="shared" si="174"/>
        <v>748605</v>
      </c>
      <c r="Y553" s="18">
        <f t="shared" si="160"/>
        <v>0.85804237501016223</v>
      </c>
      <c r="Z553" s="18">
        <f t="shared" si="161"/>
        <v>0.85804237501016223</v>
      </c>
      <c r="AA553" s="18">
        <f t="shared" si="162"/>
        <v>0.12905812349727239</v>
      </c>
      <c r="AB553" s="18">
        <f t="shared" si="163"/>
        <v>0.98710049850743464</v>
      </c>
    </row>
    <row r="554" spans="1:28" ht="47" outlineLevel="2" x14ac:dyDescent="0.35">
      <c r="A554" s="15" t="s">
        <v>7</v>
      </c>
      <c r="B554" s="15" t="s">
        <v>8</v>
      </c>
      <c r="C554" s="15" t="s">
        <v>95</v>
      </c>
      <c r="D554" s="15" t="s">
        <v>96</v>
      </c>
      <c r="E554" s="15" t="s">
        <v>103</v>
      </c>
      <c r="F554" s="15" t="s">
        <v>12</v>
      </c>
      <c r="G554" s="15" t="s">
        <v>97</v>
      </c>
      <c r="H554" s="15" t="s">
        <v>104</v>
      </c>
      <c r="I554" s="15" t="s">
        <v>9</v>
      </c>
      <c r="J554" s="16" t="s">
        <v>105</v>
      </c>
      <c r="K554" s="17">
        <v>4031548315</v>
      </c>
      <c r="L554" s="17">
        <v>4031548315</v>
      </c>
      <c r="M554" s="17">
        <v>0</v>
      </c>
      <c r="N554" s="17">
        <v>0</v>
      </c>
      <c r="O554" s="17">
        <f t="shared" si="173"/>
        <v>4031548315</v>
      </c>
      <c r="P554" s="17">
        <v>0</v>
      </c>
      <c r="Q554" s="17">
        <v>287967737</v>
      </c>
      <c r="R554" s="17">
        <v>0</v>
      </c>
      <c r="S554" s="17">
        <v>2591709631</v>
      </c>
      <c r="T554" s="17">
        <v>2591709631</v>
      </c>
      <c r="U554" s="17">
        <v>0</v>
      </c>
      <c r="V554" s="17">
        <v>1151870947</v>
      </c>
      <c r="W554" s="17">
        <v>0</v>
      </c>
      <c r="X554" s="17">
        <f t="shared" si="174"/>
        <v>1151870947</v>
      </c>
      <c r="Y554" s="18">
        <f t="shared" si="160"/>
        <v>0.64285714283942541</v>
      </c>
      <c r="Z554" s="18">
        <f t="shared" si="161"/>
        <v>0.64285714283942541</v>
      </c>
      <c r="AA554" s="18">
        <f t="shared" si="162"/>
        <v>7.1428571481723643E-2</v>
      </c>
      <c r="AB554" s="18">
        <f t="shared" si="163"/>
        <v>0.71428571432114907</v>
      </c>
    </row>
    <row r="555" spans="1:28" ht="47" outlineLevel="2" x14ac:dyDescent="0.35">
      <c r="A555" s="15" t="s">
        <v>7</v>
      </c>
      <c r="B555" s="15" t="s">
        <v>8</v>
      </c>
      <c r="C555" s="15" t="s">
        <v>95</v>
      </c>
      <c r="D555" s="15" t="s">
        <v>96</v>
      </c>
      <c r="E555" s="15" t="s">
        <v>106</v>
      </c>
      <c r="F555" s="15" t="s">
        <v>12</v>
      </c>
      <c r="G555" s="15" t="s">
        <v>97</v>
      </c>
      <c r="H555" s="15" t="s">
        <v>104</v>
      </c>
      <c r="I555" s="15" t="s">
        <v>9</v>
      </c>
      <c r="J555" s="16" t="s">
        <v>107</v>
      </c>
      <c r="K555" s="17">
        <v>2444778463</v>
      </c>
      <c r="L555" s="17">
        <v>2444778463</v>
      </c>
      <c r="M555" s="17">
        <v>0</v>
      </c>
      <c r="N555" s="17">
        <v>0</v>
      </c>
      <c r="O555" s="17">
        <f t="shared" si="173"/>
        <v>2444778463</v>
      </c>
      <c r="P555" s="17">
        <v>0</v>
      </c>
      <c r="Q555" s="17">
        <v>174627033</v>
      </c>
      <c r="R555" s="17">
        <v>0</v>
      </c>
      <c r="S555" s="17">
        <v>1571643297</v>
      </c>
      <c r="T555" s="17">
        <v>1571643297</v>
      </c>
      <c r="U555" s="17">
        <v>0</v>
      </c>
      <c r="V555" s="17">
        <v>698508133</v>
      </c>
      <c r="W555" s="17">
        <v>0</v>
      </c>
      <c r="X555" s="17">
        <f t="shared" si="174"/>
        <v>698508133</v>
      </c>
      <c r="Y555" s="18">
        <f t="shared" si="160"/>
        <v>0.6428571425941918</v>
      </c>
      <c r="Z555" s="18">
        <f t="shared" si="161"/>
        <v>0.6428571425941918</v>
      </c>
      <c r="AA555" s="18">
        <f t="shared" si="162"/>
        <v>7.1428571399354643E-2</v>
      </c>
      <c r="AB555" s="18">
        <f t="shared" si="163"/>
        <v>0.71428571399354646</v>
      </c>
    </row>
    <row r="556" spans="1:28" ht="81.5" outlineLevel="2" x14ac:dyDescent="0.35">
      <c r="A556" s="15" t="s">
        <v>7</v>
      </c>
      <c r="B556" s="15" t="s">
        <v>8</v>
      </c>
      <c r="C556" s="15" t="s">
        <v>95</v>
      </c>
      <c r="D556" s="15" t="s">
        <v>96</v>
      </c>
      <c r="E556" s="15" t="s">
        <v>108</v>
      </c>
      <c r="F556" s="15" t="s">
        <v>12</v>
      </c>
      <c r="G556" s="15" t="s">
        <v>97</v>
      </c>
      <c r="H556" s="15" t="s">
        <v>104</v>
      </c>
      <c r="I556" s="15" t="s">
        <v>9</v>
      </c>
      <c r="J556" s="16" t="s">
        <v>109</v>
      </c>
      <c r="K556" s="17">
        <v>572608745648</v>
      </c>
      <c r="L556" s="17">
        <v>572608745648</v>
      </c>
      <c r="M556" s="17">
        <v>0</v>
      </c>
      <c r="N556" s="17">
        <v>0</v>
      </c>
      <c r="O556" s="17">
        <f t="shared" si="173"/>
        <v>572608745648</v>
      </c>
      <c r="P556" s="17">
        <v>0</v>
      </c>
      <c r="Q556" s="17">
        <v>43160538887</v>
      </c>
      <c r="R556" s="17">
        <v>0</v>
      </c>
      <c r="S556" s="17">
        <v>388444849990</v>
      </c>
      <c r="T556" s="17">
        <v>388444849990</v>
      </c>
      <c r="U556" s="17">
        <v>11521740112</v>
      </c>
      <c r="V556" s="17">
        <v>141003356771</v>
      </c>
      <c r="W556" s="17">
        <v>11521740110</v>
      </c>
      <c r="X556" s="17">
        <f t="shared" si="174"/>
        <v>129481616661</v>
      </c>
      <c r="Y556" s="18">
        <f t="shared" si="160"/>
        <v>0.6783774312605223</v>
      </c>
      <c r="Z556" s="18">
        <f t="shared" si="161"/>
        <v>0.6783774312605223</v>
      </c>
      <c r="AA556" s="18">
        <f t="shared" si="162"/>
        <v>7.5375270138699726E-2</v>
      </c>
      <c r="AB556" s="18">
        <f t="shared" si="163"/>
        <v>0.75375270139922201</v>
      </c>
    </row>
    <row r="557" spans="1:28" ht="47" outlineLevel="2" x14ac:dyDescent="0.35">
      <c r="A557" s="15" t="s">
        <v>7</v>
      </c>
      <c r="B557" s="15" t="s">
        <v>8</v>
      </c>
      <c r="C557" s="15" t="s">
        <v>95</v>
      </c>
      <c r="D557" s="15" t="s">
        <v>96</v>
      </c>
      <c r="E557" s="15" t="s">
        <v>110</v>
      </c>
      <c r="F557" s="15" t="s">
        <v>12</v>
      </c>
      <c r="G557" s="15" t="s">
        <v>97</v>
      </c>
      <c r="H557" s="15" t="s">
        <v>104</v>
      </c>
      <c r="I557" s="15" t="s">
        <v>9</v>
      </c>
      <c r="J557" s="16" t="s">
        <v>111</v>
      </c>
      <c r="K557" s="17">
        <v>1971517902</v>
      </c>
      <c r="L557" s="17">
        <v>1971517902</v>
      </c>
      <c r="M557" s="17">
        <v>0</v>
      </c>
      <c r="N557" s="17">
        <v>0</v>
      </c>
      <c r="O557" s="17">
        <f t="shared" si="173"/>
        <v>1971517902</v>
      </c>
      <c r="P557" s="17">
        <v>0</v>
      </c>
      <c r="Q557" s="17">
        <v>164293158</v>
      </c>
      <c r="R557" s="17">
        <v>0</v>
      </c>
      <c r="S557" s="17">
        <v>1314345264</v>
      </c>
      <c r="T557" s="17">
        <v>1314345264</v>
      </c>
      <c r="U557" s="17">
        <v>0</v>
      </c>
      <c r="V557" s="17">
        <v>492879480</v>
      </c>
      <c r="W557" s="17">
        <v>0</v>
      </c>
      <c r="X557" s="17">
        <f t="shared" si="174"/>
        <v>492879480</v>
      </c>
      <c r="Y557" s="18">
        <f t="shared" si="160"/>
        <v>0.66666666463777313</v>
      </c>
      <c r="Z557" s="18">
        <f t="shared" si="161"/>
        <v>0.66666666463777313</v>
      </c>
      <c r="AA557" s="18">
        <f t="shared" si="162"/>
        <v>8.3333333079721642E-2</v>
      </c>
      <c r="AB557" s="18">
        <f t="shared" si="163"/>
        <v>0.74999999771749482</v>
      </c>
    </row>
    <row r="558" spans="1:28" ht="47" outlineLevel="2" x14ac:dyDescent="0.35">
      <c r="A558" s="15" t="s">
        <v>7</v>
      </c>
      <c r="B558" s="15" t="s">
        <v>8</v>
      </c>
      <c r="C558" s="15" t="s">
        <v>95</v>
      </c>
      <c r="D558" s="15" t="s">
        <v>96</v>
      </c>
      <c r="E558" s="15" t="s">
        <v>112</v>
      </c>
      <c r="F558" s="15" t="s">
        <v>12</v>
      </c>
      <c r="G558" s="15" t="s">
        <v>97</v>
      </c>
      <c r="H558" s="15" t="s">
        <v>104</v>
      </c>
      <c r="I558" s="15" t="s">
        <v>9</v>
      </c>
      <c r="J558" s="16" t="s">
        <v>113</v>
      </c>
      <c r="K558" s="17">
        <v>1971517902</v>
      </c>
      <c r="L558" s="17">
        <v>1971517902</v>
      </c>
      <c r="M558" s="17">
        <v>0</v>
      </c>
      <c r="N558" s="17">
        <v>0</v>
      </c>
      <c r="O558" s="17">
        <f t="shared" si="173"/>
        <v>1971517902</v>
      </c>
      <c r="P558" s="17">
        <v>0</v>
      </c>
      <c r="Q558" s="17">
        <v>164293158</v>
      </c>
      <c r="R558" s="17">
        <v>0</v>
      </c>
      <c r="S558" s="17">
        <v>1314345264</v>
      </c>
      <c r="T558" s="17">
        <v>1314345264</v>
      </c>
      <c r="U558" s="17">
        <v>0</v>
      </c>
      <c r="V558" s="17">
        <v>492879480</v>
      </c>
      <c r="W558" s="17">
        <v>0</v>
      </c>
      <c r="X558" s="17">
        <f t="shared" si="174"/>
        <v>492879480</v>
      </c>
      <c r="Y558" s="18">
        <f t="shared" si="160"/>
        <v>0.66666666463777313</v>
      </c>
      <c r="Z558" s="18">
        <f t="shared" si="161"/>
        <v>0.66666666463777313</v>
      </c>
      <c r="AA558" s="18">
        <f t="shared" si="162"/>
        <v>8.3333333079721642E-2</v>
      </c>
      <c r="AB558" s="18">
        <f t="shared" si="163"/>
        <v>0.74999999771749482</v>
      </c>
    </row>
    <row r="559" spans="1:28" ht="47" outlineLevel="2" x14ac:dyDescent="0.35">
      <c r="A559" s="15" t="s">
        <v>7</v>
      </c>
      <c r="B559" s="15" t="s">
        <v>8</v>
      </c>
      <c r="C559" s="15" t="s">
        <v>95</v>
      </c>
      <c r="D559" s="15" t="s">
        <v>96</v>
      </c>
      <c r="E559" s="15" t="s">
        <v>114</v>
      </c>
      <c r="F559" s="15" t="s">
        <v>12</v>
      </c>
      <c r="G559" s="15" t="s">
        <v>97</v>
      </c>
      <c r="H559" s="15" t="s">
        <v>104</v>
      </c>
      <c r="I559" s="15" t="s">
        <v>9</v>
      </c>
      <c r="J559" s="16" t="s">
        <v>115</v>
      </c>
      <c r="K559" s="17">
        <v>1971517906</v>
      </c>
      <c r="L559" s="17">
        <v>1971517906</v>
      </c>
      <c r="M559" s="17">
        <v>0</v>
      </c>
      <c r="N559" s="17">
        <v>0</v>
      </c>
      <c r="O559" s="17">
        <f t="shared" si="173"/>
        <v>1971517906</v>
      </c>
      <c r="P559" s="17">
        <v>0</v>
      </c>
      <c r="Q559" s="17">
        <v>164293160</v>
      </c>
      <c r="R559" s="17">
        <v>0</v>
      </c>
      <c r="S559" s="17">
        <v>1314345266</v>
      </c>
      <c r="T559" s="17">
        <v>1314345266</v>
      </c>
      <c r="U559" s="17">
        <v>0</v>
      </c>
      <c r="V559" s="17">
        <v>492879480</v>
      </c>
      <c r="W559" s="17">
        <v>0</v>
      </c>
      <c r="X559" s="17">
        <f t="shared" si="174"/>
        <v>492879480</v>
      </c>
      <c r="Y559" s="18">
        <f t="shared" si="160"/>
        <v>0.66666666429962418</v>
      </c>
      <c r="Z559" s="18">
        <f t="shared" si="161"/>
        <v>0.66666666429962418</v>
      </c>
      <c r="AA559" s="18">
        <f t="shared" si="162"/>
        <v>8.3333333925093955E-2</v>
      </c>
      <c r="AB559" s="18">
        <f t="shared" si="163"/>
        <v>0.74999999822471808</v>
      </c>
    </row>
    <row r="560" spans="1:28" ht="47" outlineLevel="2" x14ac:dyDescent="0.35">
      <c r="A560" s="15" t="s">
        <v>7</v>
      </c>
      <c r="B560" s="15" t="s">
        <v>8</v>
      </c>
      <c r="C560" s="15" t="s">
        <v>95</v>
      </c>
      <c r="D560" s="15" t="s">
        <v>96</v>
      </c>
      <c r="E560" s="15" t="s">
        <v>116</v>
      </c>
      <c r="F560" s="15" t="s">
        <v>12</v>
      </c>
      <c r="G560" s="15" t="s">
        <v>97</v>
      </c>
      <c r="H560" s="15" t="s">
        <v>104</v>
      </c>
      <c r="I560" s="15" t="s">
        <v>9</v>
      </c>
      <c r="J560" s="16" t="s">
        <v>117</v>
      </c>
      <c r="K560" s="17">
        <v>1971517902</v>
      </c>
      <c r="L560" s="17">
        <v>1971517902</v>
      </c>
      <c r="M560" s="17">
        <v>0</v>
      </c>
      <c r="N560" s="17">
        <v>0</v>
      </c>
      <c r="O560" s="17">
        <f t="shared" si="173"/>
        <v>1971517902</v>
      </c>
      <c r="P560" s="17">
        <v>0</v>
      </c>
      <c r="Q560" s="17">
        <v>164293158</v>
      </c>
      <c r="R560" s="17">
        <v>0</v>
      </c>
      <c r="S560" s="17">
        <v>1314345264</v>
      </c>
      <c r="T560" s="17">
        <v>1314345264</v>
      </c>
      <c r="U560" s="17">
        <v>0</v>
      </c>
      <c r="V560" s="17">
        <v>492879480</v>
      </c>
      <c r="W560" s="17">
        <v>0</v>
      </c>
      <c r="X560" s="17">
        <f t="shared" si="174"/>
        <v>492879480</v>
      </c>
      <c r="Y560" s="18">
        <f t="shared" si="160"/>
        <v>0.66666666463777313</v>
      </c>
      <c r="Z560" s="18">
        <f t="shared" si="161"/>
        <v>0.66666666463777313</v>
      </c>
      <c r="AA560" s="18">
        <f t="shared" si="162"/>
        <v>8.3333333079721642E-2</v>
      </c>
      <c r="AB560" s="18">
        <f t="shared" si="163"/>
        <v>0.74999999771749482</v>
      </c>
    </row>
    <row r="561" spans="1:28" ht="58.5" outlineLevel="2" x14ac:dyDescent="0.35">
      <c r="A561" s="15" t="s">
        <v>7</v>
      </c>
      <c r="B561" s="15" t="s">
        <v>8</v>
      </c>
      <c r="C561" s="15" t="s">
        <v>95</v>
      </c>
      <c r="D561" s="15" t="s">
        <v>96</v>
      </c>
      <c r="E561" s="15" t="s">
        <v>118</v>
      </c>
      <c r="F561" s="15" t="s">
        <v>12</v>
      </c>
      <c r="G561" s="15" t="s">
        <v>97</v>
      </c>
      <c r="H561" s="15" t="s">
        <v>104</v>
      </c>
      <c r="I561" s="15" t="s">
        <v>9</v>
      </c>
      <c r="J561" s="16" t="s">
        <v>119</v>
      </c>
      <c r="K561" s="17">
        <v>2880435027</v>
      </c>
      <c r="L561" s="17">
        <v>2880435027</v>
      </c>
      <c r="M561" s="17">
        <v>0</v>
      </c>
      <c r="N561" s="17">
        <v>0</v>
      </c>
      <c r="O561" s="17">
        <f t="shared" si="173"/>
        <v>2880435027</v>
      </c>
      <c r="P561" s="17">
        <v>0</v>
      </c>
      <c r="Q561" s="17">
        <v>153093314</v>
      </c>
      <c r="R561" s="17">
        <v>0</v>
      </c>
      <c r="S561" s="17">
        <v>1189699941</v>
      </c>
      <c r="T561" s="17">
        <v>1189699941</v>
      </c>
      <c r="U561" s="17">
        <v>0</v>
      </c>
      <c r="V561" s="17">
        <v>1537641772</v>
      </c>
      <c r="W561" s="17">
        <v>0</v>
      </c>
      <c r="X561" s="17">
        <f t="shared" si="174"/>
        <v>1537641772</v>
      </c>
      <c r="Y561" s="18">
        <f t="shared" si="160"/>
        <v>0.41302786900181659</v>
      </c>
      <c r="Z561" s="18">
        <f t="shared" si="161"/>
        <v>0.41302786900181659</v>
      </c>
      <c r="AA561" s="18">
        <f t="shared" si="162"/>
        <v>5.3149372426375512E-2</v>
      </c>
      <c r="AB561" s="18">
        <f t="shared" si="163"/>
        <v>0.46617724142819211</v>
      </c>
    </row>
    <row r="562" spans="1:28" ht="70" outlineLevel="2" x14ac:dyDescent="0.35">
      <c r="A562" s="15" t="s">
        <v>7</v>
      </c>
      <c r="B562" s="15" t="s">
        <v>8</v>
      </c>
      <c r="C562" s="15" t="s">
        <v>95</v>
      </c>
      <c r="D562" s="15" t="s">
        <v>96</v>
      </c>
      <c r="E562" s="15" t="s">
        <v>120</v>
      </c>
      <c r="F562" s="15" t="s">
        <v>12</v>
      </c>
      <c r="G562" s="15" t="s">
        <v>97</v>
      </c>
      <c r="H562" s="15" t="s">
        <v>104</v>
      </c>
      <c r="I562" s="15" t="s">
        <v>9</v>
      </c>
      <c r="J562" s="16" t="s">
        <v>121</v>
      </c>
      <c r="K562" s="17">
        <v>330482748</v>
      </c>
      <c r="L562" s="17">
        <v>330482748</v>
      </c>
      <c r="M562" s="17">
        <v>0</v>
      </c>
      <c r="N562" s="17">
        <v>0</v>
      </c>
      <c r="O562" s="17">
        <f t="shared" si="173"/>
        <v>330482748</v>
      </c>
      <c r="P562" s="17">
        <v>0</v>
      </c>
      <c r="Q562" s="17">
        <v>42116712.359999999</v>
      </c>
      <c r="R562" s="17">
        <v>0</v>
      </c>
      <c r="S562" s="17">
        <v>205745348.63999999</v>
      </c>
      <c r="T562" s="17">
        <v>205745348.63999999</v>
      </c>
      <c r="U562" s="17">
        <v>0</v>
      </c>
      <c r="V562" s="17">
        <v>82620687</v>
      </c>
      <c r="W562" s="17">
        <v>0</v>
      </c>
      <c r="X562" s="17">
        <f t="shared" si="174"/>
        <v>82620687</v>
      </c>
      <c r="Y562" s="18">
        <f t="shared" si="160"/>
        <v>0.62256002736941651</v>
      </c>
      <c r="Z562" s="18">
        <f t="shared" si="161"/>
        <v>0.62256002736941651</v>
      </c>
      <c r="AA562" s="18">
        <f t="shared" si="162"/>
        <v>0.12743997263058343</v>
      </c>
      <c r="AB562" s="18">
        <f t="shared" si="163"/>
        <v>0.75</v>
      </c>
    </row>
    <row r="563" spans="1:28" ht="35.5" outlineLevel="2" x14ac:dyDescent="0.35">
      <c r="A563" s="15" t="s">
        <v>7</v>
      </c>
      <c r="B563" s="15" t="s">
        <v>8</v>
      </c>
      <c r="C563" s="15" t="s">
        <v>95</v>
      </c>
      <c r="D563" s="15" t="s">
        <v>96</v>
      </c>
      <c r="E563" s="15" t="s">
        <v>122</v>
      </c>
      <c r="F563" s="15" t="s">
        <v>12</v>
      </c>
      <c r="G563" s="15" t="s">
        <v>97</v>
      </c>
      <c r="H563" s="15" t="s">
        <v>104</v>
      </c>
      <c r="I563" s="15" t="s">
        <v>9</v>
      </c>
      <c r="J563" s="16" t="s">
        <v>123</v>
      </c>
      <c r="K563" s="17">
        <v>50843499</v>
      </c>
      <c r="L563" s="17">
        <v>50843499</v>
      </c>
      <c r="M563" s="17">
        <v>0</v>
      </c>
      <c r="N563" s="17">
        <v>0</v>
      </c>
      <c r="O563" s="17">
        <f t="shared" si="173"/>
        <v>50843499</v>
      </c>
      <c r="P563" s="17">
        <v>0</v>
      </c>
      <c r="Q563" s="17">
        <v>6479491.8700000001</v>
      </c>
      <c r="R563" s="17">
        <v>0</v>
      </c>
      <c r="S563" s="17">
        <v>31653130.129999999</v>
      </c>
      <c r="T563" s="17">
        <v>31653130.129999999</v>
      </c>
      <c r="U563" s="17">
        <v>0</v>
      </c>
      <c r="V563" s="17">
        <v>12710877</v>
      </c>
      <c r="W563" s="17">
        <v>0</v>
      </c>
      <c r="X563" s="17">
        <f t="shared" si="174"/>
        <v>12710877.000000004</v>
      </c>
      <c r="Y563" s="18">
        <f t="shared" si="160"/>
        <v>0.62256002738914562</v>
      </c>
      <c r="Z563" s="18">
        <f t="shared" si="161"/>
        <v>0.62256002738914562</v>
      </c>
      <c r="AA563" s="18">
        <f t="shared" si="162"/>
        <v>0.12743992835740908</v>
      </c>
      <c r="AB563" s="18">
        <f t="shared" si="163"/>
        <v>0.74999995574655465</v>
      </c>
    </row>
    <row r="564" spans="1:28" ht="70" outlineLevel="2" x14ac:dyDescent="0.35">
      <c r="A564" s="15" t="s">
        <v>7</v>
      </c>
      <c r="B564" s="15" t="s">
        <v>8</v>
      </c>
      <c r="C564" s="15" t="s">
        <v>95</v>
      </c>
      <c r="D564" s="15" t="s">
        <v>96</v>
      </c>
      <c r="E564" s="15" t="s">
        <v>124</v>
      </c>
      <c r="F564" s="15" t="s">
        <v>12</v>
      </c>
      <c r="G564" s="15" t="s">
        <v>97</v>
      </c>
      <c r="H564" s="15" t="s">
        <v>104</v>
      </c>
      <c r="I564" s="15" t="s">
        <v>9</v>
      </c>
      <c r="J564" s="16" t="s">
        <v>125</v>
      </c>
      <c r="K564" s="17">
        <v>7258377</v>
      </c>
      <c r="L564" s="17">
        <v>7258377</v>
      </c>
      <c r="M564" s="17">
        <v>0</v>
      </c>
      <c r="N564" s="17">
        <v>0</v>
      </c>
      <c r="O564" s="17">
        <f t="shared" si="173"/>
        <v>7258377</v>
      </c>
      <c r="P564" s="17">
        <v>0</v>
      </c>
      <c r="Q564" s="17">
        <v>925009.62</v>
      </c>
      <c r="R564" s="17">
        <v>0</v>
      </c>
      <c r="S564" s="17">
        <v>4518775.38</v>
      </c>
      <c r="T564" s="17">
        <v>4518775.38</v>
      </c>
      <c r="U564" s="17">
        <v>0</v>
      </c>
      <c r="V564" s="17">
        <v>1814592</v>
      </c>
      <c r="W564" s="17">
        <v>0</v>
      </c>
      <c r="X564" s="17">
        <f t="shared" si="174"/>
        <v>1814592</v>
      </c>
      <c r="Y564" s="18">
        <f t="shared" si="160"/>
        <v>0.62256002684897738</v>
      </c>
      <c r="Z564" s="18">
        <f t="shared" si="161"/>
        <v>0.62256002684897738</v>
      </c>
      <c r="AA564" s="18">
        <f t="shared" si="162"/>
        <v>0.12744028313767664</v>
      </c>
      <c r="AB564" s="18">
        <f t="shared" si="163"/>
        <v>0.75000030998665401</v>
      </c>
    </row>
    <row r="565" spans="1:28" ht="35.5" outlineLevel="2" x14ac:dyDescent="0.35">
      <c r="A565" s="15" t="s">
        <v>7</v>
      </c>
      <c r="B565" s="15" t="s">
        <v>8</v>
      </c>
      <c r="C565" s="15" t="s">
        <v>95</v>
      </c>
      <c r="D565" s="15" t="s">
        <v>96</v>
      </c>
      <c r="E565" s="15" t="s">
        <v>126</v>
      </c>
      <c r="F565" s="15" t="s">
        <v>12</v>
      </c>
      <c r="G565" s="15" t="s">
        <v>97</v>
      </c>
      <c r="H565" s="15" t="s">
        <v>104</v>
      </c>
      <c r="I565" s="15" t="s">
        <v>9</v>
      </c>
      <c r="J565" s="16" t="s">
        <v>127</v>
      </c>
      <c r="K565" s="17">
        <v>1116673</v>
      </c>
      <c r="L565" s="17">
        <v>1116673</v>
      </c>
      <c r="M565" s="17">
        <v>0</v>
      </c>
      <c r="N565" s="17">
        <v>0</v>
      </c>
      <c r="O565" s="17">
        <f t="shared" si="173"/>
        <v>1116673</v>
      </c>
      <c r="P565" s="17">
        <v>0</v>
      </c>
      <c r="Q565" s="17">
        <v>142308.03</v>
      </c>
      <c r="R565" s="17">
        <v>0</v>
      </c>
      <c r="S565" s="17">
        <v>695195.97</v>
      </c>
      <c r="T565" s="17">
        <v>695195.97</v>
      </c>
      <c r="U565" s="17">
        <v>0</v>
      </c>
      <c r="V565" s="17">
        <v>279169</v>
      </c>
      <c r="W565" s="17">
        <v>0</v>
      </c>
      <c r="X565" s="17">
        <f t="shared" si="174"/>
        <v>279169</v>
      </c>
      <c r="Y565" s="18">
        <f t="shared" si="160"/>
        <v>0.62256002428642943</v>
      </c>
      <c r="Z565" s="18">
        <f t="shared" si="161"/>
        <v>0.62256002428642943</v>
      </c>
      <c r="AA565" s="18">
        <f t="shared" si="162"/>
        <v>0.12743930407558882</v>
      </c>
      <c r="AB565" s="18">
        <f t="shared" si="163"/>
        <v>0.74999932836201821</v>
      </c>
    </row>
    <row r="566" spans="1:28" ht="35.5" outlineLevel="2" x14ac:dyDescent="0.35">
      <c r="A566" s="15" t="s">
        <v>7</v>
      </c>
      <c r="B566" s="15" t="s">
        <v>8</v>
      </c>
      <c r="C566" s="15" t="s">
        <v>95</v>
      </c>
      <c r="D566" s="15" t="s">
        <v>96</v>
      </c>
      <c r="E566" s="15" t="s">
        <v>128</v>
      </c>
      <c r="F566" s="15" t="s">
        <v>12</v>
      </c>
      <c r="G566" s="15" t="s">
        <v>97</v>
      </c>
      <c r="H566" s="15" t="s">
        <v>104</v>
      </c>
      <c r="I566" s="15" t="s">
        <v>9</v>
      </c>
      <c r="J566" s="16" t="s">
        <v>129</v>
      </c>
      <c r="K566" s="17">
        <v>101686999</v>
      </c>
      <c r="L566" s="17">
        <v>101686999</v>
      </c>
      <c r="M566" s="17">
        <v>0</v>
      </c>
      <c r="N566" s="17">
        <v>0</v>
      </c>
      <c r="O566" s="17">
        <f t="shared" si="173"/>
        <v>101686999</v>
      </c>
      <c r="P566" s="17">
        <v>0</v>
      </c>
      <c r="Q566" s="17">
        <v>12958992.119999999</v>
      </c>
      <c r="R566" s="17">
        <v>0</v>
      </c>
      <c r="S566" s="17">
        <v>63306260.880000003</v>
      </c>
      <c r="T566" s="17">
        <v>63306260.880000003</v>
      </c>
      <c r="U566" s="17">
        <v>0</v>
      </c>
      <c r="V566" s="17">
        <v>25421746</v>
      </c>
      <c r="W566" s="17">
        <v>0</v>
      </c>
      <c r="X566" s="17">
        <f t="shared" si="174"/>
        <v>25421745.999999993</v>
      </c>
      <c r="Y566" s="18">
        <f t="shared" si="160"/>
        <v>0.62256002736397009</v>
      </c>
      <c r="Z566" s="18">
        <f t="shared" si="161"/>
        <v>0.62256002736397009</v>
      </c>
      <c r="AA566" s="18">
        <f t="shared" si="162"/>
        <v>0.12744000951390058</v>
      </c>
      <c r="AB566" s="18">
        <f t="shared" si="163"/>
        <v>0.75000003687787065</v>
      </c>
    </row>
    <row r="567" spans="1:28" ht="47" outlineLevel="2" x14ac:dyDescent="0.35">
      <c r="A567" s="15" t="s">
        <v>7</v>
      </c>
      <c r="B567" s="15" t="s">
        <v>8</v>
      </c>
      <c r="C567" s="15" t="s">
        <v>95</v>
      </c>
      <c r="D567" s="15" t="s">
        <v>96</v>
      </c>
      <c r="E567" s="15" t="s">
        <v>130</v>
      </c>
      <c r="F567" s="15" t="s">
        <v>12</v>
      </c>
      <c r="G567" s="15" t="s">
        <v>97</v>
      </c>
      <c r="H567" s="15" t="s">
        <v>104</v>
      </c>
      <c r="I567" s="15" t="s">
        <v>9</v>
      </c>
      <c r="J567" s="16" t="s">
        <v>131</v>
      </c>
      <c r="K567" s="17">
        <v>2233346</v>
      </c>
      <c r="L567" s="17">
        <v>2233346</v>
      </c>
      <c r="M567" s="17">
        <v>0</v>
      </c>
      <c r="N567" s="17">
        <v>0</v>
      </c>
      <c r="O567" s="17">
        <f t="shared" si="173"/>
        <v>2233346</v>
      </c>
      <c r="P567" s="17">
        <v>0</v>
      </c>
      <c r="Q567" s="17">
        <v>284616.05</v>
      </c>
      <c r="R567" s="17">
        <v>0</v>
      </c>
      <c r="S567" s="17">
        <v>1390391.95</v>
      </c>
      <c r="T567" s="17">
        <v>1390391.95</v>
      </c>
      <c r="U567" s="17">
        <v>0</v>
      </c>
      <c r="V567" s="17">
        <v>558338</v>
      </c>
      <c r="W567" s="17">
        <v>0</v>
      </c>
      <c r="X567" s="17">
        <f t="shared" si="174"/>
        <v>558338</v>
      </c>
      <c r="Y567" s="18">
        <f t="shared" si="160"/>
        <v>0.62256002876401595</v>
      </c>
      <c r="Z567" s="18">
        <f t="shared" si="161"/>
        <v>0.62256002876401595</v>
      </c>
      <c r="AA567" s="18">
        <f t="shared" si="162"/>
        <v>0.12743929959800226</v>
      </c>
      <c r="AB567" s="18">
        <f t="shared" si="163"/>
        <v>0.74999932836201821</v>
      </c>
    </row>
    <row r="568" spans="1:28" ht="58.5" outlineLevel="2" x14ac:dyDescent="0.35">
      <c r="A568" s="15" t="s">
        <v>7</v>
      </c>
      <c r="B568" s="15" t="s">
        <v>8</v>
      </c>
      <c r="C568" s="15" t="s">
        <v>95</v>
      </c>
      <c r="D568" s="15" t="s">
        <v>96</v>
      </c>
      <c r="E568" s="15" t="s">
        <v>132</v>
      </c>
      <c r="F568" s="15" t="s">
        <v>12</v>
      </c>
      <c r="G568" s="15" t="s">
        <v>97</v>
      </c>
      <c r="H568" s="15" t="s">
        <v>104</v>
      </c>
      <c r="I568" s="15" t="s">
        <v>9</v>
      </c>
      <c r="J568" s="16" t="s">
        <v>133</v>
      </c>
      <c r="K568" s="17">
        <v>119080000</v>
      </c>
      <c r="L568" s="17">
        <v>119080000</v>
      </c>
      <c r="M568" s="17">
        <v>0</v>
      </c>
      <c r="N568" s="17">
        <v>0</v>
      </c>
      <c r="O568" s="17">
        <f t="shared" si="173"/>
        <v>119080000</v>
      </c>
      <c r="P568" s="17">
        <v>0</v>
      </c>
      <c r="Q568" s="17">
        <v>0</v>
      </c>
      <c r="R568" s="17">
        <v>0</v>
      </c>
      <c r="S568" s="17">
        <v>0</v>
      </c>
      <c r="T568" s="17">
        <v>0</v>
      </c>
      <c r="U568" s="17">
        <v>119080000</v>
      </c>
      <c r="V568" s="17">
        <v>119080000</v>
      </c>
      <c r="W568" s="17">
        <v>119080000</v>
      </c>
      <c r="X568" s="17">
        <f t="shared" si="174"/>
        <v>0</v>
      </c>
      <c r="Y568" s="18">
        <f t="shared" si="160"/>
        <v>0</v>
      </c>
      <c r="Z568" s="18">
        <f t="shared" si="161"/>
        <v>0</v>
      </c>
      <c r="AA568" s="18">
        <f t="shared" si="162"/>
        <v>0</v>
      </c>
      <c r="AB568" s="18">
        <f t="shared" si="163"/>
        <v>0</v>
      </c>
    </row>
    <row r="569" spans="1:28" ht="58.5" outlineLevel="2" x14ac:dyDescent="0.35">
      <c r="A569" s="15" t="s">
        <v>164</v>
      </c>
      <c r="B569" s="15" t="s">
        <v>8</v>
      </c>
      <c r="C569" s="15" t="s">
        <v>95</v>
      </c>
      <c r="D569" s="15" t="s">
        <v>96</v>
      </c>
      <c r="E569" s="15" t="s">
        <v>33</v>
      </c>
      <c r="F569" s="15" t="s">
        <v>12</v>
      </c>
      <c r="G569" s="15" t="s">
        <v>97</v>
      </c>
      <c r="H569" s="15" t="s">
        <v>14</v>
      </c>
      <c r="I569" s="15" t="s">
        <v>9</v>
      </c>
      <c r="J569" s="16" t="s">
        <v>98</v>
      </c>
      <c r="K569" s="17">
        <v>54407779</v>
      </c>
      <c r="L569" s="17">
        <v>52407779</v>
      </c>
      <c r="M569" s="17">
        <v>-444489</v>
      </c>
      <c r="N569" s="17">
        <v>-2500000</v>
      </c>
      <c r="O569" s="17">
        <f t="shared" si="173"/>
        <v>49907779</v>
      </c>
      <c r="P569" s="17">
        <v>0</v>
      </c>
      <c r="Q569" s="17">
        <v>17907371.68</v>
      </c>
      <c r="R569" s="17">
        <v>0</v>
      </c>
      <c r="S569" s="17">
        <v>31555918.32</v>
      </c>
      <c r="T569" s="17">
        <v>31555918.32</v>
      </c>
      <c r="U569" s="17">
        <v>0</v>
      </c>
      <c r="V569" s="17">
        <v>2944489</v>
      </c>
      <c r="W569" s="17">
        <v>0</v>
      </c>
      <c r="X569" s="17">
        <f t="shared" si="174"/>
        <v>444489</v>
      </c>
      <c r="Y569" s="18">
        <f t="shared" si="160"/>
        <v>0.60212279402262014</v>
      </c>
      <c r="Z569" s="18">
        <f t="shared" si="161"/>
        <v>0.63228456469681815</v>
      </c>
      <c r="AA569" s="18">
        <f t="shared" si="162"/>
        <v>0.35880922851726182</v>
      </c>
      <c r="AB569" s="18">
        <f t="shared" si="163"/>
        <v>0.99109379321407998</v>
      </c>
    </row>
    <row r="570" spans="1:28" ht="58.5" outlineLevel="2" x14ac:dyDescent="0.35">
      <c r="A570" s="15" t="s">
        <v>164</v>
      </c>
      <c r="B570" s="15" t="s">
        <v>8</v>
      </c>
      <c r="C570" s="15" t="s">
        <v>95</v>
      </c>
      <c r="D570" s="15" t="s">
        <v>96</v>
      </c>
      <c r="E570" s="15" t="s">
        <v>99</v>
      </c>
      <c r="F570" s="15" t="s">
        <v>12</v>
      </c>
      <c r="G570" s="15" t="s">
        <v>97</v>
      </c>
      <c r="H570" s="15" t="s">
        <v>14</v>
      </c>
      <c r="I570" s="15" t="s">
        <v>9</v>
      </c>
      <c r="J570" s="16" t="s">
        <v>100</v>
      </c>
      <c r="K570" s="17">
        <v>24074899</v>
      </c>
      <c r="L570" s="17">
        <v>24074899</v>
      </c>
      <c r="M570" s="17">
        <v>-231744</v>
      </c>
      <c r="N570" s="17">
        <v>2700000</v>
      </c>
      <c r="O570" s="17">
        <f t="shared" si="173"/>
        <v>26774899</v>
      </c>
      <c r="P570" s="17">
        <v>0</v>
      </c>
      <c r="Q570" s="17">
        <v>6550456.7000000002</v>
      </c>
      <c r="R570" s="17">
        <v>0</v>
      </c>
      <c r="S570" s="17">
        <v>17292698.300000001</v>
      </c>
      <c r="T570" s="17">
        <v>17292698.300000001</v>
      </c>
      <c r="U570" s="17">
        <v>0</v>
      </c>
      <c r="V570" s="17">
        <v>231744</v>
      </c>
      <c r="W570" s="17">
        <v>0</v>
      </c>
      <c r="X570" s="17">
        <f t="shared" si="174"/>
        <v>2931744</v>
      </c>
      <c r="Y570" s="18">
        <f t="shared" si="160"/>
        <v>0.71828747028180684</v>
      </c>
      <c r="Z570" s="18">
        <f t="shared" si="161"/>
        <v>0.64585484710885377</v>
      </c>
      <c r="AA570" s="18">
        <f t="shared" si="162"/>
        <v>0.24464916562336986</v>
      </c>
      <c r="AB570" s="18">
        <f t="shared" si="163"/>
        <v>0.89050401273222368</v>
      </c>
    </row>
    <row r="571" spans="1:28" ht="35.5" outlineLevel="2" x14ac:dyDescent="0.35">
      <c r="A571" s="15" t="s">
        <v>164</v>
      </c>
      <c r="B571" s="15" t="s">
        <v>8</v>
      </c>
      <c r="C571" s="15" t="s">
        <v>95</v>
      </c>
      <c r="D571" s="15" t="s">
        <v>96</v>
      </c>
      <c r="E571" s="15" t="s">
        <v>101</v>
      </c>
      <c r="F571" s="15" t="s">
        <v>12</v>
      </c>
      <c r="G571" s="15" t="s">
        <v>97</v>
      </c>
      <c r="H571" s="15" t="s">
        <v>14</v>
      </c>
      <c r="I571" s="15" t="s">
        <v>9</v>
      </c>
      <c r="J571" s="16" t="s">
        <v>102</v>
      </c>
      <c r="K571" s="17">
        <v>5366040268</v>
      </c>
      <c r="L571" s="17">
        <v>5366040268</v>
      </c>
      <c r="M571" s="17">
        <v>413081754.45999998</v>
      </c>
      <c r="N571" s="17">
        <v>0</v>
      </c>
      <c r="O571" s="17">
        <f t="shared" si="173"/>
        <v>5366040268</v>
      </c>
      <c r="P571" s="17">
        <v>0</v>
      </c>
      <c r="Q571" s="17">
        <v>1324714338.23</v>
      </c>
      <c r="R571" s="17">
        <v>0</v>
      </c>
      <c r="S571" s="17">
        <v>4040320269.77</v>
      </c>
      <c r="T571" s="17">
        <v>4040320269.77</v>
      </c>
      <c r="U571" s="17">
        <v>0</v>
      </c>
      <c r="V571" s="17">
        <v>1005660</v>
      </c>
      <c r="W571" s="17">
        <v>0</v>
      </c>
      <c r="X571" s="17">
        <f t="shared" si="174"/>
        <v>1005660</v>
      </c>
      <c r="Y571" s="18">
        <f t="shared" si="160"/>
        <v>0.75294259229923466</v>
      </c>
      <c r="Z571" s="18">
        <f t="shared" si="161"/>
        <v>0.75294259229923466</v>
      </c>
      <c r="AA571" s="18">
        <f t="shared" si="162"/>
        <v>0.24686999576388569</v>
      </c>
      <c r="AB571" s="18">
        <f t="shared" si="163"/>
        <v>0.99981258806312034</v>
      </c>
    </row>
    <row r="572" spans="1:28" ht="58.5" outlineLevel="2" x14ac:dyDescent="0.35">
      <c r="A572" s="15" t="s">
        <v>251</v>
      </c>
      <c r="B572" s="15" t="s">
        <v>252</v>
      </c>
      <c r="C572" s="15" t="s">
        <v>95</v>
      </c>
      <c r="D572" s="15" t="s">
        <v>96</v>
      </c>
      <c r="E572" s="15" t="s">
        <v>33</v>
      </c>
      <c r="F572" s="15" t="s">
        <v>12</v>
      </c>
      <c r="G572" s="15" t="s">
        <v>97</v>
      </c>
      <c r="H572" s="15" t="s">
        <v>14</v>
      </c>
      <c r="I572" s="15" t="s">
        <v>9</v>
      </c>
      <c r="J572" s="16" t="s">
        <v>98</v>
      </c>
      <c r="K572" s="17">
        <v>1398253</v>
      </c>
      <c r="L572" s="17">
        <v>1398253</v>
      </c>
      <c r="M572" s="17">
        <v>0</v>
      </c>
      <c r="N572" s="17">
        <v>500000</v>
      </c>
      <c r="O572" s="17">
        <f t="shared" si="173"/>
        <v>1898253</v>
      </c>
      <c r="P572" s="17">
        <v>0</v>
      </c>
      <c r="Q572" s="17">
        <v>830606.13</v>
      </c>
      <c r="R572" s="17">
        <v>0</v>
      </c>
      <c r="S572" s="17">
        <v>567646.87</v>
      </c>
      <c r="T572" s="17">
        <v>567646.87</v>
      </c>
      <c r="U572" s="17">
        <v>0</v>
      </c>
      <c r="V572" s="17">
        <v>0</v>
      </c>
      <c r="W572" s="17">
        <v>0</v>
      </c>
      <c r="X572" s="17">
        <f t="shared" si="174"/>
        <v>500000.00000000012</v>
      </c>
      <c r="Y572" s="18">
        <f t="shared" si="160"/>
        <v>0.40596864086828349</v>
      </c>
      <c r="Z572" s="18">
        <f t="shared" si="161"/>
        <v>0.29903646668805473</v>
      </c>
      <c r="AA572" s="18">
        <f t="shared" si="162"/>
        <v>0.43756344912927836</v>
      </c>
      <c r="AB572" s="18">
        <f t="shared" si="163"/>
        <v>0.73659991581733308</v>
      </c>
    </row>
    <row r="573" spans="1:28" ht="58.5" outlineLevel="2" x14ac:dyDescent="0.35">
      <c r="A573" s="15" t="s">
        <v>251</v>
      </c>
      <c r="B573" s="15" t="s">
        <v>252</v>
      </c>
      <c r="C573" s="15" t="s">
        <v>95</v>
      </c>
      <c r="D573" s="15" t="s">
        <v>96</v>
      </c>
      <c r="E573" s="15" t="s">
        <v>99</v>
      </c>
      <c r="F573" s="15" t="s">
        <v>12</v>
      </c>
      <c r="G573" s="15" t="s">
        <v>97</v>
      </c>
      <c r="H573" s="15" t="s">
        <v>14</v>
      </c>
      <c r="I573" s="15" t="s">
        <v>9</v>
      </c>
      <c r="J573" s="16" t="s">
        <v>100</v>
      </c>
      <c r="K573" s="17">
        <v>721326</v>
      </c>
      <c r="L573" s="17">
        <v>721326</v>
      </c>
      <c r="M573" s="17">
        <v>0</v>
      </c>
      <c r="N573" s="17">
        <v>700000</v>
      </c>
      <c r="O573" s="17">
        <f t="shared" si="173"/>
        <v>1421326</v>
      </c>
      <c r="P573" s="17">
        <v>0</v>
      </c>
      <c r="Q573" s="17">
        <v>206969.02</v>
      </c>
      <c r="R573" s="17">
        <v>0</v>
      </c>
      <c r="S573" s="17">
        <v>514356.98</v>
      </c>
      <c r="T573" s="17">
        <v>514356.98</v>
      </c>
      <c r="U573" s="17">
        <v>0</v>
      </c>
      <c r="V573" s="17">
        <v>0</v>
      </c>
      <c r="W573" s="17">
        <v>0</v>
      </c>
      <c r="X573" s="17">
        <f t="shared" si="174"/>
        <v>700000</v>
      </c>
      <c r="Y573" s="18">
        <f t="shared" si="160"/>
        <v>0.7130714545157113</v>
      </c>
      <c r="Z573" s="18">
        <f t="shared" si="161"/>
        <v>0.36188529584345885</v>
      </c>
      <c r="AA573" s="18">
        <f t="shared" si="162"/>
        <v>0.14561685355787482</v>
      </c>
      <c r="AB573" s="18">
        <f t="shared" si="163"/>
        <v>0.50750214940133365</v>
      </c>
    </row>
    <row r="574" spans="1:28" ht="35.5" outlineLevel="2" x14ac:dyDescent="0.35">
      <c r="A574" s="15" t="s">
        <v>251</v>
      </c>
      <c r="B574" s="15" t="s">
        <v>252</v>
      </c>
      <c r="C574" s="15" t="s">
        <v>95</v>
      </c>
      <c r="D574" s="15" t="s">
        <v>96</v>
      </c>
      <c r="E574" s="15" t="s">
        <v>101</v>
      </c>
      <c r="F574" s="15" t="s">
        <v>12</v>
      </c>
      <c r="G574" s="15" t="s">
        <v>97</v>
      </c>
      <c r="H574" s="15" t="s">
        <v>14</v>
      </c>
      <c r="I574" s="15" t="s">
        <v>9</v>
      </c>
      <c r="J574" s="16" t="s">
        <v>102</v>
      </c>
      <c r="K574" s="17">
        <v>2607745</v>
      </c>
      <c r="L574" s="17">
        <v>2607745</v>
      </c>
      <c r="M574" s="17">
        <v>0</v>
      </c>
      <c r="N574" s="17">
        <v>0</v>
      </c>
      <c r="O574" s="17">
        <f t="shared" si="173"/>
        <v>2607745</v>
      </c>
      <c r="P574" s="17">
        <v>0</v>
      </c>
      <c r="Q574" s="17">
        <v>444642.3</v>
      </c>
      <c r="R574" s="17">
        <v>0</v>
      </c>
      <c r="S574" s="17">
        <v>2163102.7000000002</v>
      </c>
      <c r="T574" s="17">
        <v>2163102.7000000002</v>
      </c>
      <c r="U574" s="17">
        <v>0</v>
      </c>
      <c r="V574" s="17">
        <v>0</v>
      </c>
      <c r="W574" s="17">
        <v>0</v>
      </c>
      <c r="X574" s="17">
        <f t="shared" si="174"/>
        <v>0</v>
      </c>
      <c r="Y574" s="18">
        <f t="shared" si="160"/>
        <v>0.82949164891505889</v>
      </c>
      <c r="Z574" s="18">
        <f t="shared" si="161"/>
        <v>0.82949164891505889</v>
      </c>
      <c r="AA574" s="18">
        <f t="shared" si="162"/>
        <v>0.1705083510849412</v>
      </c>
      <c r="AB574" s="18">
        <f t="shared" si="163"/>
        <v>1</v>
      </c>
    </row>
    <row r="575" spans="1:28" ht="58.5" outlineLevel="2" x14ac:dyDescent="0.35">
      <c r="A575" s="15" t="s">
        <v>251</v>
      </c>
      <c r="B575" s="15" t="s">
        <v>254</v>
      </c>
      <c r="C575" s="15" t="s">
        <v>95</v>
      </c>
      <c r="D575" s="15" t="s">
        <v>96</v>
      </c>
      <c r="E575" s="15" t="s">
        <v>33</v>
      </c>
      <c r="F575" s="15" t="s">
        <v>12</v>
      </c>
      <c r="G575" s="15" t="s">
        <v>97</v>
      </c>
      <c r="H575" s="15" t="s">
        <v>14</v>
      </c>
      <c r="I575" s="15" t="s">
        <v>9</v>
      </c>
      <c r="J575" s="16" t="s">
        <v>98</v>
      </c>
      <c r="K575" s="17">
        <v>25294932</v>
      </c>
      <c r="L575" s="17">
        <v>23294932</v>
      </c>
      <c r="M575" s="17">
        <v>-63604</v>
      </c>
      <c r="N575" s="17">
        <v>-1000000</v>
      </c>
      <c r="O575" s="17">
        <f t="shared" si="173"/>
        <v>22294932</v>
      </c>
      <c r="P575" s="17">
        <v>0</v>
      </c>
      <c r="Q575" s="17">
        <v>8867321.4100000001</v>
      </c>
      <c r="R575" s="17">
        <v>0</v>
      </c>
      <c r="S575" s="17">
        <v>13364006.59</v>
      </c>
      <c r="T575" s="17">
        <v>13364006.59</v>
      </c>
      <c r="U575" s="17">
        <v>0</v>
      </c>
      <c r="V575" s="17">
        <v>1063604</v>
      </c>
      <c r="W575" s="17">
        <v>0</v>
      </c>
      <c r="X575" s="17">
        <f t="shared" si="174"/>
        <v>63604</v>
      </c>
      <c r="Y575" s="18">
        <f t="shared" si="160"/>
        <v>0.57368729773497518</v>
      </c>
      <c r="Z575" s="18">
        <f t="shared" si="161"/>
        <v>0.59941903343773373</v>
      </c>
      <c r="AA575" s="18">
        <f t="shared" si="162"/>
        <v>0.39772812090209558</v>
      </c>
      <c r="AB575" s="18">
        <f t="shared" si="163"/>
        <v>0.99714715433982937</v>
      </c>
    </row>
    <row r="576" spans="1:28" ht="58.5" outlineLevel="2" x14ac:dyDescent="0.35">
      <c r="A576" s="15" t="s">
        <v>251</v>
      </c>
      <c r="B576" s="15" t="s">
        <v>254</v>
      </c>
      <c r="C576" s="15" t="s">
        <v>95</v>
      </c>
      <c r="D576" s="15" t="s">
        <v>96</v>
      </c>
      <c r="E576" s="15" t="s">
        <v>99</v>
      </c>
      <c r="F576" s="15" t="s">
        <v>12</v>
      </c>
      <c r="G576" s="15" t="s">
        <v>97</v>
      </c>
      <c r="H576" s="15" t="s">
        <v>14</v>
      </c>
      <c r="I576" s="15" t="s">
        <v>9</v>
      </c>
      <c r="J576" s="16" t="s">
        <v>100</v>
      </c>
      <c r="K576" s="17">
        <v>13215206</v>
      </c>
      <c r="L576" s="17">
        <v>13215206</v>
      </c>
      <c r="M576" s="17">
        <v>-42628</v>
      </c>
      <c r="N576" s="17">
        <v>1700000</v>
      </c>
      <c r="O576" s="17">
        <f t="shared" si="173"/>
        <v>14915206</v>
      </c>
      <c r="P576" s="17">
        <v>0</v>
      </c>
      <c r="Q576" s="17">
        <v>3813578.62</v>
      </c>
      <c r="R576" s="17">
        <v>0</v>
      </c>
      <c r="S576" s="17">
        <v>9358999.3800000008</v>
      </c>
      <c r="T576" s="17">
        <v>9358999.3800000008</v>
      </c>
      <c r="U576" s="17">
        <v>0</v>
      </c>
      <c r="V576" s="17">
        <v>42628</v>
      </c>
      <c r="W576" s="17">
        <v>0</v>
      </c>
      <c r="X576" s="17">
        <f t="shared" si="174"/>
        <v>1742627.9999999981</v>
      </c>
      <c r="Y576" s="18">
        <f t="shared" si="160"/>
        <v>0.70819928043497782</v>
      </c>
      <c r="Z576" s="18">
        <f t="shared" si="161"/>
        <v>0.62748039685137447</v>
      </c>
      <c r="AA576" s="18">
        <f t="shared" si="162"/>
        <v>0.25568393892782976</v>
      </c>
      <c r="AB576" s="18">
        <f t="shared" si="163"/>
        <v>0.88316433577920428</v>
      </c>
    </row>
    <row r="577" spans="1:28" ht="70" outlineLevel="2" x14ac:dyDescent="0.35">
      <c r="A577" s="15" t="s">
        <v>251</v>
      </c>
      <c r="B577" s="15" t="s">
        <v>254</v>
      </c>
      <c r="C577" s="15" t="s">
        <v>95</v>
      </c>
      <c r="D577" s="15" t="s">
        <v>96</v>
      </c>
      <c r="E577" s="15" t="s">
        <v>261</v>
      </c>
      <c r="F577" s="15" t="s">
        <v>12</v>
      </c>
      <c r="G577" s="15" t="s">
        <v>97</v>
      </c>
      <c r="H577" s="15" t="s">
        <v>14</v>
      </c>
      <c r="I577" s="15" t="s">
        <v>9</v>
      </c>
      <c r="J577" s="16" t="s">
        <v>262</v>
      </c>
      <c r="K577" s="17">
        <v>940000000</v>
      </c>
      <c r="L577" s="17">
        <v>940000000</v>
      </c>
      <c r="M577" s="17">
        <v>-278000000</v>
      </c>
      <c r="N577" s="17">
        <v>0</v>
      </c>
      <c r="O577" s="17">
        <f t="shared" si="173"/>
        <v>940000000</v>
      </c>
      <c r="P577" s="17">
        <v>0</v>
      </c>
      <c r="Q577" s="17">
        <v>44401388.5</v>
      </c>
      <c r="R577" s="17">
        <v>0</v>
      </c>
      <c r="S577" s="17">
        <v>617598611.5</v>
      </c>
      <c r="T577" s="17">
        <v>617598611.5</v>
      </c>
      <c r="U577" s="17">
        <v>0</v>
      </c>
      <c r="V577" s="17">
        <v>278000000</v>
      </c>
      <c r="W577" s="17">
        <v>0</v>
      </c>
      <c r="X577" s="17">
        <f t="shared" si="174"/>
        <v>278000000</v>
      </c>
      <c r="Y577" s="18">
        <f t="shared" si="160"/>
        <v>0.65701979946808509</v>
      </c>
      <c r="Z577" s="18">
        <f t="shared" si="161"/>
        <v>0.65701979946808509</v>
      </c>
      <c r="AA577" s="18">
        <f t="shared" si="162"/>
        <v>4.7235519680851067E-2</v>
      </c>
      <c r="AB577" s="18">
        <f t="shared" si="163"/>
        <v>0.70425531914893613</v>
      </c>
    </row>
    <row r="578" spans="1:28" ht="35.5" outlineLevel="2" x14ac:dyDescent="0.35">
      <c r="A578" s="15" t="s">
        <v>251</v>
      </c>
      <c r="B578" s="15" t="s">
        <v>254</v>
      </c>
      <c r="C578" s="15" t="s">
        <v>95</v>
      </c>
      <c r="D578" s="15" t="s">
        <v>96</v>
      </c>
      <c r="E578" s="15" t="s">
        <v>101</v>
      </c>
      <c r="F578" s="15" t="s">
        <v>12</v>
      </c>
      <c r="G578" s="15" t="s">
        <v>97</v>
      </c>
      <c r="H578" s="15" t="s">
        <v>14</v>
      </c>
      <c r="I578" s="15" t="s">
        <v>9</v>
      </c>
      <c r="J578" s="16" t="s">
        <v>102</v>
      </c>
      <c r="K578" s="17">
        <v>48217115</v>
      </c>
      <c r="L578" s="17">
        <v>48217115</v>
      </c>
      <c r="M578" s="17">
        <v>-185276</v>
      </c>
      <c r="N578" s="17">
        <v>0</v>
      </c>
      <c r="O578" s="17">
        <f t="shared" si="173"/>
        <v>48217115</v>
      </c>
      <c r="P578" s="17">
        <v>0</v>
      </c>
      <c r="Q578" s="17">
        <v>11089197.98</v>
      </c>
      <c r="R578" s="17">
        <v>0</v>
      </c>
      <c r="S578" s="17">
        <v>36942641.020000003</v>
      </c>
      <c r="T578" s="17">
        <v>36942641.020000003</v>
      </c>
      <c r="U578" s="17">
        <v>0</v>
      </c>
      <c r="V578" s="17">
        <v>185276</v>
      </c>
      <c r="W578" s="17">
        <v>0</v>
      </c>
      <c r="X578" s="17">
        <f t="shared" si="174"/>
        <v>185275.99999999255</v>
      </c>
      <c r="Y578" s="18">
        <f t="shared" si="160"/>
        <v>0.76617277952030116</v>
      </c>
      <c r="Z578" s="18">
        <f t="shared" si="161"/>
        <v>0.76617277952030116</v>
      </c>
      <c r="AA578" s="18">
        <f t="shared" si="162"/>
        <v>0.22998468448392237</v>
      </c>
      <c r="AB578" s="18">
        <f t="shared" si="163"/>
        <v>0.99615746400422356</v>
      </c>
    </row>
    <row r="579" spans="1:28" ht="104.5" outlineLevel="2" x14ac:dyDescent="0.35">
      <c r="A579" s="15" t="s">
        <v>251</v>
      </c>
      <c r="B579" s="15" t="s">
        <v>254</v>
      </c>
      <c r="C579" s="15" t="s">
        <v>95</v>
      </c>
      <c r="D579" s="15" t="s">
        <v>96</v>
      </c>
      <c r="E579" s="15" t="s">
        <v>263</v>
      </c>
      <c r="F579" s="15" t="s">
        <v>12</v>
      </c>
      <c r="G579" s="15" t="s">
        <v>97</v>
      </c>
      <c r="H579" s="15" t="s">
        <v>14</v>
      </c>
      <c r="I579" s="15" t="s">
        <v>9</v>
      </c>
      <c r="J579" s="16" t="s">
        <v>264</v>
      </c>
      <c r="K579" s="17">
        <v>500000000</v>
      </c>
      <c r="L579" s="17">
        <v>500000000</v>
      </c>
      <c r="M579" s="17">
        <v>-108000000</v>
      </c>
      <c r="N579" s="17">
        <v>0</v>
      </c>
      <c r="O579" s="17">
        <f t="shared" si="173"/>
        <v>500000000</v>
      </c>
      <c r="P579" s="17">
        <v>0</v>
      </c>
      <c r="Q579" s="17">
        <v>6500000</v>
      </c>
      <c r="R579" s="17">
        <v>0</v>
      </c>
      <c r="S579" s="17">
        <v>385500000</v>
      </c>
      <c r="T579" s="17">
        <v>385500000</v>
      </c>
      <c r="U579" s="17">
        <v>0</v>
      </c>
      <c r="V579" s="17">
        <v>108000000</v>
      </c>
      <c r="W579" s="17">
        <v>0</v>
      </c>
      <c r="X579" s="17">
        <f t="shared" si="174"/>
        <v>108000000</v>
      </c>
      <c r="Y579" s="18">
        <f t="shared" si="160"/>
        <v>0.77100000000000002</v>
      </c>
      <c r="Z579" s="18">
        <f t="shared" si="161"/>
        <v>0.77100000000000002</v>
      </c>
      <c r="AA579" s="18">
        <f t="shared" si="162"/>
        <v>1.2999999999999999E-2</v>
      </c>
      <c r="AB579" s="18">
        <f t="shared" si="163"/>
        <v>0.78400000000000003</v>
      </c>
    </row>
    <row r="580" spans="1:28" ht="139" outlineLevel="2" x14ac:dyDescent="0.35">
      <c r="A580" s="15" t="s">
        <v>251</v>
      </c>
      <c r="B580" s="15" t="s">
        <v>254</v>
      </c>
      <c r="C580" s="15" t="s">
        <v>95</v>
      </c>
      <c r="D580" s="15" t="s">
        <v>96</v>
      </c>
      <c r="E580" s="15" t="s">
        <v>265</v>
      </c>
      <c r="F580" s="15" t="s">
        <v>12</v>
      </c>
      <c r="G580" s="15" t="s">
        <v>97</v>
      </c>
      <c r="H580" s="15" t="s">
        <v>14</v>
      </c>
      <c r="I580" s="15" t="s">
        <v>9</v>
      </c>
      <c r="J580" s="16" t="s">
        <v>266</v>
      </c>
      <c r="K580" s="17">
        <v>150000000</v>
      </c>
      <c r="L580" s="17">
        <v>150000000</v>
      </c>
      <c r="M580" s="17">
        <v>0</v>
      </c>
      <c r="N580" s="17">
        <v>0</v>
      </c>
      <c r="O580" s="17">
        <f t="shared" si="173"/>
        <v>150000000</v>
      </c>
      <c r="P580" s="17">
        <v>0</v>
      </c>
      <c r="Q580" s="17">
        <v>9929000</v>
      </c>
      <c r="R580" s="17">
        <v>0</v>
      </c>
      <c r="S580" s="17">
        <v>140071000</v>
      </c>
      <c r="T580" s="17">
        <v>140071000</v>
      </c>
      <c r="U580" s="17">
        <v>0</v>
      </c>
      <c r="V580" s="17">
        <v>0</v>
      </c>
      <c r="W580" s="17">
        <v>0</v>
      </c>
      <c r="X580" s="17">
        <f t="shared" si="174"/>
        <v>0</v>
      </c>
      <c r="Y580" s="18">
        <f t="shared" si="160"/>
        <v>0.93380666666666667</v>
      </c>
      <c r="Z580" s="18">
        <f t="shared" si="161"/>
        <v>0.93380666666666667</v>
      </c>
      <c r="AA580" s="18">
        <f t="shared" si="162"/>
        <v>6.619333333333334E-2</v>
      </c>
      <c r="AB580" s="18">
        <f t="shared" si="163"/>
        <v>1</v>
      </c>
    </row>
    <row r="581" spans="1:28" ht="70" outlineLevel="2" x14ac:dyDescent="0.35">
      <c r="A581" s="15" t="s">
        <v>251</v>
      </c>
      <c r="B581" s="15" t="s">
        <v>254</v>
      </c>
      <c r="C581" s="15" t="s">
        <v>95</v>
      </c>
      <c r="D581" s="15" t="s">
        <v>96</v>
      </c>
      <c r="E581" s="15" t="s">
        <v>267</v>
      </c>
      <c r="F581" s="15" t="s">
        <v>12</v>
      </c>
      <c r="G581" s="15" t="s">
        <v>97</v>
      </c>
      <c r="H581" s="15" t="s">
        <v>14</v>
      </c>
      <c r="I581" s="15" t="s">
        <v>9</v>
      </c>
      <c r="J581" s="16" t="s">
        <v>268</v>
      </c>
      <c r="K581" s="17">
        <v>60000000</v>
      </c>
      <c r="L581" s="17">
        <v>60000000</v>
      </c>
      <c r="M581" s="17">
        <v>0</v>
      </c>
      <c r="N581" s="17">
        <v>0</v>
      </c>
      <c r="O581" s="17">
        <f t="shared" si="173"/>
        <v>60000000</v>
      </c>
      <c r="P581" s="17">
        <v>0</v>
      </c>
      <c r="Q581" s="17">
        <v>0</v>
      </c>
      <c r="R581" s="17">
        <v>0</v>
      </c>
      <c r="S581" s="17">
        <v>60000000</v>
      </c>
      <c r="T581" s="17">
        <v>60000000</v>
      </c>
      <c r="U581" s="17">
        <v>0</v>
      </c>
      <c r="V581" s="17">
        <v>0</v>
      </c>
      <c r="W581" s="17">
        <v>0</v>
      </c>
      <c r="X581" s="17">
        <f t="shared" si="174"/>
        <v>0</v>
      </c>
      <c r="Y581" s="18">
        <f t="shared" si="160"/>
        <v>1</v>
      </c>
      <c r="Z581" s="18">
        <f t="shared" si="161"/>
        <v>1</v>
      </c>
      <c r="AA581" s="18">
        <f t="shared" si="162"/>
        <v>0</v>
      </c>
      <c r="AB581" s="18">
        <f t="shared" si="163"/>
        <v>1</v>
      </c>
    </row>
    <row r="582" spans="1:28" ht="58.5" outlineLevel="2" x14ac:dyDescent="0.35">
      <c r="A582" s="15" t="s">
        <v>251</v>
      </c>
      <c r="B582" s="15" t="s">
        <v>254</v>
      </c>
      <c r="C582" s="15" t="s">
        <v>95</v>
      </c>
      <c r="D582" s="15" t="s">
        <v>96</v>
      </c>
      <c r="E582" s="15" t="s">
        <v>103</v>
      </c>
      <c r="F582" s="15" t="s">
        <v>12</v>
      </c>
      <c r="G582" s="15" t="s">
        <v>97</v>
      </c>
      <c r="H582" s="15" t="s">
        <v>14</v>
      </c>
      <c r="I582" s="15" t="s">
        <v>9</v>
      </c>
      <c r="J582" s="16" t="s">
        <v>269</v>
      </c>
      <c r="K582" s="17">
        <v>17449277</v>
      </c>
      <c r="L582" s="17">
        <v>17449277</v>
      </c>
      <c r="M582" s="17">
        <v>0</v>
      </c>
      <c r="N582" s="17">
        <v>0</v>
      </c>
      <c r="O582" s="17">
        <f t="shared" si="173"/>
        <v>17449277</v>
      </c>
      <c r="P582" s="17">
        <v>0</v>
      </c>
      <c r="Q582" s="17">
        <v>277</v>
      </c>
      <c r="R582" s="17">
        <v>0</v>
      </c>
      <c r="S582" s="17">
        <v>17449000</v>
      </c>
      <c r="T582" s="17">
        <v>17449000</v>
      </c>
      <c r="U582" s="17">
        <v>0</v>
      </c>
      <c r="V582" s="17">
        <v>0</v>
      </c>
      <c r="W582" s="17">
        <v>0</v>
      </c>
      <c r="X582" s="17">
        <f t="shared" si="174"/>
        <v>0</v>
      </c>
      <c r="Y582" s="18">
        <f t="shared" si="160"/>
        <v>0.99998412541677228</v>
      </c>
      <c r="Z582" s="18">
        <f t="shared" si="161"/>
        <v>0.99998412541677228</v>
      </c>
      <c r="AA582" s="18">
        <f t="shared" si="162"/>
        <v>1.5874583227717688E-5</v>
      </c>
      <c r="AB582" s="18">
        <f t="shared" si="163"/>
        <v>1</v>
      </c>
    </row>
    <row r="583" spans="1:28" ht="139" outlineLevel="2" x14ac:dyDescent="0.35">
      <c r="A583" s="15" t="s">
        <v>251</v>
      </c>
      <c r="B583" s="15" t="s">
        <v>254</v>
      </c>
      <c r="C583" s="15" t="s">
        <v>95</v>
      </c>
      <c r="D583" s="15" t="s">
        <v>96</v>
      </c>
      <c r="E583" s="15" t="s">
        <v>270</v>
      </c>
      <c r="F583" s="15" t="s">
        <v>12</v>
      </c>
      <c r="G583" s="15" t="s">
        <v>97</v>
      </c>
      <c r="H583" s="15" t="s">
        <v>14</v>
      </c>
      <c r="I583" s="15" t="s">
        <v>9</v>
      </c>
      <c r="J583" s="16" t="s">
        <v>271</v>
      </c>
      <c r="K583" s="17">
        <v>10000000</v>
      </c>
      <c r="L583" s="17">
        <v>10000000</v>
      </c>
      <c r="M583" s="17">
        <v>0</v>
      </c>
      <c r="N583" s="17">
        <v>0</v>
      </c>
      <c r="O583" s="17">
        <f t="shared" ref="O583:O614" si="175">+L583+N583</f>
        <v>10000000</v>
      </c>
      <c r="P583" s="17">
        <v>0</v>
      </c>
      <c r="Q583" s="17">
        <v>10000000</v>
      </c>
      <c r="R583" s="17">
        <v>0</v>
      </c>
      <c r="S583" s="17">
        <v>0</v>
      </c>
      <c r="T583" s="17">
        <v>0</v>
      </c>
      <c r="U583" s="17">
        <v>0</v>
      </c>
      <c r="V583" s="17">
        <v>0</v>
      </c>
      <c r="W583" s="17">
        <v>0</v>
      </c>
      <c r="X583" s="17">
        <f t="shared" ref="X583:X614" si="176">+O583-P583-Q583-R583-S583-W583</f>
        <v>0</v>
      </c>
      <c r="Y583" s="18">
        <f t="shared" si="160"/>
        <v>0</v>
      </c>
      <c r="Z583" s="18">
        <f t="shared" si="161"/>
        <v>0</v>
      </c>
      <c r="AA583" s="18">
        <f t="shared" si="162"/>
        <v>1</v>
      </c>
      <c r="AB583" s="18">
        <f t="shared" si="163"/>
        <v>1</v>
      </c>
    </row>
    <row r="584" spans="1:28" ht="139" outlineLevel="2" x14ac:dyDescent="0.35">
      <c r="A584" s="15" t="s">
        <v>251</v>
      </c>
      <c r="B584" s="15" t="s">
        <v>254</v>
      </c>
      <c r="C584" s="15" t="s">
        <v>95</v>
      </c>
      <c r="D584" s="15" t="s">
        <v>96</v>
      </c>
      <c r="E584" s="15" t="s">
        <v>272</v>
      </c>
      <c r="F584" s="15" t="s">
        <v>12</v>
      </c>
      <c r="G584" s="15" t="s">
        <v>97</v>
      </c>
      <c r="H584" s="15" t="s">
        <v>14</v>
      </c>
      <c r="I584" s="15" t="s">
        <v>9</v>
      </c>
      <c r="J584" s="16" t="s">
        <v>273</v>
      </c>
      <c r="K584" s="17">
        <v>28350000</v>
      </c>
      <c r="L584" s="17">
        <v>0</v>
      </c>
      <c r="M584" s="17">
        <v>0</v>
      </c>
      <c r="N584" s="17">
        <v>0</v>
      </c>
      <c r="O584" s="17">
        <f t="shared" si="175"/>
        <v>0</v>
      </c>
      <c r="P584" s="17">
        <v>0</v>
      </c>
      <c r="Q584" s="17">
        <v>0</v>
      </c>
      <c r="R584" s="17">
        <v>0</v>
      </c>
      <c r="S584" s="17">
        <v>0</v>
      </c>
      <c r="T584" s="17">
        <v>0</v>
      </c>
      <c r="U584" s="17">
        <v>0</v>
      </c>
      <c r="V584" s="17">
        <v>0</v>
      </c>
      <c r="W584" s="17">
        <v>0</v>
      </c>
      <c r="X584" s="17">
        <f t="shared" si="176"/>
        <v>0</v>
      </c>
      <c r="Y584" s="18">
        <f t="shared" si="160"/>
        <v>0</v>
      </c>
      <c r="Z584" s="18">
        <f t="shared" si="161"/>
        <v>0</v>
      </c>
      <c r="AA584" s="18">
        <f t="shared" si="162"/>
        <v>0</v>
      </c>
      <c r="AB584" s="18">
        <f t="shared" si="163"/>
        <v>0</v>
      </c>
    </row>
    <row r="585" spans="1:28" ht="93" outlineLevel="2" x14ac:dyDescent="0.35">
      <c r="A585" s="23" t="s">
        <v>251</v>
      </c>
      <c r="B585" s="23" t="s">
        <v>254</v>
      </c>
      <c r="C585" s="23" t="s">
        <v>95</v>
      </c>
      <c r="D585" s="23" t="s">
        <v>96</v>
      </c>
      <c r="E585" s="23" t="s">
        <v>285</v>
      </c>
      <c r="F585" s="23" t="s">
        <v>12</v>
      </c>
      <c r="G585" s="23" t="s">
        <v>97</v>
      </c>
      <c r="H585" s="23" t="s">
        <v>286</v>
      </c>
      <c r="I585" s="23" t="s">
        <v>9</v>
      </c>
      <c r="J585" s="24" t="s">
        <v>287</v>
      </c>
      <c r="K585" s="25">
        <v>0</v>
      </c>
      <c r="L585" s="25">
        <v>0</v>
      </c>
      <c r="M585" s="25">
        <v>262414854</v>
      </c>
      <c r="N585" s="25">
        <v>0</v>
      </c>
      <c r="O585" s="25">
        <f t="shared" si="175"/>
        <v>0</v>
      </c>
      <c r="P585" s="25">
        <v>0</v>
      </c>
      <c r="Q585" s="25">
        <v>0</v>
      </c>
      <c r="R585" s="25">
        <v>0</v>
      </c>
      <c r="S585" s="25">
        <v>0</v>
      </c>
      <c r="T585" s="25">
        <v>0</v>
      </c>
      <c r="U585" s="25">
        <v>0</v>
      </c>
      <c r="V585" s="25">
        <v>0</v>
      </c>
      <c r="W585" s="25">
        <v>0</v>
      </c>
      <c r="X585" s="25">
        <f t="shared" si="176"/>
        <v>0</v>
      </c>
      <c r="Y585" s="26">
        <f t="shared" si="160"/>
        <v>0</v>
      </c>
      <c r="Z585" s="26">
        <f t="shared" si="161"/>
        <v>0</v>
      </c>
      <c r="AA585" s="26">
        <f t="shared" si="162"/>
        <v>0</v>
      </c>
      <c r="AB585" s="26">
        <f t="shared" si="163"/>
        <v>0</v>
      </c>
    </row>
    <row r="586" spans="1:28" ht="58.5" outlineLevel="2" x14ac:dyDescent="0.35">
      <c r="A586" s="15" t="s">
        <v>251</v>
      </c>
      <c r="B586" s="15" t="s">
        <v>288</v>
      </c>
      <c r="C586" s="15" t="s">
        <v>95</v>
      </c>
      <c r="D586" s="15" t="s">
        <v>96</v>
      </c>
      <c r="E586" s="15" t="s">
        <v>33</v>
      </c>
      <c r="F586" s="15" t="s">
        <v>12</v>
      </c>
      <c r="G586" s="15" t="s">
        <v>97</v>
      </c>
      <c r="H586" s="15" t="s">
        <v>14</v>
      </c>
      <c r="I586" s="15" t="s">
        <v>9</v>
      </c>
      <c r="J586" s="16" t="s">
        <v>98</v>
      </c>
      <c r="K586" s="17">
        <v>4981342</v>
      </c>
      <c r="L586" s="17">
        <v>4981342</v>
      </c>
      <c r="M586" s="17">
        <v>0</v>
      </c>
      <c r="N586" s="17">
        <v>0</v>
      </c>
      <c r="O586" s="17">
        <f t="shared" si="175"/>
        <v>4981342</v>
      </c>
      <c r="P586" s="17">
        <v>0</v>
      </c>
      <c r="Q586" s="17">
        <v>2294869.0699999998</v>
      </c>
      <c r="R586" s="17">
        <v>0</v>
      </c>
      <c r="S586" s="17">
        <v>2686472.93</v>
      </c>
      <c r="T586" s="17">
        <v>2686472.93</v>
      </c>
      <c r="U586" s="17">
        <v>0</v>
      </c>
      <c r="V586" s="17">
        <v>0</v>
      </c>
      <c r="W586" s="17">
        <v>0</v>
      </c>
      <c r="X586" s="17">
        <f t="shared" si="176"/>
        <v>0</v>
      </c>
      <c r="Y586" s="18">
        <f t="shared" si="160"/>
        <v>0.53930706424092145</v>
      </c>
      <c r="Z586" s="18">
        <f t="shared" si="161"/>
        <v>0.53930706424092145</v>
      </c>
      <c r="AA586" s="18">
        <f t="shared" si="162"/>
        <v>0.46069293575907855</v>
      </c>
      <c r="AB586" s="18">
        <f t="shared" si="163"/>
        <v>1</v>
      </c>
    </row>
    <row r="587" spans="1:28" ht="58.5" outlineLevel="2" x14ac:dyDescent="0.35">
      <c r="A587" s="15" t="s">
        <v>251</v>
      </c>
      <c r="B587" s="15" t="s">
        <v>288</v>
      </c>
      <c r="C587" s="15" t="s">
        <v>95</v>
      </c>
      <c r="D587" s="15" t="s">
        <v>96</v>
      </c>
      <c r="E587" s="15" t="s">
        <v>99</v>
      </c>
      <c r="F587" s="15" t="s">
        <v>12</v>
      </c>
      <c r="G587" s="15" t="s">
        <v>97</v>
      </c>
      <c r="H587" s="15" t="s">
        <v>14</v>
      </c>
      <c r="I587" s="15" t="s">
        <v>9</v>
      </c>
      <c r="J587" s="16" t="s">
        <v>100</v>
      </c>
      <c r="K587" s="17">
        <v>2569759</v>
      </c>
      <c r="L587" s="17">
        <v>2569759</v>
      </c>
      <c r="M587" s="17">
        <v>0</v>
      </c>
      <c r="N587" s="17">
        <v>750000</v>
      </c>
      <c r="O587" s="17">
        <f t="shared" si="175"/>
        <v>3319759</v>
      </c>
      <c r="P587" s="17">
        <v>0</v>
      </c>
      <c r="Q587" s="17">
        <v>743690.81</v>
      </c>
      <c r="R587" s="17">
        <v>0</v>
      </c>
      <c r="S587" s="17">
        <v>1826068.19</v>
      </c>
      <c r="T587" s="17">
        <v>1826068.19</v>
      </c>
      <c r="U587" s="17">
        <v>0</v>
      </c>
      <c r="V587" s="17">
        <v>0</v>
      </c>
      <c r="W587" s="17">
        <v>0</v>
      </c>
      <c r="X587" s="17">
        <f t="shared" si="176"/>
        <v>750000</v>
      </c>
      <c r="Y587" s="18">
        <f t="shared" ref="Y587:Y650" si="177">+IF(L587=0,0,S587/L587)</f>
        <v>0.71059900558768352</v>
      </c>
      <c r="Z587" s="18">
        <f t="shared" ref="Z587:Z650" si="178">+IF(O587=0,0,S587/O587)</f>
        <v>0.55006046824483346</v>
      </c>
      <c r="AA587" s="18">
        <f t="shared" ref="AA587:AA650" si="179">+IF(O587=0,0,(P587+Q587+R587)/O587)</f>
        <v>0.22401951768185585</v>
      </c>
      <c r="AB587" s="18">
        <f t="shared" ref="AB587:AB650" si="180">+Z587+AA587</f>
        <v>0.77407998592668936</v>
      </c>
    </row>
    <row r="588" spans="1:28" ht="35.5" outlineLevel="2" x14ac:dyDescent="0.35">
      <c r="A588" s="15" t="s">
        <v>251</v>
      </c>
      <c r="B588" s="15" t="s">
        <v>288</v>
      </c>
      <c r="C588" s="15" t="s">
        <v>95</v>
      </c>
      <c r="D588" s="15" t="s">
        <v>96</v>
      </c>
      <c r="E588" s="15" t="s">
        <v>101</v>
      </c>
      <c r="F588" s="15" t="s">
        <v>12</v>
      </c>
      <c r="G588" s="15" t="s">
        <v>97</v>
      </c>
      <c r="H588" s="15" t="s">
        <v>14</v>
      </c>
      <c r="I588" s="15" t="s">
        <v>9</v>
      </c>
      <c r="J588" s="16" t="s">
        <v>102</v>
      </c>
      <c r="K588" s="17">
        <v>9288474</v>
      </c>
      <c r="L588" s="17">
        <v>9288474</v>
      </c>
      <c r="M588" s="17">
        <v>0</v>
      </c>
      <c r="N588" s="17">
        <v>0</v>
      </c>
      <c r="O588" s="17">
        <f t="shared" si="175"/>
        <v>9288474</v>
      </c>
      <c r="P588" s="17">
        <v>0</v>
      </c>
      <c r="Q588" s="17">
        <v>2025652.47</v>
      </c>
      <c r="R588" s="17">
        <v>0</v>
      </c>
      <c r="S588" s="17">
        <v>7262821.5300000003</v>
      </c>
      <c r="T588" s="17">
        <v>7262821.5300000003</v>
      </c>
      <c r="U588" s="17">
        <v>0</v>
      </c>
      <c r="V588" s="17">
        <v>0</v>
      </c>
      <c r="W588" s="17">
        <v>0</v>
      </c>
      <c r="X588" s="17">
        <f t="shared" si="176"/>
        <v>0</v>
      </c>
      <c r="Y588" s="18">
        <f t="shared" si="177"/>
        <v>0.78191762500492545</v>
      </c>
      <c r="Z588" s="18">
        <f t="shared" si="178"/>
        <v>0.78191762500492545</v>
      </c>
      <c r="AA588" s="18">
        <f t="shared" si="179"/>
        <v>0.21808237499507455</v>
      </c>
      <c r="AB588" s="18">
        <f t="shared" si="180"/>
        <v>1</v>
      </c>
    </row>
    <row r="589" spans="1:28" ht="58.5" outlineLevel="2" x14ac:dyDescent="0.35">
      <c r="A589" s="15" t="s">
        <v>296</v>
      </c>
      <c r="B589" s="15" t="s">
        <v>8</v>
      </c>
      <c r="C589" s="15" t="s">
        <v>95</v>
      </c>
      <c r="D589" s="15" t="s">
        <v>96</v>
      </c>
      <c r="E589" s="15" t="s">
        <v>33</v>
      </c>
      <c r="F589" s="15" t="s">
        <v>12</v>
      </c>
      <c r="G589" s="15" t="s">
        <v>97</v>
      </c>
      <c r="H589" s="15" t="s">
        <v>14</v>
      </c>
      <c r="I589" s="15" t="s">
        <v>9</v>
      </c>
      <c r="J589" s="16" t="s">
        <v>98</v>
      </c>
      <c r="K589" s="17">
        <v>9151759</v>
      </c>
      <c r="L589" s="17">
        <v>9151759</v>
      </c>
      <c r="M589" s="17">
        <v>-527907</v>
      </c>
      <c r="N589" s="17">
        <v>1500000</v>
      </c>
      <c r="O589" s="17">
        <f t="shared" si="175"/>
        <v>10651759</v>
      </c>
      <c r="P589" s="17">
        <v>0</v>
      </c>
      <c r="Q589" s="17">
        <v>3763253.61</v>
      </c>
      <c r="R589" s="17">
        <v>0</v>
      </c>
      <c r="S589" s="17">
        <v>4860598.3899999997</v>
      </c>
      <c r="T589" s="17">
        <v>4860598.3899999997</v>
      </c>
      <c r="U589" s="17">
        <v>0</v>
      </c>
      <c r="V589" s="17">
        <v>527907</v>
      </c>
      <c r="W589" s="17">
        <v>0</v>
      </c>
      <c r="X589" s="17">
        <f t="shared" si="176"/>
        <v>2027907.0000000009</v>
      </c>
      <c r="Y589" s="18">
        <f t="shared" si="177"/>
        <v>0.53111083781817237</v>
      </c>
      <c r="Z589" s="18">
        <f t="shared" si="178"/>
        <v>0.45631884743167767</v>
      </c>
      <c r="AA589" s="18">
        <f t="shared" si="179"/>
        <v>0.3532987941240503</v>
      </c>
      <c r="AB589" s="18">
        <f t="shared" si="180"/>
        <v>0.80961764155572791</v>
      </c>
    </row>
    <row r="590" spans="1:28" ht="58.5" outlineLevel="2" x14ac:dyDescent="0.35">
      <c r="A590" s="15" t="s">
        <v>296</v>
      </c>
      <c r="B590" s="15" t="s">
        <v>8</v>
      </c>
      <c r="C590" s="15" t="s">
        <v>95</v>
      </c>
      <c r="D590" s="15" t="s">
        <v>96</v>
      </c>
      <c r="E590" s="15" t="s">
        <v>99</v>
      </c>
      <c r="F590" s="15" t="s">
        <v>12</v>
      </c>
      <c r="G590" s="15" t="s">
        <v>97</v>
      </c>
      <c r="H590" s="15" t="s">
        <v>14</v>
      </c>
      <c r="I590" s="15" t="s">
        <v>9</v>
      </c>
      <c r="J590" s="16" t="s">
        <v>100</v>
      </c>
      <c r="K590" s="17">
        <v>4578751</v>
      </c>
      <c r="L590" s="17">
        <v>4578751</v>
      </c>
      <c r="M590" s="17">
        <v>-235853</v>
      </c>
      <c r="N590" s="17">
        <v>800000</v>
      </c>
      <c r="O590" s="17">
        <f t="shared" si="175"/>
        <v>5378751</v>
      </c>
      <c r="P590" s="17">
        <v>0</v>
      </c>
      <c r="Q590" s="17">
        <v>1615961.02</v>
      </c>
      <c r="R590" s="17">
        <v>0</v>
      </c>
      <c r="S590" s="17">
        <v>2726936.98</v>
      </c>
      <c r="T590" s="17">
        <v>2726936.98</v>
      </c>
      <c r="U590" s="17">
        <v>0</v>
      </c>
      <c r="V590" s="17">
        <v>235853</v>
      </c>
      <c r="W590" s="17">
        <v>0</v>
      </c>
      <c r="X590" s="17">
        <f t="shared" si="176"/>
        <v>1035853</v>
      </c>
      <c r="Y590" s="18">
        <f t="shared" si="177"/>
        <v>0.59556350192443308</v>
      </c>
      <c r="Z590" s="18">
        <f t="shared" si="178"/>
        <v>0.50698330895034927</v>
      </c>
      <c r="AA590" s="18">
        <f t="shared" si="179"/>
        <v>0.30043424951257269</v>
      </c>
      <c r="AB590" s="18">
        <f t="shared" si="180"/>
        <v>0.80741755846292196</v>
      </c>
    </row>
    <row r="591" spans="1:28" ht="35.5" outlineLevel="2" x14ac:dyDescent="0.35">
      <c r="A591" s="15" t="s">
        <v>296</v>
      </c>
      <c r="B591" s="15" t="s">
        <v>8</v>
      </c>
      <c r="C591" s="15" t="s">
        <v>95</v>
      </c>
      <c r="D591" s="15" t="s">
        <v>96</v>
      </c>
      <c r="E591" s="15" t="s">
        <v>101</v>
      </c>
      <c r="F591" s="15" t="s">
        <v>12</v>
      </c>
      <c r="G591" s="15" t="s">
        <v>97</v>
      </c>
      <c r="H591" s="15" t="s">
        <v>14</v>
      </c>
      <c r="I591" s="15" t="s">
        <v>9</v>
      </c>
      <c r="J591" s="16" t="s">
        <v>102</v>
      </c>
      <c r="K591" s="17">
        <v>17182371</v>
      </c>
      <c r="L591" s="17">
        <v>17182371</v>
      </c>
      <c r="M591" s="17">
        <v>2637766.21</v>
      </c>
      <c r="N591" s="17">
        <v>0</v>
      </c>
      <c r="O591" s="17">
        <f t="shared" si="175"/>
        <v>17182371</v>
      </c>
      <c r="P591" s="17">
        <v>0</v>
      </c>
      <c r="Q591" s="17">
        <v>5555315.5300000003</v>
      </c>
      <c r="R591" s="17">
        <v>0</v>
      </c>
      <c r="S591" s="17">
        <v>10599116.470000001</v>
      </c>
      <c r="T591" s="17">
        <v>10599116.470000001</v>
      </c>
      <c r="U591" s="17">
        <v>0</v>
      </c>
      <c r="V591" s="17">
        <v>1027939</v>
      </c>
      <c r="W591" s="17">
        <v>0</v>
      </c>
      <c r="X591" s="17">
        <f t="shared" si="176"/>
        <v>1027938.9999999981</v>
      </c>
      <c r="Y591" s="18">
        <f t="shared" si="177"/>
        <v>0.61685994732624505</v>
      </c>
      <c r="Z591" s="18">
        <f t="shared" si="178"/>
        <v>0.61685994732624505</v>
      </c>
      <c r="AA591" s="18">
        <f t="shared" si="179"/>
        <v>0.3233148399600963</v>
      </c>
      <c r="AB591" s="18">
        <f t="shared" si="180"/>
        <v>0.9401747872863413</v>
      </c>
    </row>
    <row r="592" spans="1:28" ht="58.5" outlineLevel="2" x14ac:dyDescent="0.35">
      <c r="A592" s="15" t="s">
        <v>301</v>
      </c>
      <c r="B592" s="15" t="s">
        <v>8</v>
      </c>
      <c r="C592" s="15" t="s">
        <v>95</v>
      </c>
      <c r="D592" s="15" t="s">
        <v>96</v>
      </c>
      <c r="E592" s="15" t="s">
        <v>33</v>
      </c>
      <c r="F592" s="15" t="s">
        <v>12</v>
      </c>
      <c r="G592" s="15" t="s">
        <v>97</v>
      </c>
      <c r="H592" s="15" t="s">
        <v>14</v>
      </c>
      <c r="I592" s="15" t="s">
        <v>9</v>
      </c>
      <c r="J592" s="16" t="s">
        <v>98</v>
      </c>
      <c r="K592" s="17">
        <v>26202419</v>
      </c>
      <c r="L592" s="17">
        <v>26202419</v>
      </c>
      <c r="M592" s="17">
        <v>-72001</v>
      </c>
      <c r="N592" s="17">
        <v>0</v>
      </c>
      <c r="O592" s="17">
        <f t="shared" si="175"/>
        <v>26202419</v>
      </c>
      <c r="P592" s="17">
        <v>0</v>
      </c>
      <c r="Q592" s="17">
        <v>11327809.66</v>
      </c>
      <c r="R592" s="17">
        <v>0</v>
      </c>
      <c r="S592" s="17">
        <v>14802608.34</v>
      </c>
      <c r="T592" s="17">
        <v>14802608.34</v>
      </c>
      <c r="U592" s="17">
        <v>0</v>
      </c>
      <c r="V592" s="17">
        <v>72001</v>
      </c>
      <c r="W592" s="17">
        <v>0</v>
      </c>
      <c r="X592" s="17">
        <f t="shared" si="176"/>
        <v>72001</v>
      </c>
      <c r="Y592" s="18">
        <f t="shared" si="177"/>
        <v>0.56493289188299756</v>
      </c>
      <c r="Z592" s="18">
        <f t="shared" si="178"/>
        <v>0.56493289188299756</v>
      </c>
      <c r="AA592" s="18">
        <f t="shared" si="179"/>
        <v>0.43231923205258266</v>
      </c>
      <c r="AB592" s="18">
        <f t="shared" si="180"/>
        <v>0.99725212393558027</v>
      </c>
    </row>
    <row r="593" spans="1:28" ht="58.5" outlineLevel="2" x14ac:dyDescent="0.35">
      <c r="A593" s="15" t="s">
        <v>301</v>
      </c>
      <c r="B593" s="15" t="s">
        <v>8</v>
      </c>
      <c r="C593" s="15" t="s">
        <v>95</v>
      </c>
      <c r="D593" s="15" t="s">
        <v>96</v>
      </c>
      <c r="E593" s="15" t="s">
        <v>99</v>
      </c>
      <c r="F593" s="15" t="s">
        <v>12</v>
      </c>
      <c r="G593" s="15" t="s">
        <v>97</v>
      </c>
      <c r="H593" s="15" t="s">
        <v>14</v>
      </c>
      <c r="I593" s="15" t="s">
        <v>9</v>
      </c>
      <c r="J593" s="16" t="s">
        <v>100</v>
      </c>
      <c r="K593" s="17">
        <v>12850670</v>
      </c>
      <c r="L593" s="17">
        <v>12850670</v>
      </c>
      <c r="M593" s="17">
        <v>-39796</v>
      </c>
      <c r="N593" s="17">
        <v>1761333</v>
      </c>
      <c r="O593" s="17">
        <f t="shared" si="175"/>
        <v>14612003</v>
      </c>
      <c r="P593" s="17">
        <v>0</v>
      </c>
      <c r="Q593" s="17">
        <v>3757541.83</v>
      </c>
      <c r="R593" s="17">
        <v>0</v>
      </c>
      <c r="S593" s="17">
        <v>9053332.1699999999</v>
      </c>
      <c r="T593" s="17">
        <v>9053332.1699999999</v>
      </c>
      <c r="U593" s="17">
        <v>0</v>
      </c>
      <c r="V593" s="17">
        <v>39796</v>
      </c>
      <c r="W593" s="17">
        <v>0</v>
      </c>
      <c r="X593" s="17">
        <f t="shared" si="176"/>
        <v>1801129</v>
      </c>
      <c r="Y593" s="18">
        <f t="shared" si="177"/>
        <v>0.70450273565502808</v>
      </c>
      <c r="Z593" s="18">
        <f t="shared" si="178"/>
        <v>0.61958187183509339</v>
      </c>
      <c r="AA593" s="18">
        <f t="shared" si="179"/>
        <v>0.25715446609202036</v>
      </c>
      <c r="AB593" s="18">
        <f t="shared" si="180"/>
        <v>0.87673633792711381</v>
      </c>
    </row>
    <row r="594" spans="1:28" ht="35.5" outlineLevel="2" x14ac:dyDescent="0.35">
      <c r="A594" s="15" t="s">
        <v>301</v>
      </c>
      <c r="B594" s="15" t="s">
        <v>8</v>
      </c>
      <c r="C594" s="15" t="s">
        <v>95</v>
      </c>
      <c r="D594" s="15" t="s">
        <v>96</v>
      </c>
      <c r="E594" s="15" t="s">
        <v>101</v>
      </c>
      <c r="F594" s="15" t="s">
        <v>12</v>
      </c>
      <c r="G594" s="15" t="s">
        <v>97</v>
      </c>
      <c r="H594" s="15" t="s">
        <v>14</v>
      </c>
      <c r="I594" s="15" t="s">
        <v>9</v>
      </c>
      <c r="J594" s="16" t="s">
        <v>102</v>
      </c>
      <c r="K594" s="17">
        <v>45380387</v>
      </c>
      <c r="L594" s="17">
        <v>45380387</v>
      </c>
      <c r="M594" s="17">
        <v>-179345</v>
      </c>
      <c r="N594" s="17">
        <v>0</v>
      </c>
      <c r="O594" s="17">
        <f t="shared" si="175"/>
        <v>45380387</v>
      </c>
      <c r="P594" s="17">
        <v>0</v>
      </c>
      <c r="Q594" s="17">
        <v>8128301.79</v>
      </c>
      <c r="R594" s="17">
        <v>0</v>
      </c>
      <c r="S594" s="17">
        <v>37072740.210000001</v>
      </c>
      <c r="T594" s="17">
        <v>37072740.210000001</v>
      </c>
      <c r="U594" s="17">
        <v>0</v>
      </c>
      <c r="V594" s="17">
        <v>179345</v>
      </c>
      <c r="W594" s="17">
        <v>0</v>
      </c>
      <c r="X594" s="17">
        <f t="shared" si="176"/>
        <v>179345</v>
      </c>
      <c r="Y594" s="18">
        <f t="shared" si="177"/>
        <v>0.81693309953482773</v>
      </c>
      <c r="Z594" s="18">
        <f t="shared" si="178"/>
        <v>0.81693309953482773</v>
      </c>
      <c r="AA594" s="18">
        <f t="shared" si="179"/>
        <v>0.1791148627710028</v>
      </c>
      <c r="AB594" s="18">
        <f t="shared" si="180"/>
        <v>0.99604796230583048</v>
      </c>
    </row>
    <row r="595" spans="1:28" ht="58.5" outlineLevel="2" x14ac:dyDescent="0.35">
      <c r="A595" s="15" t="s">
        <v>309</v>
      </c>
      <c r="B595" s="15" t="s">
        <v>8</v>
      </c>
      <c r="C595" s="15" t="s">
        <v>95</v>
      </c>
      <c r="D595" s="15" t="s">
        <v>96</v>
      </c>
      <c r="E595" s="15" t="s">
        <v>33</v>
      </c>
      <c r="F595" s="15" t="s">
        <v>12</v>
      </c>
      <c r="G595" s="15" t="s">
        <v>97</v>
      </c>
      <c r="H595" s="15" t="s">
        <v>14</v>
      </c>
      <c r="I595" s="15" t="s">
        <v>9</v>
      </c>
      <c r="J595" s="16" t="s">
        <v>98</v>
      </c>
      <c r="K595" s="17">
        <v>6768427</v>
      </c>
      <c r="L595" s="17">
        <v>6768427</v>
      </c>
      <c r="M595" s="17">
        <v>0</v>
      </c>
      <c r="N595" s="17">
        <v>0</v>
      </c>
      <c r="O595" s="17">
        <f t="shared" si="175"/>
        <v>6768427</v>
      </c>
      <c r="P595" s="17">
        <v>0</v>
      </c>
      <c r="Q595" s="17">
        <v>3175760.23</v>
      </c>
      <c r="R595" s="17">
        <v>0</v>
      </c>
      <c r="S595" s="17">
        <v>3592666.77</v>
      </c>
      <c r="T595" s="17">
        <v>3592666.77</v>
      </c>
      <c r="U595" s="17">
        <v>0</v>
      </c>
      <c r="V595" s="17">
        <v>0</v>
      </c>
      <c r="W595" s="17">
        <v>0</v>
      </c>
      <c r="X595" s="17">
        <f t="shared" si="176"/>
        <v>0</v>
      </c>
      <c r="Y595" s="18">
        <f t="shared" si="177"/>
        <v>0.53079788996763944</v>
      </c>
      <c r="Z595" s="18">
        <f t="shared" si="178"/>
        <v>0.53079788996763944</v>
      </c>
      <c r="AA595" s="18">
        <f t="shared" si="179"/>
        <v>0.46920211003236056</v>
      </c>
      <c r="AB595" s="18">
        <f t="shared" si="180"/>
        <v>1</v>
      </c>
    </row>
    <row r="596" spans="1:28" ht="58.5" outlineLevel="2" x14ac:dyDescent="0.35">
      <c r="A596" s="15" t="s">
        <v>309</v>
      </c>
      <c r="B596" s="15" t="s">
        <v>8</v>
      </c>
      <c r="C596" s="15" t="s">
        <v>95</v>
      </c>
      <c r="D596" s="15" t="s">
        <v>96</v>
      </c>
      <c r="E596" s="15" t="s">
        <v>99</v>
      </c>
      <c r="F596" s="15" t="s">
        <v>12</v>
      </c>
      <c r="G596" s="15" t="s">
        <v>97</v>
      </c>
      <c r="H596" s="15" t="s">
        <v>14</v>
      </c>
      <c r="I596" s="15" t="s">
        <v>9</v>
      </c>
      <c r="J596" s="16" t="s">
        <v>100</v>
      </c>
      <c r="K596" s="17">
        <v>3043324</v>
      </c>
      <c r="L596" s="17">
        <v>3043324</v>
      </c>
      <c r="M596" s="17">
        <v>0</v>
      </c>
      <c r="N596" s="17">
        <v>1000000</v>
      </c>
      <c r="O596" s="17">
        <f t="shared" si="175"/>
        <v>4043324</v>
      </c>
      <c r="P596" s="17">
        <v>0</v>
      </c>
      <c r="Q596" s="17">
        <v>965765.46</v>
      </c>
      <c r="R596" s="17">
        <v>0</v>
      </c>
      <c r="S596" s="17">
        <v>2077558.54</v>
      </c>
      <c r="T596" s="17">
        <v>2077558.54</v>
      </c>
      <c r="U596" s="17">
        <v>0</v>
      </c>
      <c r="V596" s="17">
        <v>0</v>
      </c>
      <c r="W596" s="17">
        <v>0</v>
      </c>
      <c r="X596" s="17">
        <f t="shared" si="176"/>
        <v>1000000</v>
      </c>
      <c r="Y596" s="18">
        <f t="shared" si="177"/>
        <v>0.6826609785878861</v>
      </c>
      <c r="Z596" s="18">
        <f t="shared" si="178"/>
        <v>0.51382440289227382</v>
      </c>
      <c r="AA596" s="18">
        <f t="shared" si="179"/>
        <v>0.23885433371156997</v>
      </c>
      <c r="AB596" s="18">
        <f t="shared" si="180"/>
        <v>0.75267873660384377</v>
      </c>
    </row>
    <row r="597" spans="1:28" ht="35.5" outlineLevel="2" x14ac:dyDescent="0.35">
      <c r="A597" s="15" t="s">
        <v>309</v>
      </c>
      <c r="B597" s="15" t="s">
        <v>8</v>
      </c>
      <c r="C597" s="15" t="s">
        <v>95</v>
      </c>
      <c r="D597" s="15" t="s">
        <v>96</v>
      </c>
      <c r="E597" s="15" t="s">
        <v>101</v>
      </c>
      <c r="F597" s="15" t="s">
        <v>12</v>
      </c>
      <c r="G597" s="15" t="s">
        <v>97</v>
      </c>
      <c r="H597" s="15" t="s">
        <v>14</v>
      </c>
      <c r="I597" s="15" t="s">
        <v>9</v>
      </c>
      <c r="J597" s="16" t="s">
        <v>102</v>
      </c>
      <c r="K597" s="17">
        <v>10278152</v>
      </c>
      <c r="L597" s="17">
        <v>10278152</v>
      </c>
      <c r="M597" s="17">
        <v>0</v>
      </c>
      <c r="N597" s="17">
        <v>0</v>
      </c>
      <c r="O597" s="17">
        <f t="shared" si="175"/>
        <v>10278152</v>
      </c>
      <c r="P597" s="17">
        <v>0</v>
      </c>
      <c r="Q597" s="17">
        <v>1928685.91</v>
      </c>
      <c r="R597" s="17">
        <v>0</v>
      </c>
      <c r="S597" s="17">
        <v>8349466.0899999999</v>
      </c>
      <c r="T597" s="17">
        <v>8349466.0899999999</v>
      </c>
      <c r="U597" s="17">
        <v>0</v>
      </c>
      <c r="V597" s="17">
        <v>0</v>
      </c>
      <c r="W597" s="17">
        <v>0</v>
      </c>
      <c r="X597" s="17">
        <f t="shared" si="176"/>
        <v>0</v>
      </c>
      <c r="Y597" s="18">
        <f t="shared" si="177"/>
        <v>0.81235090607727922</v>
      </c>
      <c r="Z597" s="18">
        <f t="shared" si="178"/>
        <v>0.81235090607727922</v>
      </c>
      <c r="AA597" s="18">
        <f t="shared" si="179"/>
        <v>0.18764909392272072</v>
      </c>
      <c r="AB597" s="18">
        <f t="shared" si="180"/>
        <v>1</v>
      </c>
    </row>
    <row r="598" spans="1:28" ht="58.5" outlineLevel="2" x14ac:dyDescent="0.35">
      <c r="A598" s="15" t="s">
        <v>311</v>
      </c>
      <c r="B598" s="15" t="s">
        <v>8</v>
      </c>
      <c r="C598" s="15" t="s">
        <v>95</v>
      </c>
      <c r="D598" s="15" t="s">
        <v>96</v>
      </c>
      <c r="E598" s="15" t="s">
        <v>33</v>
      </c>
      <c r="F598" s="15" t="s">
        <v>12</v>
      </c>
      <c r="G598" s="15" t="s">
        <v>97</v>
      </c>
      <c r="H598" s="15" t="s">
        <v>14</v>
      </c>
      <c r="I598" s="15" t="s">
        <v>9</v>
      </c>
      <c r="J598" s="16" t="s">
        <v>98</v>
      </c>
      <c r="K598" s="17">
        <v>61391007</v>
      </c>
      <c r="L598" s="17">
        <v>59891007</v>
      </c>
      <c r="M598" s="17">
        <v>-51680</v>
      </c>
      <c r="N598" s="17">
        <v>0</v>
      </c>
      <c r="O598" s="17">
        <f t="shared" si="175"/>
        <v>59891007</v>
      </c>
      <c r="P598" s="17">
        <v>0</v>
      </c>
      <c r="Q598" s="17">
        <v>25182689.18</v>
      </c>
      <c r="R598" s="17">
        <v>0</v>
      </c>
      <c r="S598" s="17">
        <v>34656637.82</v>
      </c>
      <c r="T598" s="17">
        <v>34656637.82</v>
      </c>
      <c r="U598" s="17">
        <v>0</v>
      </c>
      <c r="V598" s="17">
        <v>51680</v>
      </c>
      <c r="W598" s="17">
        <v>0</v>
      </c>
      <c r="X598" s="17">
        <f t="shared" si="176"/>
        <v>51680</v>
      </c>
      <c r="Y598" s="18">
        <f t="shared" si="177"/>
        <v>0.57866179842325915</v>
      </c>
      <c r="Z598" s="18">
        <f t="shared" si="178"/>
        <v>0.57866179842325915</v>
      </c>
      <c r="AA598" s="18">
        <f t="shared" si="179"/>
        <v>0.42047530074089418</v>
      </c>
      <c r="AB598" s="18">
        <f t="shared" si="180"/>
        <v>0.99913709916415328</v>
      </c>
    </row>
    <row r="599" spans="1:28" ht="58.5" outlineLevel="2" x14ac:dyDescent="0.35">
      <c r="A599" s="15" t="s">
        <v>311</v>
      </c>
      <c r="B599" s="15" t="s">
        <v>8</v>
      </c>
      <c r="C599" s="15" t="s">
        <v>95</v>
      </c>
      <c r="D599" s="15" t="s">
        <v>96</v>
      </c>
      <c r="E599" s="15" t="s">
        <v>99</v>
      </c>
      <c r="F599" s="15" t="s">
        <v>12</v>
      </c>
      <c r="G599" s="15" t="s">
        <v>97</v>
      </c>
      <c r="H599" s="15" t="s">
        <v>14</v>
      </c>
      <c r="I599" s="15" t="s">
        <v>9</v>
      </c>
      <c r="J599" s="16" t="s">
        <v>100</v>
      </c>
      <c r="K599" s="17">
        <v>56468499</v>
      </c>
      <c r="L599" s="17">
        <v>56468499</v>
      </c>
      <c r="M599" s="17">
        <v>-55117</v>
      </c>
      <c r="N599" s="17">
        <v>7500000</v>
      </c>
      <c r="O599" s="17">
        <f t="shared" si="175"/>
        <v>63968499</v>
      </c>
      <c r="P599" s="17">
        <v>0</v>
      </c>
      <c r="Q599" s="17">
        <v>15842089.720000001</v>
      </c>
      <c r="R599" s="17">
        <v>0</v>
      </c>
      <c r="S599" s="17">
        <v>40571292.280000001</v>
      </c>
      <c r="T599" s="17">
        <v>40571292.280000001</v>
      </c>
      <c r="U599" s="17">
        <v>0</v>
      </c>
      <c r="V599" s="17">
        <v>55117</v>
      </c>
      <c r="W599" s="17">
        <v>0</v>
      </c>
      <c r="X599" s="17">
        <f t="shared" si="176"/>
        <v>7555117</v>
      </c>
      <c r="Y599" s="18">
        <f t="shared" si="177"/>
        <v>0.71847654884540146</v>
      </c>
      <c r="Z599" s="18">
        <f t="shared" si="178"/>
        <v>0.63423861610384202</v>
      </c>
      <c r="AA599" s="18">
        <f t="shared" si="179"/>
        <v>0.24765454821755314</v>
      </c>
      <c r="AB599" s="18">
        <f t="shared" si="180"/>
        <v>0.8818931643213952</v>
      </c>
    </row>
    <row r="600" spans="1:28" ht="116" outlineLevel="2" x14ac:dyDescent="0.35">
      <c r="A600" s="15" t="s">
        <v>311</v>
      </c>
      <c r="B600" s="15" t="s">
        <v>8</v>
      </c>
      <c r="C600" s="15" t="s">
        <v>95</v>
      </c>
      <c r="D600" s="15" t="s">
        <v>96</v>
      </c>
      <c r="E600" s="15" t="s">
        <v>261</v>
      </c>
      <c r="F600" s="15" t="s">
        <v>12</v>
      </c>
      <c r="G600" s="15" t="s">
        <v>97</v>
      </c>
      <c r="H600" s="15" t="s">
        <v>14</v>
      </c>
      <c r="I600" s="15" t="s">
        <v>9</v>
      </c>
      <c r="J600" s="16" t="s">
        <v>319</v>
      </c>
      <c r="K600" s="17">
        <v>50000000000</v>
      </c>
      <c r="L600" s="17">
        <v>50000000000</v>
      </c>
      <c r="M600" s="17">
        <v>0</v>
      </c>
      <c r="N600" s="17">
        <v>0</v>
      </c>
      <c r="O600" s="17">
        <f t="shared" si="175"/>
        <v>50000000000</v>
      </c>
      <c r="P600" s="17">
        <v>0</v>
      </c>
      <c r="Q600" s="17">
        <v>3498664597</v>
      </c>
      <c r="R600" s="17">
        <v>0</v>
      </c>
      <c r="S600" s="17">
        <v>26571578572.290001</v>
      </c>
      <c r="T600" s="17">
        <v>26571578572.290001</v>
      </c>
      <c r="U600" s="17">
        <v>10000000000</v>
      </c>
      <c r="V600" s="17">
        <v>19929756830.709999</v>
      </c>
      <c r="W600" s="17">
        <v>10000000000</v>
      </c>
      <c r="X600" s="17">
        <f t="shared" si="176"/>
        <v>9929756830.7099991</v>
      </c>
      <c r="Y600" s="18">
        <f t="shared" si="177"/>
        <v>0.5314315714458</v>
      </c>
      <c r="Z600" s="18">
        <f t="shared" si="178"/>
        <v>0.5314315714458</v>
      </c>
      <c r="AA600" s="18">
        <f t="shared" si="179"/>
        <v>6.9973291940000001E-2</v>
      </c>
      <c r="AB600" s="18">
        <f t="shared" si="180"/>
        <v>0.60140486338580001</v>
      </c>
    </row>
    <row r="601" spans="1:28" ht="35.5" outlineLevel="2" x14ac:dyDescent="0.35">
      <c r="A601" s="15" t="s">
        <v>311</v>
      </c>
      <c r="B601" s="15" t="s">
        <v>8</v>
      </c>
      <c r="C601" s="15" t="s">
        <v>95</v>
      </c>
      <c r="D601" s="15" t="s">
        <v>96</v>
      </c>
      <c r="E601" s="15" t="s">
        <v>101</v>
      </c>
      <c r="F601" s="15" t="s">
        <v>12</v>
      </c>
      <c r="G601" s="15" t="s">
        <v>97</v>
      </c>
      <c r="H601" s="15" t="s">
        <v>14</v>
      </c>
      <c r="I601" s="15" t="s">
        <v>9</v>
      </c>
      <c r="J601" s="16" t="s">
        <v>102</v>
      </c>
      <c r="K601" s="17">
        <v>244312229</v>
      </c>
      <c r="L601" s="17">
        <v>244312229</v>
      </c>
      <c r="M601" s="17">
        <v>-282702</v>
      </c>
      <c r="N601" s="17">
        <v>0</v>
      </c>
      <c r="O601" s="17">
        <f t="shared" si="175"/>
        <v>244312229</v>
      </c>
      <c r="P601" s="17">
        <v>0</v>
      </c>
      <c r="Q601" s="17">
        <v>57217493.210000001</v>
      </c>
      <c r="R601" s="17">
        <v>0</v>
      </c>
      <c r="S601" s="17">
        <v>186812033.78999999</v>
      </c>
      <c r="T601" s="17">
        <v>186812033.78999999</v>
      </c>
      <c r="U601" s="17">
        <v>0</v>
      </c>
      <c r="V601" s="17">
        <v>282702</v>
      </c>
      <c r="W601" s="17">
        <v>0</v>
      </c>
      <c r="X601" s="17">
        <f t="shared" si="176"/>
        <v>282702</v>
      </c>
      <c r="Y601" s="18">
        <f t="shared" si="177"/>
        <v>0.76464462935254862</v>
      </c>
      <c r="Z601" s="18">
        <f t="shared" si="178"/>
        <v>0.76464462935254862</v>
      </c>
      <c r="AA601" s="18">
        <f t="shared" si="179"/>
        <v>0.23419823659338804</v>
      </c>
      <c r="AB601" s="18">
        <f t="shared" si="180"/>
        <v>0.99884286594593663</v>
      </c>
    </row>
    <row r="602" spans="1:28" ht="104.5" outlineLevel="2" x14ac:dyDescent="0.35">
      <c r="A602" s="15" t="s">
        <v>311</v>
      </c>
      <c r="B602" s="15" t="s">
        <v>8</v>
      </c>
      <c r="C602" s="15" t="s">
        <v>95</v>
      </c>
      <c r="D602" s="15" t="s">
        <v>96</v>
      </c>
      <c r="E602" s="15" t="s">
        <v>320</v>
      </c>
      <c r="F602" s="15" t="s">
        <v>12</v>
      </c>
      <c r="G602" s="15" t="s">
        <v>97</v>
      </c>
      <c r="H602" s="15" t="s">
        <v>14</v>
      </c>
      <c r="I602" s="15" t="s">
        <v>9</v>
      </c>
      <c r="J602" s="16" t="s">
        <v>321</v>
      </c>
      <c r="K602" s="17">
        <v>3000000000</v>
      </c>
      <c r="L602" s="17">
        <v>3000000000</v>
      </c>
      <c r="M602" s="17">
        <v>0</v>
      </c>
      <c r="N602" s="17">
        <v>0</v>
      </c>
      <c r="O602" s="17">
        <f t="shared" si="175"/>
        <v>3000000000</v>
      </c>
      <c r="P602" s="17">
        <v>0</v>
      </c>
      <c r="Q602" s="17">
        <v>254718865.53</v>
      </c>
      <c r="R602" s="17">
        <v>0</v>
      </c>
      <c r="S602" s="17">
        <v>1995281134.47</v>
      </c>
      <c r="T602" s="17">
        <v>1995281134.47</v>
      </c>
      <c r="U602" s="17">
        <v>0</v>
      </c>
      <c r="V602" s="17">
        <v>750000000</v>
      </c>
      <c r="W602" s="17">
        <v>0</v>
      </c>
      <c r="X602" s="17">
        <f t="shared" si="176"/>
        <v>749999999.99999976</v>
      </c>
      <c r="Y602" s="18">
        <f t="shared" si="177"/>
        <v>0.66509371148999996</v>
      </c>
      <c r="Z602" s="18">
        <f t="shared" si="178"/>
        <v>0.66509371148999996</v>
      </c>
      <c r="AA602" s="18">
        <f t="shared" si="179"/>
        <v>8.4906288509999997E-2</v>
      </c>
      <c r="AB602" s="18">
        <f t="shared" si="180"/>
        <v>0.75</v>
      </c>
    </row>
    <row r="603" spans="1:28" ht="58.5" outlineLevel="2" x14ac:dyDescent="0.35">
      <c r="A603" s="15" t="s">
        <v>322</v>
      </c>
      <c r="B603" s="15" t="s">
        <v>8</v>
      </c>
      <c r="C603" s="15" t="s">
        <v>95</v>
      </c>
      <c r="D603" s="15" t="s">
        <v>96</v>
      </c>
      <c r="E603" s="15" t="s">
        <v>33</v>
      </c>
      <c r="F603" s="15" t="s">
        <v>12</v>
      </c>
      <c r="G603" s="15" t="s">
        <v>97</v>
      </c>
      <c r="H603" s="15" t="s">
        <v>323</v>
      </c>
      <c r="I603" s="15" t="s">
        <v>9</v>
      </c>
      <c r="J603" s="16" t="s">
        <v>98</v>
      </c>
      <c r="K603" s="17">
        <v>7038063</v>
      </c>
      <c r="L603" s="17">
        <v>7038063</v>
      </c>
      <c r="M603" s="17">
        <v>-40326</v>
      </c>
      <c r="N603" s="17">
        <v>0</v>
      </c>
      <c r="O603" s="17">
        <f t="shared" si="175"/>
        <v>7038063</v>
      </c>
      <c r="P603" s="17">
        <v>0</v>
      </c>
      <c r="Q603" s="17">
        <v>3929400.53</v>
      </c>
      <c r="R603" s="17">
        <v>0</v>
      </c>
      <c r="S603" s="17">
        <v>3068336.47</v>
      </c>
      <c r="T603" s="17">
        <v>3068336.47</v>
      </c>
      <c r="U603" s="17">
        <v>0</v>
      </c>
      <c r="V603" s="17">
        <v>40326</v>
      </c>
      <c r="W603" s="17">
        <v>0</v>
      </c>
      <c r="X603" s="17">
        <f t="shared" si="176"/>
        <v>40326</v>
      </c>
      <c r="Y603" s="18">
        <f t="shared" si="177"/>
        <v>0.43596320038624264</v>
      </c>
      <c r="Z603" s="18">
        <f t="shared" si="178"/>
        <v>0.43596320038624264</v>
      </c>
      <c r="AA603" s="18">
        <f t="shared" si="179"/>
        <v>0.55830709813197177</v>
      </c>
      <c r="AB603" s="18">
        <f t="shared" si="180"/>
        <v>0.99427029851821436</v>
      </c>
    </row>
    <row r="604" spans="1:28" ht="58.5" outlineLevel="2" x14ac:dyDescent="0.35">
      <c r="A604" s="15" t="s">
        <v>322</v>
      </c>
      <c r="B604" s="15" t="s">
        <v>8</v>
      </c>
      <c r="C604" s="15" t="s">
        <v>95</v>
      </c>
      <c r="D604" s="15" t="s">
        <v>96</v>
      </c>
      <c r="E604" s="15" t="s">
        <v>99</v>
      </c>
      <c r="F604" s="15" t="s">
        <v>12</v>
      </c>
      <c r="G604" s="15" t="s">
        <v>97</v>
      </c>
      <c r="H604" s="15" t="s">
        <v>323</v>
      </c>
      <c r="I604" s="15" t="s">
        <v>9</v>
      </c>
      <c r="J604" s="16" t="s">
        <v>100</v>
      </c>
      <c r="K604" s="17">
        <v>2988408</v>
      </c>
      <c r="L604" s="17">
        <v>2988408</v>
      </c>
      <c r="M604" s="17">
        <v>-21494</v>
      </c>
      <c r="N604" s="17">
        <v>0</v>
      </c>
      <c r="O604" s="17">
        <f t="shared" si="175"/>
        <v>2988408</v>
      </c>
      <c r="P604" s="17">
        <v>0</v>
      </c>
      <c r="Q604" s="17">
        <v>1342871.17</v>
      </c>
      <c r="R604" s="17">
        <v>0</v>
      </c>
      <c r="S604" s="17">
        <v>1624042.83</v>
      </c>
      <c r="T604" s="17">
        <v>1624042.83</v>
      </c>
      <c r="U604" s="17">
        <v>0</v>
      </c>
      <c r="V604" s="17">
        <v>21494</v>
      </c>
      <c r="W604" s="17">
        <v>0</v>
      </c>
      <c r="X604" s="17">
        <f t="shared" si="176"/>
        <v>21494</v>
      </c>
      <c r="Y604" s="18">
        <f t="shared" si="177"/>
        <v>0.54344749110563217</v>
      </c>
      <c r="Z604" s="18">
        <f t="shared" si="178"/>
        <v>0.54344749110563217</v>
      </c>
      <c r="AA604" s="18">
        <f t="shared" si="179"/>
        <v>0.44936005056873091</v>
      </c>
      <c r="AB604" s="18">
        <f t="shared" si="180"/>
        <v>0.99280754167436314</v>
      </c>
    </row>
    <row r="605" spans="1:28" ht="35.5" outlineLevel="2" x14ac:dyDescent="0.35">
      <c r="A605" s="15" t="s">
        <v>322</v>
      </c>
      <c r="B605" s="15" t="s">
        <v>8</v>
      </c>
      <c r="C605" s="15" t="s">
        <v>95</v>
      </c>
      <c r="D605" s="15" t="s">
        <v>96</v>
      </c>
      <c r="E605" s="15" t="s">
        <v>101</v>
      </c>
      <c r="F605" s="15" t="s">
        <v>12</v>
      </c>
      <c r="G605" s="15" t="s">
        <v>97</v>
      </c>
      <c r="H605" s="15" t="s">
        <v>323</v>
      </c>
      <c r="I605" s="15" t="s">
        <v>9</v>
      </c>
      <c r="J605" s="16" t="s">
        <v>102</v>
      </c>
      <c r="K605" s="17">
        <v>9822296</v>
      </c>
      <c r="L605" s="17">
        <v>9822296</v>
      </c>
      <c r="M605" s="17">
        <v>-102776</v>
      </c>
      <c r="N605" s="17">
        <v>0</v>
      </c>
      <c r="O605" s="17">
        <f t="shared" si="175"/>
        <v>9822296</v>
      </c>
      <c r="P605" s="17">
        <v>0</v>
      </c>
      <c r="Q605" s="17">
        <v>3487820.28</v>
      </c>
      <c r="R605" s="17">
        <v>0</v>
      </c>
      <c r="S605" s="17">
        <v>6231699.7199999997</v>
      </c>
      <c r="T605" s="17">
        <v>6231699.7199999997</v>
      </c>
      <c r="U605" s="17">
        <v>0</v>
      </c>
      <c r="V605" s="17">
        <v>102776</v>
      </c>
      <c r="W605" s="17">
        <v>0</v>
      </c>
      <c r="X605" s="17">
        <f t="shared" si="176"/>
        <v>102776.00000000093</v>
      </c>
      <c r="Y605" s="18">
        <f t="shared" si="177"/>
        <v>0.63444430100660776</v>
      </c>
      <c r="Z605" s="18">
        <f t="shared" si="178"/>
        <v>0.63444430100660776</v>
      </c>
      <c r="AA605" s="18">
        <f t="shared" si="179"/>
        <v>0.35509215767881558</v>
      </c>
      <c r="AB605" s="18">
        <f t="shared" si="180"/>
        <v>0.98953645868542339</v>
      </c>
    </row>
    <row r="606" spans="1:28" ht="81.5" outlineLevel="2" x14ac:dyDescent="0.35">
      <c r="A606" s="15" t="s">
        <v>322</v>
      </c>
      <c r="B606" s="15" t="s">
        <v>8</v>
      </c>
      <c r="C606" s="15" t="s">
        <v>95</v>
      </c>
      <c r="D606" s="15" t="s">
        <v>96</v>
      </c>
      <c r="E606" s="15" t="s">
        <v>263</v>
      </c>
      <c r="F606" s="15" t="s">
        <v>12</v>
      </c>
      <c r="G606" s="15" t="s">
        <v>97</v>
      </c>
      <c r="H606" s="15" t="s">
        <v>323</v>
      </c>
      <c r="I606" s="15" t="s">
        <v>9</v>
      </c>
      <c r="J606" s="16" t="s">
        <v>325</v>
      </c>
      <c r="K606" s="17">
        <v>82956640000</v>
      </c>
      <c r="L606" s="17">
        <v>82956640000</v>
      </c>
      <c r="M606" s="17">
        <v>0</v>
      </c>
      <c r="N606" s="17">
        <v>0</v>
      </c>
      <c r="O606" s="17">
        <f t="shared" si="175"/>
        <v>82956640000</v>
      </c>
      <c r="P606" s="17">
        <v>0</v>
      </c>
      <c r="Q606" s="17">
        <v>6270553333</v>
      </c>
      <c r="R606" s="17">
        <v>0</v>
      </c>
      <c r="S606" s="17">
        <v>50164426655</v>
      </c>
      <c r="T606" s="17">
        <v>50164426655</v>
      </c>
      <c r="U606" s="17">
        <v>7710000000</v>
      </c>
      <c r="V606" s="17">
        <v>26521660012</v>
      </c>
      <c r="W606" s="17">
        <v>7710000000</v>
      </c>
      <c r="X606" s="17">
        <f t="shared" si="176"/>
        <v>18811660012</v>
      </c>
      <c r="Y606" s="18">
        <f t="shared" si="177"/>
        <v>0.6047065871399806</v>
      </c>
      <c r="Z606" s="18">
        <f t="shared" si="178"/>
        <v>0.6047065871399806</v>
      </c>
      <c r="AA606" s="18">
        <f t="shared" si="179"/>
        <v>7.558832340605888E-2</v>
      </c>
      <c r="AB606" s="18">
        <f t="shared" si="180"/>
        <v>0.68029491054603952</v>
      </c>
    </row>
    <row r="607" spans="1:28" ht="70" outlineLevel="2" x14ac:dyDescent="0.35">
      <c r="A607" s="15" t="s">
        <v>322</v>
      </c>
      <c r="B607" s="15" t="s">
        <v>8</v>
      </c>
      <c r="C607" s="15" t="s">
        <v>95</v>
      </c>
      <c r="D607" s="15" t="s">
        <v>96</v>
      </c>
      <c r="E607" s="15" t="s">
        <v>265</v>
      </c>
      <c r="F607" s="15" t="s">
        <v>12</v>
      </c>
      <c r="G607" s="15" t="s">
        <v>97</v>
      </c>
      <c r="H607" s="15" t="s">
        <v>323</v>
      </c>
      <c r="I607" s="15" t="s">
        <v>9</v>
      </c>
      <c r="J607" s="16" t="s">
        <v>326</v>
      </c>
      <c r="K607" s="17">
        <v>100000000</v>
      </c>
      <c r="L607" s="17">
        <v>100000000</v>
      </c>
      <c r="M607" s="17">
        <v>0</v>
      </c>
      <c r="N607" s="17">
        <v>0</v>
      </c>
      <c r="O607" s="17">
        <f t="shared" si="175"/>
        <v>100000000</v>
      </c>
      <c r="P607" s="17">
        <v>0</v>
      </c>
      <c r="Q607" s="17">
        <v>66493023</v>
      </c>
      <c r="R607" s="17">
        <v>0</v>
      </c>
      <c r="S607" s="17">
        <v>33506977</v>
      </c>
      <c r="T607" s="17">
        <v>33506977</v>
      </c>
      <c r="U607" s="17">
        <v>0</v>
      </c>
      <c r="V607" s="17">
        <v>0</v>
      </c>
      <c r="W607" s="17">
        <v>0</v>
      </c>
      <c r="X607" s="17">
        <f t="shared" si="176"/>
        <v>0</v>
      </c>
      <c r="Y607" s="18">
        <f t="shared" si="177"/>
        <v>0.33506976999999999</v>
      </c>
      <c r="Z607" s="18">
        <f t="shared" si="178"/>
        <v>0.33506976999999999</v>
      </c>
      <c r="AA607" s="18">
        <f t="shared" si="179"/>
        <v>0.66493022999999996</v>
      </c>
      <c r="AB607" s="18">
        <f t="shared" si="180"/>
        <v>1</v>
      </c>
    </row>
    <row r="608" spans="1:28" ht="47" outlineLevel="2" x14ac:dyDescent="0.35">
      <c r="A608" s="15" t="s">
        <v>322</v>
      </c>
      <c r="B608" s="15" t="s">
        <v>8</v>
      </c>
      <c r="C608" s="15" t="s">
        <v>95</v>
      </c>
      <c r="D608" s="15" t="s">
        <v>96</v>
      </c>
      <c r="E608" s="15" t="s">
        <v>327</v>
      </c>
      <c r="F608" s="15" t="s">
        <v>12</v>
      </c>
      <c r="G608" s="15" t="s">
        <v>97</v>
      </c>
      <c r="H608" s="15" t="s">
        <v>323</v>
      </c>
      <c r="I608" s="15" t="s">
        <v>9</v>
      </c>
      <c r="J608" s="16" t="s">
        <v>328</v>
      </c>
      <c r="K608" s="17">
        <v>46405000000</v>
      </c>
      <c r="L608" s="17">
        <v>46405000000</v>
      </c>
      <c r="M608" s="17">
        <v>35045000</v>
      </c>
      <c r="N608" s="17">
        <v>0</v>
      </c>
      <c r="O608" s="17">
        <f t="shared" si="175"/>
        <v>46405000000</v>
      </c>
      <c r="P608" s="17">
        <v>0</v>
      </c>
      <c r="Q608" s="17">
        <v>694888187.40999997</v>
      </c>
      <c r="R608" s="17">
        <v>0</v>
      </c>
      <c r="S608" s="17">
        <v>31399851764.189999</v>
      </c>
      <c r="T608" s="17">
        <v>31399851764.189999</v>
      </c>
      <c r="U608" s="17">
        <v>7391056580.2799997</v>
      </c>
      <c r="V608" s="17">
        <v>14310260048.4</v>
      </c>
      <c r="W608" s="17">
        <v>2405000000</v>
      </c>
      <c r="X608" s="17">
        <f t="shared" si="176"/>
        <v>11905260048.399998</v>
      </c>
      <c r="Y608" s="18">
        <f t="shared" si="177"/>
        <v>0.67664802853550265</v>
      </c>
      <c r="Z608" s="18">
        <f t="shared" si="178"/>
        <v>0.67664802853550265</v>
      </c>
      <c r="AA608" s="18">
        <f t="shared" si="179"/>
        <v>1.4974424898394569E-2</v>
      </c>
      <c r="AB608" s="18">
        <f t="shared" si="180"/>
        <v>0.69162245343389728</v>
      </c>
    </row>
    <row r="609" spans="1:28" ht="70" outlineLevel="2" x14ac:dyDescent="0.35">
      <c r="A609" s="15" t="s">
        <v>322</v>
      </c>
      <c r="B609" s="15" t="s">
        <v>8</v>
      </c>
      <c r="C609" s="15" t="s">
        <v>95</v>
      </c>
      <c r="D609" s="15" t="s">
        <v>96</v>
      </c>
      <c r="E609" s="15" t="s">
        <v>116</v>
      </c>
      <c r="F609" s="15" t="s">
        <v>12</v>
      </c>
      <c r="G609" s="15" t="s">
        <v>97</v>
      </c>
      <c r="H609" s="15" t="s">
        <v>323</v>
      </c>
      <c r="I609" s="15" t="s">
        <v>9</v>
      </c>
      <c r="J609" s="16" t="s">
        <v>329</v>
      </c>
      <c r="K609" s="17">
        <v>17714586829</v>
      </c>
      <c r="L609" s="17">
        <v>17714586829</v>
      </c>
      <c r="M609" s="17">
        <v>0</v>
      </c>
      <c r="N609" s="17">
        <v>0</v>
      </c>
      <c r="O609" s="17">
        <f t="shared" si="175"/>
        <v>17714586829</v>
      </c>
      <c r="P609" s="17">
        <v>0</v>
      </c>
      <c r="Q609" s="17">
        <v>0</v>
      </c>
      <c r="R609" s="17">
        <v>0</v>
      </c>
      <c r="S609" s="17">
        <v>11924912423</v>
      </c>
      <c r="T609" s="17">
        <v>11924912423</v>
      </c>
      <c r="U609" s="17">
        <v>5789674406</v>
      </c>
      <c r="V609" s="17">
        <v>5789674406</v>
      </c>
      <c r="W609" s="17">
        <v>5789674406</v>
      </c>
      <c r="X609" s="17">
        <f t="shared" si="176"/>
        <v>0</v>
      </c>
      <c r="Y609" s="18">
        <f t="shared" si="177"/>
        <v>0.67316909720288232</v>
      </c>
      <c r="Z609" s="18">
        <f t="shared" si="178"/>
        <v>0.67316909720288232</v>
      </c>
      <c r="AA609" s="18">
        <f t="shared" si="179"/>
        <v>0</v>
      </c>
      <c r="AB609" s="18">
        <f t="shared" si="180"/>
        <v>0.67316909720288232</v>
      </c>
    </row>
    <row r="610" spans="1:28" ht="47" outlineLevel="2" x14ac:dyDescent="0.35">
      <c r="A610" s="15" t="s">
        <v>322</v>
      </c>
      <c r="B610" s="15" t="s">
        <v>8</v>
      </c>
      <c r="C610" s="15" t="s">
        <v>95</v>
      </c>
      <c r="D610" s="15" t="s">
        <v>96</v>
      </c>
      <c r="E610" s="15" t="s">
        <v>330</v>
      </c>
      <c r="F610" s="15" t="s">
        <v>12</v>
      </c>
      <c r="G610" s="15" t="s">
        <v>97</v>
      </c>
      <c r="H610" s="15" t="s">
        <v>277</v>
      </c>
      <c r="I610" s="15" t="s">
        <v>9</v>
      </c>
      <c r="J610" s="16" t="s">
        <v>331</v>
      </c>
      <c r="K610" s="17">
        <v>28698162900</v>
      </c>
      <c r="L610" s="17">
        <v>31231666786.419998</v>
      </c>
      <c r="M610" s="17">
        <v>8248940890</v>
      </c>
      <c r="N610" s="17">
        <v>0</v>
      </c>
      <c r="O610" s="17">
        <f t="shared" si="175"/>
        <v>31231666786.419998</v>
      </c>
      <c r="P610" s="17">
        <v>0</v>
      </c>
      <c r="Q610" s="17">
        <v>0</v>
      </c>
      <c r="R610" s="17">
        <v>0</v>
      </c>
      <c r="S610" s="17">
        <v>31231666786.419998</v>
      </c>
      <c r="T610" s="17">
        <v>31231666786.419998</v>
      </c>
      <c r="U610" s="17">
        <v>0</v>
      </c>
      <c r="V610" s="17">
        <v>0</v>
      </c>
      <c r="W610" s="17">
        <v>0</v>
      </c>
      <c r="X610" s="17">
        <f t="shared" si="176"/>
        <v>0</v>
      </c>
      <c r="Y610" s="18">
        <f t="shared" si="177"/>
        <v>1</v>
      </c>
      <c r="Z610" s="18">
        <f t="shared" si="178"/>
        <v>1</v>
      </c>
      <c r="AA610" s="18">
        <f t="shared" si="179"/>
        <v>0</v>
      </c>
      <c r="AB610" s="18">
        <f t="shared" si="180"/>
        <v>1</v>
      </c>
    </row>
    <row r="611" spans="1:28" ht="70" outlineLevel="2" x14ac:dyDescent="0.35">
      <c r="A611" s="15" t="s">
        <v>322</v>
      </c>
      <c r="B611" s="15" t="s">
        <v>8</v>
      </c>
      <c r="C611" s="15" t="s">
        <v>95</v>
      </c>
      <c r="D611" s="15" t="s">
        <v>96</v>
      </c>
      <c r="E611" s="15" t="s">
        <v>332</v>
      </c>
      <c r="F611" s="15" t="s">
        <v>12</v>
      </c>
      <c r="G611" s="15" t="s">
        <v>97</v>
      </c>
      <c r="H611" s="15" t="s">
        <v>277</v>
      </c>
      <c r="I611" s="15" t="s">
        <v>9</v>
      </c>
      <c r="J611" s="16" t="s">
        <v>333</v>
      </c>
      <c r="K611" s="17">
        <v>12254036500</v>
      </c>
      <c r="L611" s="17">
        <v>12515783390</v>
      </c>
      <c r="M611" s="17">
        <v>59278049</v>
      </c>
      <c r="N611" s="17">
        <v>0</v>
      </c>
      <c r="O611" s="17">
        <f t="shared" si="175"/>
        <v>12515783390</v>
      </c>
      <c r="P611" s="17">
        <v>0</v>
      </c>
      <c r="Q611" s="17">
        <v>0</v>
      </c>
      <c r="R611" s="17">
        <v>0</v>
      </c>
      <c r="S611" s="17">
        <v>12515783390</v>
      </c>
      <c r="T611" s="17">
        <v>12515783390</v>
      </c>
      <c r="U611" s="17">
        <v>0</v>
      </c>
      <c r="V611" s="17">
        <v>0</v>
      </c>
      <c r="W611" s="17">
        <v>0</v>
      </c>
      <c r="X611" s="17">
        <f t="shared" si="176"/>
        <v>0</v>
      </c>
      <c r="Y611" s="18">
        <f t="shared" si="177"/>
        <v>1</v>
      </c>
      <c r="Z611" s="18">
        <f t="shared" si="178"/>
        <v>1</v>
      </c>
      <c r="AA611" s="18">
        <f t="shared" si="179"/>
        <v>0</v>
      </c>
      <c r="AB611" s="18">
        <f t="shared" si="180"/>
        <v>1</v>
      </c>
    </row>
    <row r="612" spans="1:28" ht="47" outlineLevel="2" x14ac:dyDescent="0.35">
      <c r="A612" s="15" t="s">
        <v>322</v>
      </c>
      <c r="B612" s="15" t="s">
        <v>8</v>
      </c>
      <c r="C612" s="15" t="s">
        <v>95</v>
      </c>
      <c r="D612" s="15" t="s">
        <v>96</v>
      </c>
      <c r="E612" s="15" t="s">
        <v>334</v>
      </c>
      <c r="F612" s="15" t="s">
        <v>12</v>
      </c>
      <c r="G612" s="15" t="s">
        <v>97</v>
      </c>
      <c r="H612" s="15" t="s">
        <v>323</v>
      </c>
      <c r="I612" s="15" t="s">
        <v>9</v>
      </c>
      <c r="J612" s="16" t="s">
        <v>335</v>
      </c>
      <c r="K612" s="17">
        <v>50000000000</v>
      </c>
      <c r="L612" s="17">
        <v>47704749223.580002</v>
      </c>
      <c r="M612" s="17">
        <v>-5000000000</v>
      </c>
      <c r="N612" s="17">
        <v>0</v>
      </c>
      <c r="O612" s="17">
        <f t="shared" si="175"/>
        <v>47704749223.580002</v>
      </c>
      <c r="P612" s="17">
        <v>0</v>
      </c>
      <c r="Q612" s="17">
        <v>1279744719.8599999</v>
      </c>
      <c r="R612" s="17">
        <v>0</v>
      </c>
      <c r="S612" s="17">
        <v>19554233828.290001</v>
      </c>
      <c r="T612" s="17">
        <v>19554233828.290001</v>
      </c>
      <c r="U612" s="17">
        <v>8995446517.9400005</v>
      </c>
      <c r="V612" s="17">
        <v>26870770675.43</v>
      </c>
      <c r="W612" s="17">
        <v>0</v>
      </c>
      <c r="X612" s="17">
        <f t="shared" si="176"/>
        <v>26870770675.43</v>
      </c>
      <c r="Y612" s="18">
        <f t="shared" si="177"/>
        <v>0.40990119739743919</v>
      </c>
      <c r="Z612" s="18">
        <f t="shared" si="178"/>
        <v>0.40990119739743919</v>
      </c>
      <c r="AA612" s="18">
        <f t="shared" si="179"/>
        <v>2.6826358815181327E-2</v>
      </c>
      <c r="AB612" s="18">
        <f t="shared" si="180"/>
        <v>0.43672755621262049</v>
      </c>
    </row>
    <row r="613" spans="1:28" ht="58.5" outlineLevel="2" x14ac:dyDescent="0.35">
      <c r="A613" s="15" t="s">
        <v>322</v>
      </c>
      <c r="B613" s="15" t="s">
        <v>8</v>
      </c>
      <c r="C613" s="15" t="s">
        <v>95</v>
      </c>
      <c r="D613" s="15" t="s">
        <v>96</v>
      </c>
      <c r="E613" s="15" t="s">
        <v>336</v>
      </c>
      <c r="F613" s="15" t="s">
        <v>12</v>
      </c>
      <c r="G613" s="15" t="s">
        <v>97</v>
      </c>
      <c r="H613" s="15" t="s">
        <v>323</v>
      </c>
      <c r="I613" s="15" t="s">
        <v>9</v>
      </c>
      <c r="J613" s="16" t="s">
        <v>337</v>
      </c>
      <c r="K613" s="17">
        <v>272712000</v>
      </c>
      <c r="L613" s="17">
        <v>272712000</v>
      </c>
      <c r="M613" s="17">
        <v>0</v>
      </c>
      <c r="N613" s="17">
        <v>0</v>
      </c>
      <c r="O613" s="17">
        <f t="shared" si="175"/>
        <v>272712000</v>
      </c>
      <c r="P613" s="17">
        <v>0</v>
      </c>
      <c r="Q613" s="17">
        <v>60958299.659999996</v>
      </c>
      <c r="R613" s="17">
        <v>0</v>
      </c>
      <c r="S613" s="17">
        <v>117575700.34</v>
      </c>
      <c r="T613" s="17">
        <v>117575700.34</v>
      </c>
      <c r="U613" s="17">
        <v>0</v>
      </c>
      <c r="V613" s="17">
        <v>94178000</v>
      </c>
      <c r="W613" s="17">
        <v>0</v>
      </c>
      <c r="X613" s="17">
        <f t="shared" si="176"/>
        <v>94178000</v>
      </c>
      <c r="Y613" s="18">
        <f t="shared" si="177"/>
        <v>0.43113504480917597</v>
      </c>
      <c r="Z613" s="18">
        <f t="shared" si="178"/>
        <v>0.43113504480917597</v>
      </c>
      <c r="AA613" s="18">
        <f t="shared" si="179"/>
        <v>0.22352628289184193</v>
      </c>
      <c r="AB613" s="18">
        <f t="shared" si="180"/>
        <v>0.65466132770101793</v>
      </c>
    </row>
    <row r="614" spans="1:28" ht="58.5" outlineLevel="2" x14ac:dyDescent="0.35">
      <c r="A614" s="15" t="s">
        <v>322</v>
      </c>
      <c r="B614" s="15" t="s">
        <v>8</v>
      </c>
      <c r="C614" s="15" t="s">
        <v>95</v>
      </c>
      <c r="D614" s="15" t="s">
        <v>96</v>
      </c>
      <c r="E614" s="15" t="s">
        <v>338</v>
      </c>
      <c r="F614" s="15" t="s">
        <v>12</v>
      </c>
      <c r="G614" s="15" t="s">
        <v>97</v>
      </c>
      <c r="H614" s="15" t="s">
        <v>323</v>
      </c>
      <c r="I614" s="15" t="s">
        <v>9</v>
      </c>
      <c r="J614" s="16" t="s">
        <v>339</v>
      </c>
      <c r="K614" s="17">
        <v>11000000000</v>
      </c>
      <c r="L614" s="17">
        <v>11000000000</v>
      </c>
      <c r="M614" s="17">
        <v>0</v>
      </c>
      <c r="N614" s="17">
        <v>0</v>
      </c>
      <c r="O614" s="17">
        <f t="shared" si="175"/>
        <v>11000000000</v>
      </c>
      <c r="P614" s="17">
        <v>0</v>
      </c>
      <c r="Q614" s="17">
        <v>2042175119.98</v>
      </c>
      <c r="R614" s="17">
        <v>0</v>
      </c>
      <c r="S614" s="17">
        <v>3172041490.02</v>
      </c>
      <c r="T614" s="17">
        <v>3172041490.02</v>
      </c>
      <c r="U614" s="17">
        <v>0</v>
      </c>
      <c r="V614" s="17">
        <v>5785783390</v>
      </c>
      <c r="W614" s="17">
        <v>0</v>
      </c>
      <c r="X614" s="17">
        <f t="shared" si="176"/>
        <v>5785783390</v>
      </c>
      <c r="Y614" s="18">
        <f t="shared" si="177"/>
        <v>0.28836740818363638</v>
      </c>
      <c r="Z614" s="18">
        <f t="shared" si="178"/>
        <v>0.28836740818363638</v>
      </c>
      <c r="AA614" s="18">
        <f t="shared" si="179"/>
        <v>0.18565228363454545</v>
      </c>
      <c r="AB614" s="18">
        <f t="shared" si="180"/>
        <v>0.47401969181818182</v>
      </c>
    </row>
    <row r="615" spans="1:28" ht="70" outlineLevel="2" x14ac:dyDescent="0.35">
      <c r="A615" s="15" t="s">
        <v>322</v>
      </c>
      <c r="B615" s="15" t="s">
        <v>8</v>
      </c>
      <c r="C615" s="15" t="s">
        <v>95</v>
      </c>
      <c r="D615" s="15" t="s">
        <v>96</v>
      </c>
      <c r="E615" s="15" t="s">
        <v>340</v>
      </c>
      <c r="F615" s="15" t="s">
        <v>12</v>
      </c>
      <c r="G615" s="15" t="s">
        <v>97</v>
      </c>
      <c r="H615" s="15" t="s">
        <v>323</v>
      </c>
      <c r="I615" s="15" t="s">
        <v>9</v>
      </c>
      <c r="J615" s="16" t="s">
        <v>341</v>
      </c>
      <c r="K615" s="17">
        <v>698259184</v>
      </c>
      <c r="L615" s="17">
        <v>698259184</v>
      </c>
      <c r="M615" s="17">
        <v>0</v>
      </c>
      <c r="N615" s="17">
        <v>0</v>
      </c>
      <c r="O615" s="17">
        <f t="shared" ref="O615:O646" si="181">+L615+N615</f>
        <v>698259184</v>
      </c>
      <c r="P615" s="17">
        <v>0</v>
      </c>
      <c r="Q615" s="17">
        <v>58188265</v>
      </c>
      <c r="R615" s="17">
        <v>0</v>
      </c>
      <c r="S615" s="17">
        <v>465506120</v>
      </c>
      <c r="T615" s="17">
        <v>465506120</v>
      </c>
      <c r="U615" s="17">
        <v>0</v>
      </c>
      <c r="V615" s="17">
        <v>174564799</v>
      </c>
      <c r="W615" s="17">
        <v>0</v>
      </c>
      <c r="X615" s="17">
        <f t="shared" ref="X615:X646" si="182">+O615-P615-Q615-R615-S615-W615</f>
        <v>174564799</v>
      </c>
      <c r="Y615" s="18">
        <f t="shared" si="177"/>
        <v>0.66666666284764542</v>
      </c>
      <c r="Z615" s="18">
        <f t="shared" si="178"/>
        <v>0.66666666284764542</v>
      </c>
      <c r="AA615" s="18">
        <f t="shared" si="179"/>
        <v>8.3333332855955677E-2</v>
      </c>
      <c r="AB615" s="18">
        <f t="shared" si="180"/>
        <v>0.7499999957036011</v>
      </c>
    </row>
    <row r="616" spans="1:28" ht="81.5" outlineLevel="2" x14ac:dyDescent="0.35">
      <c r="A616" s="15" t="s">
        <v>322</v>
      </c>
      <c r="B616" s="15" t="s">
        <v>8</v>
      </c>
      <c r="C616" s="15" t="s">
        <v>95</v>
      </c>
      <c r="D616" s="15" t="s">
        <v>96</v>
      </c>
      <c r="E616" s="15" t="s">
        <v>141</v>
      </c>
      <c r="F616" s="15" t="s">
        <v>12</v>
      </c>
      <c r="G616" s="15" t="s">
        <v>97</v>
      </c>
      <c r="H616" s="15" t="s">
        <v>323</v>
      </c>
      <c r="I616" s="15" t="s">
        <v>9</v>
      </c>
      <c r="J616" s="16" t="s">
        <v>342</v>
      </c>
      <c r="K616" s="17">
        <v>100000000</v>
      </c>
      <c r="L616" s="17">
        <v>100000000</v>
      </c>
      <c r="M616" s="17">
        <v>0</v>
      </c>
      <c r="N616" s="17">
        <v>0</v>
      </c>
      <c r="O616" s="17">
        <f t="shared" si="181"/>
        <v>100000000</v>
      </c>
      <c r="P616" s="17">
        <v>0</v>
      </c>
      <c r="Q616" s="17">
        <v>0</v>
      </c>
      <c r="R616" s="17">
        <v>0</v>
      </c>
      <c r="S616" s="17">
        <v>100000000</v>
      </c>
      <c r="T616" s="17">
        <v>100000000</v>
      </c>
      <c r="U616" s="17">
        <v>0</v>
      </c>
      <c r="V616" s="17">
        <v>0</v>
      </c>
      <c r="W616" s="17">
        <v>0</v>
      </c>
      <c r="X616" s="17">
        <f t="shared" si="182"/>
        <v>0</v>
      </c>
      <c r="Y616" s="18">
        <f t="shared" si="177"/>
        <v>1</v>
      </c>
      <c r="Z616" s="18">
        <f t="shared" si="178"/>
        <v>1</v>
      </c>
      <c r="AA616" s="18">
        <f t="shared" si="179"/>
        <v>0</v>
      </c>
      <c r="AB616" s="18">
        <f t="shared" si="180"/>
        <v>1</v>
      </c>
    </row>
    <row r="617" spans="1:28" ht="70" outlineLevel="2" x14ac:dyDescent="0.35">
      <c r="A617" s="15" t="s">
        <v>322</v>
      </c>
      <c r="B617" s="15" t="s">
        <v>8</v>
      </c>
      <c r="C617" s="15" t="s">
        <v>95</v>
      </c>
      <c r="D617" s="15" t="s">
        <v>96</v>
      </c>
      <c r="E617" s="15" t="s">
        <v>343</v>
      </c>
      <c r="F617" s="15" t="s">
        <v>12</v>
      </c>
      <c r="G617" s="15" t="s">
        <v>97</v>
      </c>
      <c r="H617" s="15" t="s">
        <v>323</v>
      </c>
      <c r="I617" s="15" t="s">
        <v>9</v>
      </c>
      <c r="J617" s="16" t="s">
        <v>344</v>
      </c>
      <c r="K617" s="17">
        <v>87806632</v>
      </c>
      <c r="L617" s="17">
        <v>87806632</v>
      </c>
      <c r="M617" s="17">
        <v>0</v>
      </c>
      <c r="N617" s="17">
        <v>0</v>
      </c>
      <c r="O617" s="17">
        <f t="shared" si="181"/>
        <v>87806632</v>
      </c>
      <c r="P617" s="17">
        <v>0</v>
      </c>
      <c r="Q617" s="17">
        <v>6373502.0700000003</v>
      </c>
      <c r="R617" s="17">
        <v>0</v>
      </c>
      <c r="S617" s="17">
        <v>25414633.710000001</v>
      </c>
      <c r="T617" s="17">
        <v>25414633.710000001</v>
      </c>
      <c r="U617" s="17">
        <v>0</v>
      </c>
      <c r="V617" s="17">
        <v>56018496.219999999</v>
      </c>
      <c r="W617" s="17">
        <v>0</v>
      </c>
      <c r="X617" s="17">
        <f t="shared" si="182"/>
        <v>56018496.220000006</v>
      </c>
      <c r="Y617" s="18">
        <f t="shared" si="177"/>
        <v>0.28943865777701167</v>
      </c>
      <c r="Z617" s="18">
        <f t="shared" si="178"/>
        <v>0.28943865777701167</v>
      </c>
      <c r="AA617" s="18">
        <f t="shared" si="179"/>
        <v>7.2585656969510012E-2</v>
      </c>
      <c r="AB617" s="18">
        <f t="shared" si="180"/>
        <v>0.36202431474652169</v>
      </c>
    </row>
    <row r="618" spans="1:28" ht="93" outlineLevel="2" x14ac:dyDescent="0.35">
      <c r="A618" s="15" t="s">
        <v>322</v>
      </c>
      <c r="B618" s="15" t="s">
        <v>8</v>
      </c>
      <c r="C618" s="15" t="s">
        <v>95</v>
      </c>
      <c r="D618" s="15" t="s">
        <v>96</v>
      </c>
      <c r="E618" s="15" t="s">
        <v>147</v>
      </c>
      <c r="F618" s="15" t="s">
        <v>12</v>
      </c>
      <c r="G618" s="15" t="s">
        <v>97</v>
      </c>
      <c r="H618" s="15" t="s">
        <v>323</v>
      </c>
      <c r="I618" s="15" t="s">
        <v>9</v>
      </c>
      <c r="J618" s="16" t="s">
        <v>345</v>
      </c>
      <c r="K618" s="17">
        <v>1617495395</v>
      </c>
      <c r="L618" s="17">
        <v>1617495395</v>
      </c>
      <c r="M618" s="17">
        <v>0</v>
      </c>
      <c r="N618" s="17">
        <v>0</v>
      </c>
      <c r="O618" s="17">
        <f t="shared" si="181"/>
        <v>1617495395</v>
      </c>
      <c r="P618" s="17">
        <v>0</v>
      </c>
      <c r="Q618" s="17">
        <v>134791280</v>
      </c>
      <c r="R618" s="17">
        <v>0</v>
      </c>
      <c r="S618" s="17">
        <v>1078330240</v>
      </c>
      <c r="T618" s="17">
        <v>1078330240</v>
      </c>
      <c r="U618" s="17">
        <v>0</v>
      </c>
      <c r="V618" s="17">
        <v>404373875</v>
      </c>
      <c r="W618" s="17">
        <v>0</v>
      </c>
      <c r="X618" s="17">
        <f t="shared" si="182"/>
        <v>404373875</v>
      </c>
      <c r="Y618" s="18">
        <f t="shared" si="177"/>
        <v>0.6666666522410718</v>
      </c>
      <c r="Z618" s="18">
        <f t="shared" si="178"/>
        <v>0.6666666522410718</v>
      </c>
      <c r="AA618" s="18">
        <f t="shared" si="179"/>
        <v>8.3333331530133975E-2</v>
      </c>
      <c r="AB618" s="18">
        <f t="shared" si="180"/>
        <v>0.7499999837712058</v>
      </c>
    </row>
    <row r="619" spans="1:28" ht="47" outlineLevel="2" x14ac:dyDescent="0.35">
      <c r="A619" s="15" t="s">
        <v>322</v>
      </c>
      <c r="B619" s="15" t="s">
        <v>8</v>
      </c>
      <c r="C619" s="15" t="s">
        <v>95</v>
      </c>
      <c r="D619" s="15" t="s">
        <v>96</v>
      </c>
      <c r="E619" s="15" t="s">
        <v>120</v>
      </c>
      <c r="F619" s="15" t="s">
        <v>12</v>
      </c>
      <c r="G619" s="15" t="s">
        <v>97</v>
      </c>
      <c r="H619" s="15" t="s">
        <v>323</v>
      </c>
      <c r="I619" s="15" t="s">
        <v>9</v>
      </c>
      <c r="J619" s="16" t="s">
        <v>346</v>
      </c>
      <c r="K619" s="17">
        <v>65978249</v>
      </c>
      <c r="L619" s="17">
        <v>65978249</v>
      </c>
      <c r="M619" s="17">
        <v>0</v>
      </c>
      <c r="N619" s="17">
        <v>0</v>
      </c>
      <c r="O619" s="17">
        <f t="shared" si="181"/>
        <v>65978249</v>
      </c>
      <c r="P619" s="17">
        <v>0</v>
      </c>
      <c r="Q619" s="17">
        <v>22652034.170000002</v>
      </c>
      <c r="R619" s="17">
        <v>0</v>
      </c>
      <c r="S619" s="17">
        <v>43326214.829999998</v>
      </c>
      <c r="T619" s="17">
        <v>43326214.829999998</v>
      </c>
      <c r="U619" s="17">
        <v>0</v>
      </c>
      <c r="V619" s="17">
        <v>0</v>
      </c>
      <c r="W619" s="17">
        <v>0</v>
      </c>
      <c r="X619" s="17">
        <f t="shared" si="182"/>
        <v>0</v>
      </c>
      <c r="Y619" s="18">
        <f t="shared" si="177"/>
        <v>0.65667421440662965</v>
      </c>
      <c r="Z619" s="18">
        <f t="shared" si="178"/>
        <v>0.65667421440662965</v>
      </c>
      <c r="AA619" s="18">
        <f t="shared" si="179"/>
        <v>0.34332578559337035</v>
      </c>
      <c r="AB619" s="18">
        <f t="shared" si="180"/>
        <v>1</v>
      </c>
    </row>
    <row r="620" spans="1:28" ht="58.5" outlineLevel="2" x14ac:dyDescent="0.35">
      <c r="A620" s="15" t="s">
        <v>351</v>
      </c>
      <c r="B620" s="15" t="s">
        <v>252</v>
      </c>
      <c r="C620" s="15" t="s">
        <v>95</v>
      </c>
      <c r="D620" s="15" t="s">
        <v>96</v>
      </c>
      <c r="E620" s="15" t="s">
        <v>33</v>
      </c>
      <c r="F620" s="15" t="s">
        <v>12</v>
      </c>
      <c r="G620" s="15" t="s">
        <v>97</v>
      </c>
      <c r="H620" s="15" t="s">
        <v>352</v>
      </c>
      <c r="I620" s="15" t="s">
        <v>9</v>
      </c>
      <c r="J620" s="16" t="s">
        <v>98</v>
      </c>
      <c r="K620" s="17">
        <v>832011347</v>
      </c>
      <c r="L620" s="17">
        <v>832011347</v>
      </c>
      <c r="M620" s="17">
        <v>0</v>
      </c>
      <c r="N620" s="17">
        <v>-90000000</v>
      </c>
      <c r="O620" s="17">
        <f t="shared" si="181"/>
        <v>742011347</v>
      </c>
      <c r="P620" s="17">
        <v>0</v>
      </c>
      <c r="Q620" s="17">
        <v>356307215.79000002</v>
      </c>
      <c r="R620" s="17">
        <v>0</v>
      </c>
      <c r="S620" s="17">
        <v>385704131.20999998</v>
      </c>
      <c r="T620" s="17">
        <v>385704131.20999998</v>
      </c>
      <c r="U620" s="17">
        <v>0</v>
      </c>
      <c r="V620" s="17">
        <v>90000000</v>
      </c>
      <c r="W620" s="17">
        <v>0</v>
      </c>
      <c r="X620" s="17">
        <f t="shared" si="182"/>
        <v>0</v>
      </c>
      <c r="Y620" s="18">
        <f t="shared" si="177"/>
        <v>0.46358037375420552</v>
      </c>
      <c r="Z620" s="18">
        <f t="shared" si="178"/>
        <v>0.51980893926949612</v>
      </c>
      <c r="AA620" s="18">
        <f t="shared" si="179"/>
        <v>0.48019106073050394</v>
      </c>
      <c r="AB620" s="18">
        <f t="shared" si="180"/>
        <v>1</v>
      </c>
    </row>
    <row r="621" spans="1:28" ht="58.5" outlineLevel="2" x14ac:dyDescent="0.35">
      <c r="A621" s="15" t="s">
        <v>351</v>
      </c>
      <c r="B621" s="15" t="s">
        <v>252</v>
      </c>
      <c r="C621" s="15" t="s">
        <v>95</v>
      </c>
      <c r="D621" s="15" t="s">
        <v>96</v>
      </c>
      <c r="E621" s="15" t="s">
        <v>99</v>
      </c>
      <c r="F621" s="15" t="s">
        <v>12</v>
      </c>
      <c r="G621" s="15" t="s">
        <v>97</v>
      </c>
      <c r="H621" s="15" t="s">
        <v>352</v>
      </c>
      <c r="I621" s="15" t="s">
        <v>9</v>
      </c>
      <c r="J621" s="16" t="s">
        <v>100</v>
      </c>
      <c r="K621" s="17">
        <v>1310618307</v>
      </c>
      <c r="L621" s="17">
        <v>1310618307</v>
      </c>
      <c r="M621" s="17">
        <v>0</v>
      </c>
      <c r="N621" s="17">
        <v>156065459</v>
      </c>
      <c r="O621" s="17">
        <f t="shared" si="181"/>
        <v>1466683766</v>
      </c>
      <c r="P621" s="17">
        <v>0</v>
      </c>
      <c r="Q621" s="17">
        <v>345746153.32999998</v>
      </c>
      <c r="R621" s="17">
        <v>0</v>
      </c>
      <c r="S621" s="17">
        <v>964872153.66999996</v>
      </c>
      <c r="T621" s="17">
        <v>964872153.66999996</v>
      </c>
      <c r="U621" s="17">
        <v>0</v>
      </c>
      <c r="V621" s="17">
        <v>0</v>
      </c>
      <c r="W621" s="17">
        <v>0</v>
      </c>
      <c r="X621" s="17">
        <f t="shared" si="182"/>
        <v>156065459.00000012</v>
      </c>
      <c r="Y621" s="18">
        <f t="shared" si="177"/>
        <v>0.73619615147799089</v>
      </c>
      <c r="Z621" s="18">
        <f t="shared" si="178"/>
        <v>0.65785970775516167</v>
      </c>
      <c r="AA621" s="18">
        <f t="shared" si="179"/>
        <v>0.23573326530567187</v>
      </c>
      <c r="AB621" s="18">
        <f t="shared" si="180"/>
        <v>0.89359297306083352</v>
      </c>
    </row>
    <row r="622" spans="1:28" ht="35.5" outlineLevel="2" x14ac:dyDescent="0.35">
      <c r="A622" s="15" t="s">
        <v>351</v>
      </c>
      <c r="B622" s="15" t="s">
        <v>252</v>
      </c>
      <c r="C622" s="15" t="s">
        <v>95</v>
      </c>
      <c r="D622" s="15" t="s">
        <v>96</v>
      </c>
      <c r="E622" s="15" t="s">
        <v>101</v>
      </c>
      <c r="F622" s="15" t="s">
        <v>12</v>
      </c>
      <c r="G622" s="15" t="s">
        <v>97</v>
      </c>
      <c r="H622" s="15" t="s">
        <v>352</v>
      </c>
      <c r="I622" s="15" t="s">
        <v>9</v>
      </c>
      <c r="J622" s="16" t="s">
        <v>102</v>
      </c>
      <c r="K622" s="17">
        <v>6159813469</v>
      </c>
      <c r="L622" s="17">
        <v>6159813469</v>
      </c>
      <c r="M622" s="17">
        <v>2059794444.3199999</v>
      </c>
      <c r="N622" s="17">
        <v>0</v>
      </c>
      <c r="O622" s="17">
        <f t="shared" si="181"/>
        <v>6159813469</v>
      </c>
      <c r="P622" s="17">
        <v>0</v>
      </c>
      <c r="Q622" s="17">
        <v>3383040.36</v>
      </c>
      <c r="R622" s="17">
        <v>0</v>
      </c>
      <c r="S622" s="17">
        <v>6156430428.6400003</v>
      </c>
      <c r="T622" s="17">
        <v>6156430428.6400003</v>
      </c>
      <c r="U622" s="17">
        <v>0</v>
      </c>
      <c r="V622" s="17">
        <v>0</v>
      </c>
      <c r="W622" s="17">
        <v>0</v>
      </c>
      <c r="X622" s="17">
        <f t="shared" si="182"/>
        <v>0</v>
      </c>
      <c r="Y622" s="18">
        <f t="shared" si="177"/>
        <v>0.99945078850568692</v>
      </c>
      <c r="Z622" s="18">
        <f t="shared" si="178"/>
        <v>0.99945078850568692</v>
      </c>
      <c r="AA622" s="18">
        <f t="shared" si="179"/>
        <v>5.492114943131892E-4</v>
      </c>
      <c r="AB622" s="18">
        <f t="shared" si="180"/>
        <v>1</v>
      </c>
    </row>
    <row r="623" spans="1:28" ht="93" outlineLevel="2" x14ac:dyDescent="0.35">
      <c r="A623" s="15" t="s">
        <v>351</v>
      </c>
      <c r="B623" s="15" t="s">
        <v>252</v>
      </c>
      <c r="C623" s="15" t="s">
        <v>95</v>
      </c>
      <c r="D623" s="15" t="s">
        <v>96</v>
      </c>
      <c r="E623" s="15" t="s">
        <v>357</v>
      </c>
      <c r="F623" s="15" t="s">
        <v>12</v>
      </c>
      <c r="G623" s="15" t="s">
        <v>97</v>
      </c>
      <c r="H623" s="15" t="s">
        <v>352</v>
      </c>
      <c r="I623" s="15" t="s">
        <v>9</v>
      </c>
      <c r="J623" s="16" t="s">
        <v>358</v>
      </c>
      <c r="K623" s="17">
        <v>262414854</v>
      </c>
      <c r="L623" s="17">
        <v>262414854</v>
      </c>
      <c r="M623" s="17">
        <v>-262414854</v>
      </c>
      <c r="N623" s="17">
        <v>0</v>
      </c>
      <c r="O623" s="17">
        <f t="shared" si="181"/>
        <v>262414854</v>
      </c>
      <c r="P623" s="17">
        <v>0</v>
      </c>
      <c r="Q623" s="17">
        <v>0</v>
      </c>
      <c r="R623" s="17">
        <v>0</v>
      </c>
      <c r="S623" s="17">
        <v>0</v>
      </c>
      <c r="T623" s="17">
        <v>0</v>
      </c>
      <c r="U623" s="17">
        <v>0</v>
      </c>
      <c r="V623" s="17">
        <v>262414854</v>
      </c>
      <c r="W623" s="17">
        <v>0</v>
      </c>
      <c r="X623" s="17">
        <f t="shared" si="182"/>
        <v>262414854</v>
      </c>
      <c r="Y623" s="18">
        <f t="shared" si="177"/>
        <v>0</v>
      </c>
      <c r="Z623" s="18">
        <f t="shared" si="178"/>
        <v>0</v>
      </c>
      <c r="AA623" s="18">
        <f t="shared" si="179"/>
        <v>0</v>
      </c>
      <c r="AB623" s="18">
        <f t="shared" si="180"/>
        <v>0</v>
      </c>
    </row>
    <row r="624" spans="1:28" ht="58.5" outlineLevel="2" x14ac:dyDescent="0.35">
      <c r="A624" s="15" t="s">
        <v>351</v>
      </c>
      <c r="B624" s="15" t="s">
        <v>254</v>
      </c>
      <c r="C624" s="15" t="s">
        <v>95</v>
      </c>
      <c r="D624" s="15" t="s">
        <v>96</v>
      </c>
      <c r="E624" s="15" t="s">
        <v>33</v>
      </c>
      <c r="F624" s="15" t="s">
        <v>12</v>
      </c>
      <c r="G624" s="15" t="s">
        <v>97</v>
      </c>
      <c r="H624" s="15" t="s">
        <v>363</v>
      </c>
      <c r="I624" s="15" t="s">
        <v>9</v>
      </c>
      <c r="J624" s="16" t="s">
        <v>98</v>
      </c>
      <c r="K624" s="17">
        <v>394528727</v>
      </c>
      <c r="L624" s="17">
        <v>394528727</v>
      </c>
      <c r="M624" s="17">
        <v>-15291.02</v>
      </c>
      <c r="N624" s="17">
        <v>0</v>
      </c>
      <c r="O624" s="17">
        <f t="shared" si="181"/>
        <v>394528727</v>
      </c>
      <c r="P624" s="17">
        <v>0</v>
      </c>
      <c r="Q624" s="17">
        <v>223685955.66999999</v>
      </c>
      <c r="R624" s="17">
        <v>0</v>
      </c>
      <c r="S624" s="17">
        <v>170835125.81999999</v>
      </c>
      <c r="T624" s="17">
        <v>170835125.81999999</v>
      </c>
      <c r="U624" s="17">
        <v>0</v>
      </c>
      <c r="V624" s="17">
        <v>7645.51</v>
      </c>
      <c r="W624" s="17">
        <v>0</v>
      </c>
      <c r="X624" s="17">
        <f t="shared" si="182"/>
        <v>7645.5100000202656</v>
      </c>
      <c r="Y624" s="18">
        <f t="shared" si="177"/>
        <v>0.43301061273543207</v>
      </c>
      <c r="Z624" s="18">
        <f t="shared" si="178"/>
        <v>0.43301061273543207</v>
      </c>
      <c r="AA624" s="18">
        <f t="shared" si="179"/>
        <v>0.56697000842222567</v>
      </c>
      <c r="AB624" s="18">
        <f t="shared" si="180"/>
        <v>0.99998062115765773</v>
      </c>
    </row>
    <row r="625" spans="1:28" ht="58.5" outlineLevel="2" x14ac:dyDescent="0.35">
      <c r="A625" s="15" t="s">
        <v>351</v>
      </c>
      <c r="B625" s="15" t="s">
        <v>254</v>
      </c>
      <c r="C625" s="15" t="s">
        <v>95</v>
      </c>
      <c r="D625" s="15" t="s">
        <v>96</v>
      </c>
      <c r="E625" s="15" t="s">
        <v>99</v>
      </c>
      <c r="F625" s="15" t="s">
        <v>12</v>
      </c>
      <c r="G625" s="15" t="s">
        <v>97</v>
      </c>
      <c r="H625" s="15" t="s">
        <v>363</v>
      </c>
      <c r="I625" s="15" t="s">
        <v>9</v>
      </c>
      <c r="J625" s="16" t="s">
        <v>100</v>
      </c>
      <c r="K625" s="17">
        <v>628156298</v>
      </c>
      <c r="L625" s="17">
        <v>628156298</v>
      </c>
      <c r="M625" s="17">
        <v>-37496.44</v>
      </c>
      <c r="N625" s="17">
        <v>118949638</v>
      </c>
      <c r="O625" s="17">
        <f t="shared" si="181"/>
        <v>747105936</v>
      </c>
      <c r="P625" s="17">
        <v>0</v>
      </c>
      <c r="Q625" s="17">
        <v>148886111.90000001</v>
      </c>
      <c r="R625" s="17">
        <v>0</v>
      </c>
      <c r="S625" s="17">
        <v>479251437.88</v>
      </c>
      <c r="T625" s="17">
        <v>479251437.88</v>
      </c>
      <c r="U625" s="17">
        <v>0</v>
      </c>
      <c r="V625" s="17">
        <v>18748.22</v>
      </c>
      <c r="W625" s="17">
        <v>0</v>
      </c>
      <c r="X625" s="17">
        <f t="shared" si="182"/>
        <v>118968386.22000003</v>
      </c>
      <c r="Y625" s="18">
        <f t="shared" si="177"/>
        <v>0.76294934780706436</v>
      </c>
      <c r="Z625" s="18">
        <f t="shared" si="178"/>
        <v>0.64147721867384544</v>
      </c>
      <c r="AA625" s="18">
        <f t="shared" si="179"/>
        <v>0.19928380263866624</v>
      </c>
      <c r="AB625" s="18">
        <f t="shared" si="180"/>
        <v>0.84076102131251162</v>
      </c>
    </row>
    <row r="626" spans="1:28" ht="35.5" outlineLevel="2" x14ac:dyDescent="0.35">
      <c r="A626" s="15" t="s">
        <v>351</v>
      </c>
      <c r="B626" s="15" t="s">
        <v>254</v>
      </c>
      <c r="C626" s="15" t="s">
        <v>95</v>
      </c>
      <c r="D626" s="15" t="s">
        <v>96</v>
      </c>
      <c r="E626" s="15" t="s">
        <v>101</v>
      </c>
      <c r="F626" s="15" t="s">
        <v>12</v>
      </c>
      <c r="G626" s="15" t="s">
        <v>97</v>
      </c>
      <c r="H626" s="15" t="s">
        <v>363</v>
      </c>
      <c r="I626" s="15" t="s">
        <v>9</v>
      </c>
      <c r="J626" s="16" t="s">
        <v>102</v>
      </c>
      <c r="K626" s="17">
        <v>2955770451</v>
      </c>
      <c r="L626" s="17">
        <v>2955770451</v>
      </c>
      <c r="M626" s="17">
        <v>1009239330.45</v>
      </c>
      <c r="N626" s="17">
        <v>0</v>
      </c>
      <c r="O626" s="17">
        <f t="shared" si="181"/>
        <v>2955770451</v>
      </c>
      <c r="P626" s="17">
        <v>0</v>
      </c>
      <c r="Q626" s="17">
        <v>271212419.97000003</v>
      </c>
      <c r="R626" s="17">
        <v>0</v>
      </c>
      <c r="S626" s="17">
        <v>2684449554.6100001</v>
      </c>
      <c r="T626" s="17">
        <v>2684449554.6100001</v>
      </c>
      <c r="U626" s="17">
        <v>0</v>
      </c>
      <c r="V626" s="17">
        <v>108476.42</v>
      </c>
      <c r="W626" s="17">
        <v>0</v>
      </c>
      <c r="X626" s="17">
        <f t="shared" si="182"/>
        <v>108476.41999959946</v>
      </c>
      <c r="Y626" s="18">
        <f t="shared" si="177"/>
        <v>0.90820637093174594</v>
      </c>
      <c r="Z626" s="18">
        <f t="shared" si="178"/>
        <v>0.90820637093174594</v>
      </c>
      <c r="AA626" s="18">
        <f t="shared" si="179"/>
        <v>9.1756929188544764E-2</v>
      </c>
      <c r="AB626" s="18">
        <f t="shared" si="180"/>
        <v>0.99996330012029067</v>
      </c>
    </row>
    <row r="627" spans="1:28" ht="47" outlineLevel="2" x14ac:dyDescent="0.35">
      <c r="A627" s="15" t="s">
        <v>351</v>
      </c>
      <c r="B627" s="15" t="s">
        <v>254</v>
      </c>
      <c r="C627" s="15" t="s">
        <v>95</v>
      </c>
      <c r="D627" s="15" t="s">
        <v>96</v>
      </c>
      <c r="E627" s="15" t="s">
        <v>357</v>
      </c>
      <c r="F627" s="15" t="s">
        <v>12</v>
      </c>
      <c r="G627" s="15" t="s">
        <v>97</v>
      </c>
      <c r="H627" s="15" t="s">
        <v>363</v>
      </c>
      <c r="I627" s="15" t="s">
        <v>9</v>
      </c>
      <c r="J627" s="16" t="s">
        <v>364</v>
      </c>
      <c r="K627" s="17">
        <v>273990651</v>
      </c>
      <c r="L627" s="17">
        <v>273990651</v>
      </c>
      <c r="M627" s="17">
        <v>0</v>
      </c>
      <c r="N627" s="17">
        <v>0</v>
      </c>
      <c r="O627" s="17">
        <f t="shared" si="181"/>
        <v>273990651</v>
      </c>
      <c r="P627" s="17">
        <v>0</v>
      </c>
      <c r="Q627" s="17">
        <v>16959510</v>
      </c>
      <c r="R627" s="17">
        <v>0</v>
      </c>
      <c r="S627" s="17">
        <v>152635590</v>
      </c>
      <c r="T627" s="17">
        <v>152635590</v>
      </c>
      <c r="U627" s="17">
        <v>36557506</v>
      </c>
      <c r="V627" s="17">
        <v>104395551</v>
      </c>
      <c r="W627" s="17">
        <v>36557506</v>
      </c>
      <c r="X627" s="17">
        <f t="shared" si="182"/>
        <v>67838045</v>
      </c>
      <c r="Y627" s="18">
        <f t="shared" si="177"/>
        <v>0.55708320500322472</v>
      </c>
      <c r="Z627" s="18">
        <f t="shared" si="178"/>
        <v>0.55708320500322472</v>
      </c>
      <c r="AA627" s="18">
        <f t="shared" si="179"/>
        <v>6.1898133889247191E-2</v>
      </c>
      <c r="AB627" s="18">
        <f t="shared" si="180"/>
        <v>0.61898133889247187</v>
      </c>
    </row>
    <row r="628" spans="1:28" ht="47" outlineLevel="2" x14ac:dyDescent="0.35">
      <c r="A628" s="15" t="s">
        <v>351</v>
      </c>
      <c r="B628" s="15" t="s">
        <v>254</v>
      </c>
      <c r="C628" s="15" t="s">
        <v>95</v>
      </c>
      <c r="D628" s="15" t="s">
        <v>96</v>
      </c>
      <c r="E628" s="15" t="s">
        <v>365</v>
      </c>
      <c r="F628" s="15" t="s">
        <v>12</v>
      </c>
      <c r="G628" s="15" t="s">
        <v>97</v>
      </c>
      <c r="H628" s="15" t="s">
        <v>363</v>
      </c>
      <c r="I628" s="15" t="s">
        <v>9</v>
      </c>
      <c r="J628" s="16" t="s">
        <v>366</v>
      </c>
      <c r="K628" s="17">
        <v>263181592</v>
      </c>
      <c r="L628" s="17">
        <v>263181592</v>
      </c>
      <c r="M628" s="17">
        <v>0</v>
      </c>
      <c r="N628" s="17">
        <v>0</v>
      </c>
      <c r="O628" s="17">
        <f t="shared" si="181"/>
        <v>263181592</v>
      </c>
      <c r="P628" s="17">
        <v>0</v>
      </c>
      <c r="Q628" s="17">
        <v>15271633</v>
      </c>
      <c r="R628" s="17">
        <v>0</v>
      </c>
      <c r="S628" s="17">
        <v>137444693</v>
      </c>
      <c r="T628" s="17">
        <v>137444693</v>
      </c>
      <c r="U628" s="17">
        <v>49378737</v>
      </c>
      <c r="V628" s="17">
        <v>110465266</v>
      </c>
      <c r="W628" s="17">
        <v>49378737</v>
      </c>
      <c r="X628" s="17">
        <f t="shared" si="182"/>
        <v>61086529</v>
      </c>
      <c r="Y628" s="18">
        <f t="shared" si="177"/>
        <v>0.52224280564424885</v>
      </c>
      <c r="Z628" s="18">
        <f t="shared" si="178"/>
        <v>0.52224280564424885</v>
      </c>
      <c r="AA628" s="18">
        <f t="shared" si="179"/>
        <v>5.8026980093653362E-2</v>
      </c>
      <c r="AB628" s="18">
        <f t="shared" si="180"/>
        <v>0.58026978573790222</v>
      </c>
    </row>
    <row r="629" spans="1:28" ht="35.5" outlineLevel="2" x14ac:dyDescent="0.35">
      <c r="A629" s="15" t="s">
        <v>351</v>
      </c>
      <c r="B629" s="15" t="s">
        <v>254</v>
      </c>
      <c r="C629" s="15" t="s">
        <v>95</v>
      </c>
      <c r="D629" s="15" t="s">
        <v>96</v>
      </c>
      <c r="E629" s="15" t="s">
        <v>108</v>
      </c>
      <c r="F629" s="15" t="s">
        <v>12</v>
      </c>
      <c r="G629" s="15" t="s">
        <v>97</v>
      </c>
      <c r="H629" s="15" t="s">
        <v>363</v>
      </c>
      <c r="I629" s="15" t="s">
        <v>9</v>
      </c>
      <c r="J629" s="16" t="s">
        <v>367</v>
      </c>
      <c r="K629" s="17">
        <v>221482815</v>
      </c>
      <c r="L629" s="17">
        <v>221482815</v>
      </c>
      <c r="M629" s="17">
        <v>0</v>
      </c>
      <c r="N629" s="17">
        <v>0</v>
      </c>
      <c r="O629" s="17">
        <f t="shared" si="181"/>
        <v>221482815</v>
      </c>
      <c r="P629" s="17">
        <v>0</v>
      </c>
      <c r="Q629" s="17">
        <v>15497142</v>
      </c>
      <c r="R629" s="17">
        <v>0</v>
      </c>
      <c r="S629" s="17">
        <v>139474278</v>
      </c>
      <c r="T629" s="17">
        <v>139474278</v>
      </c>
      <c r="U629" s="17">
        <v>4522828</v>
      </c>
      <c r="V629" s="17">
        <v>66511395</v>
      </c>
      <c r="W629" s="17">
        <v>4522828</v>
      </c>
      <c r="X629" s="17">
        <f t="shared" si="182"/>
        <v>61988567</v>
      </c>
      <c r="Y629" s="18">
        <f t="shared" si="177"/>
        <v>0.62972957066669033</v>
      </c>
      <c r="Z629" s="18">
        <f t="shared" si="178"/>
        <v>0.62972957066669033</v>
      </c>
      <c r="AA629" s="18">
        <f t="shared" si="179"/>
        <v>6.9969952296298932E-2</v>
      </c>
      <c r="AB629" s="18">
        <f t="shared" si="180"/>
        <v>0.69969952296298921</v>
      </c>
    </row>
    <row r="630" spans="1:28" ht="47" outlineLevel="2" x14ac:dyDescent="0.35">
      <c r="A630" s="15" t="s">
        <v>351</v>
      </c>
      <c r="B630" s="15" t="s">
        <v>254</v>
      </c>
      <c r="C630" s="15" t="s">
        <v>95</v>
      </c>
      <c r="D630" s="15" t="s">
        <v>96</v>
      </c>
      <c r="E630" s="15" t="s">
        <v>368</v>
      </c>
      <c r="F630" s="15" t="s">
        <v>12</v>
      </c>
      <c r="G630" s="15" t="s">
        <v>97</v>
      </c>
      <c r="H630" s="15" t="s">
        <v>363</v>
      </c>
      <c r="I630" s="15" t="s">
        <v>9</v>
      </c>
      <c r="J630" s="16" t="s">
        <v>369</v>
      </c>
      <c r="K630" s="17">
        <v>229705246</v>
      </c>
      <c r="L630" s="17">
        <v>229705246</v>
      </c>
      <c r="M630" s="17">
        <v>0</v>
      </c>
      <c r="N630" s="17">
        <v>0</v>
      </c>
      <c r="O630" s="17">
        <f t="shared" si="181"/>
        <v>229705246</v>
      </c>
      <c r="P630" s="17">
        <v>0</v>
      </c>
      <c r="Q630" s="17">
        <v>14218326</v>
      </c>
      <c r="R630" s="17">
        <v>0</v>
      </c>
      <c r="S630" s="17">
        <v>127964936</v>
      </c>
      <c r="T630" s="17">
        <v>127964936</v>
      </c>
      <c r="U630" s="17">
        <v>30648677</v>
      </c>
      <c r="V630" s="17">
        <v>87521984</v>
      </c>
      <c r="W630" s="17">
        <v>30648677</v>
      </c>
      <c r="X630" s="17">
        <f t="shared" si="182"/>
        <v>56873307</v>
      </c>
      <c r="Y630" s="18">
        <f t="shared" si="177"/>
        <v>0.55708321089018575</v>
      </c>
      <c r="Z630" s="18">
        <f t="shared" si="178"/>
        <v>0.55708321089018575</v>
      </c>
      <c r="AA630" s="18">
        <f t="shared" si="179"/>
        <v>6.189813357593061E-2</v>
      </c>
      <c r="AB630" s="18">
        <f t="shared" si="180"/>
        <v>0.61898134446611641</v>
      </c>
    </row>
    <row r="631" spans="1:28" ht="47" outlineLevel="2" x14ac:dyDescent="0.35">
      <c r="A631" s="15" t="s">
        <v>351</v>
      </c>
      <c r="B631" s="15" t="s">
        <v>254</v>
      </c>
      <c r="C631" s="15" t="s">
        <v>95</v>
      </c>
      <c r="D631" s="15" t="s">
        <v>96</v>
      </c>
      <c r="E631" s="15" t="s">
        <v>110</v>
      </c>
      <c r="F631" s="15" t="s">
        <v>12</v>
      </c>
      <c r="G631" s="15" t="s">
        <v>97</v>
      </c>
      <c r="H631" s="15" t="s">
        <v>363</v>
      </c>
      <c r="I631" s="15" t="s">
        <v>9</v>
      </c>
      <c r="J631" s="16" t="s">
        <v>370</v>
      </c>
      <c r="K631" s="17">
        <v>196776853</v>
      </c>
      <c r="L631" s="17">
        <v>196776853</v>
      </c>
      <c r="M631" s="17">
        <v>0</v>
      </c>
      <c r="N631" s="17">
        <v>0</v>
      </c>
      <c r="O631" s="17">
        <f t="shared" si="181"/>
        <v>196776853</v>
      </c>
      <c r="P631" s="17">
        <v>0</v>
      </c>
      <c r="Q631" s="17">
        <v>15771765.24</v>
      </c>
      <c r="R631" s="17">
        <v>0</v>
      </c>
      <c r="S631" s="17">
        <v>108388594.76000001</v>
      </c>
      <c r="T631" s="17">
        <v>108388594.76000001</v>
      </c>
      <c r="U631" s="17">
        <v>22952349</v>
      </c>
      <c r="V631" s="17">
        <v>72616493</v>
      </c>
      <c r="W631" s="17">
        <v>22952349</v>
      </c>
      <c r="X631" s="17">
        <f t="shared" si="182"/>
        <v>49664143.999999985</v>
      </c>
      <c r="Y631" s="18">
        <f t="shared" si="177"/>
        <v>0.5508198403803114</v>
      </c>
      <c r="Z631" s="18">
        <f t="shared" si="178"/>
        <v>0.5508198403803114</v>
      </c>
      <c r="AA631" s="18">
        <f t="shared" si="179"/>
        <v>8.0150510588763199E-2</v>
      </c>
      <c r="AB631" s="18">
        <f t="shared" si="180"/>
        <v>0.63097035096907461</v>
      </c>
    </row>
    <row r="632" spans="1:28" ht="58.5" outlineLevel="2" x14ac:dyDescent="0.35">
      <c r="A632" s="15" t="s">
        <v>351</v>
      </c>
      <c r="B632" s="15" t="s">
        <v>254</v>
      </c>
      <c r="C632" s="15" t="s">
        <v>95</v>
      </c>
      <c r="D632" s="15" t="s">
        <v>96</v>
      </c>
      <c r="E632" s="15" t="s">
        <v>371</v>
      </c>
      <c r="F632" s="15" t="s">
        <v>12</v>
      </c>
      <c r="G632" s="15" t="s">
        <v>97</v>
      </c>
      <c r="H632" s="15" t="s">
        <v>363</v>
      </c>
      <c r="I632" s="15" t="s">
        <v>9</v>
      </c>
      <c r="J632" s="16" t="s">
        <v>372</v>
      </c>
      <c r="K632" s="17">
        <v>296262537</v>
      </c>
      <c r="L632" s="17">
        <v>296262537</v>
      </c>
      <c r="M632" s="17">
        <v>0</v>
      </c>
      <c r="N632" s="17">
        <v>0</v>
      </c>
      <c r="O632" s="17">
        <f t="shared" si="181"/>
        <v>296262537</v>
      </c>
      <c r="P632" s="17">
        <v>0</v>
      </c>
      <c r="Q632" s="17">
        <v>18338099</v>
      </c>
      <c r="R632" s="17">
        <v>0</v>
      </c>
      <c r="S632" s="17">
        <v>165042891</v>
      </c>
      <c r="T632" s="17">
        <v>165042891</v>
      </c>
      <c r="U632" s="17">
        <v>39529157</v>
      </c>
      <c r="V632" s="17">
        <v>112881547</v>
      </c>
      <c r="W632" s="17">
        <v>39529157</v>
      </c>
      <c r="X632" s="17">
        <f t="shared" si="182"/>
        <v>73352390</v>
      </c>
      <c r="Y632" s="18">
        <f t="shared" si="177"/>
        <v>0.55708322986513814</v>
      </c>
      <c r="Z632" s="18">
        <f t="shared" si="178"/>
        <v>0.55708322986513814</v>
      </c>
      <c r="AA632" s="18">
        <f t="shared" si="179"/>
        <v>6.189813665168202E-2</v>
      </c>
      <c r="AB632" s="18">
        <f t="shared" si="180"/>
        <v>0.61898136651682012</v>
      </c>
    </row>
    <row r="633" spans="1:28" ht="47" outlineLevel="2" x14ac:dyDescent="0.35">
      <c r="A633" s="15" t="s">
        <v>351</v>
      </c>
      <c r="B633" s="15" t="s">
        <v>254</v>
      </c>
      <c r="C633" s="15" t="s">
        <v>95</v>
      </c>
      <c r="D633" s="15" t="s">
        <v>96</v>
      </c>
      <c r="E633" s="15" t="s">
        <v>112</v>
      </c>
      <c r="F633" s="15" t="s">
        <v>12</v>
      </c>
      <c r="G633" s="15" t="s">
        <v>97</v>
      </c>
      <c r="H633" s="15" t="s">
        <v>363</v>
      </c>
      <c r="I633" s="15" t="s">
        <v>9</v>
      </c>
      <c r="J633" s="16" t="s">
        <v>373</v>
      </c>
      <c r="K633" s="17">
        <v>246740537</v>
      </c>
      <c r="L633" s="17">
        <v>246740537</v>
      </c>
      <c r="M633" s="17">
        <v>0</v>
      </c>
      <c r="N633" s="17">
        <v>0</v>
      </c>
      <c r="O633" s="17">
        <f t="shared" si="181"/>
        <v>246740537</v>
      </c>
      <c r="P633" s="17">
        <v>0</v>
      </c>
      <c r="Q633" s="17">
        <v>15272779</v>
      </c>
      <c r="R633" s="17">
        <v>0</v>
      </c>
      <c r="S633" s="17">
        <v>137455011</v>
      </c>
      <c r="T633" s="17">
        <v>137455011</v>
      </c>
      <c r="U633" s="17">
        <v>32921630</v>
      </c>
      <c r="V633" s="17">
        <v>94012747</v>
      </c>
      <c r="W633" s="17">
        <v>32921630</v>
      </c>
      <c r="X633" s="17">
        <f t="shared" si="182"/>
        <v>61091117</v>
      </c>
      <c r="Y633" s="18">
        <f t="shared" si="177"/>
        <v>0.55708321247594594</v>
      </c>
      <c r="Z633" s="18">
        <f t="shared" si="178"/>
        <v>0.55708321247594594</v>
      </c>
      <c r="AA633" s="18">
        <f t="shared" si="179"/>
        <v>6.1898134719549545E-2</v>
      </c>
      <c r="AB633" s="18">
        <f t="shared" si="180"/>
        <v>0.61898134719549547</v>
      </c>
    </row>
    <row r="634" spans="1:28" ht="58.5" outlineLevel="2" x14ac:dyDescent="0.35">
      <c r="A634" s="15" t="s">
        <v>351</v>
      </c>
      <c r="B634" s="15" t="s">
        <v>254</v>
      </c>
      <c r="C634" s="15" t="s">
        <v>95</v>
      </c>
      <c r="D634" s="15" t="s">
        <v>96</v>
      </c>
      <c r="E634" s="15" t="s">
        <v>374</v>
      </c>
      <c r="F634" s="15" t="s">
        <v>12</v>
      </c>
      <c r="G634" s="15" t="s">
        <v>97</v>
      </c>
      <c r="H634" s="15" t="s">
        <v>363</v>
      </c>
      <c r="I634" s="15" t="s">
        <v>9</v>
      </c>
      <c r="J634" s="16" t="s">
        <v>375</v>
      </c>
      <c r="K634" s="17">
        <v>365209450</v>
      </c>
      <c r="L634" s="17">
        <v>365209450</v>
      </c>
      <c r="M634" s="17">
        <v>0</v>
      </c>
      <c r="N634" s="17">
        <v>0</v>
      </c>
      <c r="O634" s="17">
        <f t="shared" si="181"/>
        <v>365209450</v>
      </c>
      <c r="P634" s="17">
        <v>0</v>
      </c>
      <c r="Q634" s="17">
        <v>26086389</v>
      </c>
      <c r="R634" s="17">
        <v>0</v>
      </c>
      <c r="S634" s="17">
        <v>234777501</v>
      </c>
      <c r="T634" s="17">
        <v>234777501</v>
      </c>
      <c r="U634" s="17">
        <v>0</v>
      </c>
      <c r="V634" s="17">
        <v>104345560</v>
      </c>
      <c r="W634" s="17">
        <v>0</v>
      </c>
      <c r="X634" s="17">
        <f t="shared" si="182"/>
        <v>104345560</v>
      </c>
      <c r="Y634" s="18">
        <f t="shared" si="177"/>
        <v>0.64285713581617343</v>
      </c>
      <c r="Z634" s="18">
        <f t="shared" si="178"/>
        <v>0.64285713581617343</v>
      </c>
      <c r="AA634" s="18">
        <f t="shared" si="179"/>
        <v>7.1428570646241488E-2</v>
      </c>
      <c r="AB634" s="18">
        <f t="shared" si="180"/>
        <v>0.71428570646241496</v>
      </c>
    </row>
    <row r="635" spans="1:28" ht="70" outlineLevel="2" x14ac:dyDescent="0.35">
      <c r="A635" s="15" t="s">
        <v>351</v>
      </c>
      <c r="B635" s="15" t="s">
        <v>254</v>
      </c>
      <c r="C635" s="15" t="s">
        <v>95</v>
      </c>
      <c r="D635" s="15" t="s">
        <v>96</v>
      </c>
      <c r="E635" s="15" t="s">
        <v>114</v>
      </c>
      <c r="F635" s="15" t="s">
        <v>12</v>
      </c>
      <c r="G635" s="15" t="s">
        <v>97</v>
      </c>
      <c r="H635" s="15" t="s">
        <v>363</v>
      </c>
      <c r="I635" s="15" t="s">
        <v>9</v>
      </c>
      <c r="J635" s="16" t="s">
        <v>376</v>
      </c>
      <c r="K635" s="17">
        <v>178255583</v>
      </c>
      <c r="L635" s="17">
        <v>178255583</v>
      </c>
      <c r="M635" s="17">
        <v>0</v>
      </c>
      <c r="N635" s="17">
        <v>0</v>
      </c>
      <c r="O635" s="17">
        <f t="shared" si="181"/>
        <v>178255583</v>
      </c>
      <c r="P635" s="17">
        <v>0</v>
      </c>
      <c r="Q635" s="17">
        <v>12732541</v>
      </c>
      <c r="R635" s="17">
        <v>0</v>
      </c>
      <c r="S635" s="17">
        <v>114592869</v>
      </c>
      <c r="T635" s="17">
        <v>114592869</v>
      </c>
      <c r="U635" s="17">
        <v>0</v>
      </c>
      <c r="V635" s="17">
        <v>50930173</v>
      </c>
      <c r="W635" s="17">
        <v>0</v>
      </c>
      <c r="X635" s="17">
        <f t="shared" si="182"/>
        <v>50930173</v>
      </c>
      <c r="Y635" s="18">
        <f t="shared" si="177"/>
        <v>0.64285711039973426</v>
      </c>
      <c r="Z635" s="18">
        <f t="shared" si="178"/>
        <v>0.64285711039973426</v>
      </c>
      <c r="AA635" s="18">
        <f t="shared" si="179"/>
        <v>7.1428567822192701E-2</v>
      </c>
      <c r="AB635" s="18">
        <f t="shared" si="180"/>
        <v>0.7142856782219269</v>
      </c>
    </row>
    <row r="636" spans="1:28" ht="47" outlineLevel="2" x14ac:dyDescent="0.35">
      <c r="A636" s="15" t="s">
        <v>351</v>
      </c>
      <c r="B636" s="15" t="s">
        <v>254</v>
      </c>
      <c r="C636" s="15" t="s">
        <v>95</v>
      </c>
      <c r="D636" s="15" t="s">
        <v>96</v>
      </c>
      <c r="E636" s="15" t="s">
        <v>377</v>
      </c>
      <c r="F636" s="15" t="s">
        <v>12</v>
      </c>
      <c r="G636" s="15" t="s">
        <v>97</v>
      </c>
      <c r="H636" s="15" t="s">
        <v>363</v>
      </c>
      <c r="I636" s="15" t="s">
        <v>9</v>
      </c>
      <c r="J636" s="16" t="s">
        <v>378</v>
      </c>
      <c r="K636" s="17">
        <v>196264334</v>
      </c>
      <c r="L636" s="17">
        <v>196264334</v>
      </c>
      <c r="M636" s="17">
        <v>0</v>
      </c>
      <c r="N636" s="17">
        <v>0</v>
      </c>
      <c r="O636" s="17">
        <f t="shared" si="181"/>
        <v>196264334</v>
      </c>
      <c r="P636" s="17">
        <v>0</v>
      </c>
      <c r="Q636" s="17">
        <v>16790570.460000001</v>
      </c>
      <c r="R636" s="17">
        <v>0</v>
      </c>
      <c r="S636" s="17">
        <v>107046409.54000001</v>
      </c>
      <c r="T636" s="17">
        <v>107046409.54000001</v>
      </c>
      <c r="U636" s="17">
        <v>22892568</v>
      </c>
      <c r="V636" s="17">
        <v>72427354</v>
      </c>
      <c r="W636" s="17">
        <v>22892568</v>
      </c>
      <c r="X636" s="17">
        <f t="shared" si="182"/>
        <v>49534785.999999985</v>
      </c>
      <c r="Y636" s="18">
        <f t="shared" si="177"/>
        <v>0.5454195745009891</v>
      </c>
      <c r="Z636" s="18">
        <f t="shared" si="178"/>
        <v>0.5454195745009891</v>
      </c>
      <c r="AA636" s="18">
        <f t="shared" si="179"/>
        <v>8.555079834321809E-2</v>
      </c>
      <c r="AB636" s="18">
        <f t="shared" si="180"/>
        <v>0.63097037284420721</v>
      </c>
    </row>
    <row r="637" spans="1:28" ht="47" outlineLevel="2" x14ac:dyDescent="0.35">
      <c r="A637" s="15" t="s">
        <v>351</v>
      </c>
      <c r="B637" s="15" t="s">
        <v>254</v>
      </c>
      <c r="C637" s="15" t="s">
        <v>95</v>
      </c>
      <c r="D637" s="15" t="s">
        <v>96</v>
      </c>
      <c r="E637" s="15" t="s">
        <v>116</v>
      </c>
      <c r="F637" s="15" t="s">
        <v>12</v>
      </c>
      <c r="G637" s="15" t="s">
        <v>97</v>
      </c>
      <c r="H637" s="15" t="s">
        <v>363</v>
      </c>
      <c r="I637" s="15" t="s">
        <v>9</v>
      </c>
      <c r="J637" s="16" t="s">
        <v>379</v>
      </c>
      <c r="K637" s="17">
        <v>173290162</v>
      </c>
      <c r="L637" s="17">
        <v>173290162</v>
      </c>
      <c r="M637" s="17">
        <v>0</v>
      </c>
      <c r="N637" s="17">
        <v>0</v>
      </c>
      <c r="O637" s="17">
        <f t="shared" si="181"/>
        <v>173290162</v>
      </c>
      <c r="P637" s="17">
        <v>0</v>
      </c>
      <c r="Q637" s="17">
        <v>10934095</v>
      </c>
      <c r="R637" s="17">
        <v>0</v>
      </c>
      <c r="S637" s="17">
        <v>98406858</v>
      </c>
      <c r="T637" s="17">
        <v>98406858</v>
      </c>
      <c r="U637" s="17">
        <v>20212826</v>
      </c>
      <c r="V637" s="17">
        <v>63949209</v>
      </c>
      <c r="W637" s="17">
        <v>20212826</v>
      </c>
      <c r="X637" s="17">
        <f t="shared" si="182"/>
        <v>43736383</v>
      </c>
      <c r="Y637" s="18">
        <f t="shared" si="177"/>
        <v>0.56787331066145574</v>
      </c>
      <c r="Z637" s="18">
        <f t="shared" si="178"/>
        <v>0.56787331066145574</v>
      </c>
      <c r="AA637" s="18">
        <f t="shared" si="179"/>
        <v>6.3097032594383512E-2</v>
      </c>
      <c r="AB637" s="18">
        <f t="shared" si="180"/>
        <v>0.63097034325583923</v>
      </c>
    </row>
    <row r="638" spans="1:28" ht="47" outlineLevel="2" x14ac:dyDescent="0.35">
      <c r="A638" s="15" t="s">
        <v>351</v>
      </c>
      <c r="B638" s="15" t="s">
        <v>254</v>
      </c>
      <c r="C638" s="15" t="s">
        <v>95</v>
      </c>
      <c r="D638" s="15" t="s">
        <v>96</v>
      </c>
      <c r="E638" s="15" t="s">
        <v>380</v>
      </c>
      <c r="F638" s="15" t="s">
        <v>12</v>
      </c>
      <c r="G638" s="15" t="s">
        <v>97</v>
      </c>
      <c r="H638" s="15" t="s">
        <v>363</v>
      </c>
      <c r="I638" s="15" t="s">
        <v>9</v>
      </c>
      <c r="J638" s="16" t="s">
        <v>381</v>
      </c>
      <c r="K638" s="17">
        <v>282850713</v>
      </c>
      <c r="L638" s="17">
        <v>282850713</v>
      </c>
      <c r="M638" s="17">
        <v>0</v>
      </c>
      <c r="N638" s="17">
        <v>0</v>
      </c>
      <c r="O638" s="17">
        <f t="shared" si="181"/>
        <v>282850713</v>
      </c>
      <c r="P638" s="17">
        <v>0</v>
      </c>
      <c r="Q638" s="17">
        <v>15446911</v>
      </c>
      <c r="R638" s="17">
        <v>0</v>
      </c>
      <c r="S638" s="17">
        <v>139022197</v>
      </c>
      <c r="T638" s="17">
        <v>139022197</v>
      </c>
      <c r="U638" s="17">
        <v>66593964</v>
      </c>
      <c r="V638" s="17">
        <v>128381605</v>
      </c>
      <c r="W638" s="17">
        <v>66593964</v>
      </c>
      <c r="X638" s="17">
        <f t="shared" si="182"/>
        <v>61787641</v>
      </c>
      <c r="Y638" s="18">
        <f t="shared" si="177"/>
        <v>0.49150378843131998</v>
      </c>
      <c r="Z638" s="18">
        <f t="shared" si="178"/>
        <v>0.49150378843131998</v>
      </c>
      <c r="AA638" s="18">
        <f t="shared" si="179"/>
        <v>5.4611532833576421E-2</v>
      </c>
      <c r="AB638" s="18">
        <f t="shared" si="180"/>
        <v>0.54611532126489637</v>
      </c>
    </row>
    <row r="639" spans="1:28" ht="47" outlineLevel="2" x14ac:dyDescent="0.35">
      <c r="A639" s="15" t="s">
        <v>351</v>
      </c>
      <c r="B639" s="15" t="s">
        <v>254</v>
      </c>
      <c r="C639" s="15" t="s">
        <v>95</v>
      </c>
      <c r="D639" s="15" t="s">
        <v>96</v>
      </c>
      <c r="E639" s="15" t="s">
        <v>330</v>
      </c>
      <c r="F639" s="15" t="s">
        <v>12</v>
      </c>
      <c r="G639" s="15" t="s">
        <v>97</v>
      </c>
      <c r="H639" s="15" t="s">
        <v>363</v>
      </c>
      <c r="I639" s="15" t="s">
        <v>9</v>
      </c>
      <c r="J639" s="16" t="s">
        <v>382</v>
      </c>
      <c r="K639" s="17">
        <v>177512751</v>
      </c>
      <c r="L639" s="17">
        <v>177512751</v>
      </c>
      <c r="M639" s="17">
        <v>0</v>
      </c>
      <c r="N639" s="17">
        <v>0</v>
      </c>
      <c r="O639" s="17">
        <f t="shared" si="181"/>
        <v>177512751</v>
      </c>
      <c r="P639" s="17">
        <v>0</v>
      </c>
      <c r="Q639" s="17">
        <v>18036372.899999999</v>
      </c>
      <c r="R639" s="17">
        <v>0</v>
      </c>
      <c r="S639" s="17">
        <v>108758448.09999999</v>
      </c>
      <c r="T639" s="17">
        <v>108758448.09999999</v>
      </c>
      <c r="U639" s="17">
        <v>0</v>
      </c>
      <c r="V639" s="17">
        <v>50717930</v>
      </c>
      <c r="W639" s="17">
        <v>0</v>
      </c>
      <c r="X639" s="17">
        <f t="shared" si="182"/>
        <v>50717930</v>
      </c>
      <c r="Y639" s="18">
        <f t="shared" si="177"/>
        <v>0.61267963843341033</v>
      </c>
      <c r="Z639" s="18">
        <f t="shared" si="178"/>
        <v>0.61267963843341033</v>
      </c>
      <c r="AA639" s="18">
        <f t="shared" si="179"/>
        <v>0.10160606941413464</v>
      </c>
      <c r="AB639" s="18">
        <f t="shared" si="180"/>
        <v>0.71428570784754497</v>
      </c>
    </row>
    <row r="640" spans="1:28" ht="58.5" outlineLevel="2" x14ac:dyDescent="0.35">
      <c r="A640" s="15" t="s">
        <v>351</v>
      </c>
      <c r="B640" s="15" t="s">
        <v>254</v>
      </c>
      <c r="C640" s="15" t="s">
        <v>95</v>
      </c>
      <c r="D640" s="15" t="s">
        <v>96</v>
      </c>
      <c r="E640" s="15" t="s">
        <v>281</v>
      </c>
      <c r="F640" s="15" t="s">
        <v>12</v>
      </c>
      <c r="G640" s="15" t="s">
        <v>97</v>
      </c>
      <c r="H640" s="15" t="s">
        <v>363</v>
      </c>
      <c r="I640" s="15" t="s">
        <v>9</v>
      </c>
      <c r="J640" s="16" t="s">
        <v>383</v>
      </c>
      <c r="K640" s="17">
        <v>181773834</v>
      </c>
      <c r="L640" s="17">
        <v>181773834</v>
      </c>
      <c r="M640" s="17">
        <v>0</v>
      </c>
      <c r="N640" s="17">
        <v>0</v>
      </c>
      <c r="O640" s="17">
        <f t="shared" si="181"/>
        <v>181773834</v>
      </c>
      <c r="P640" s="17">
        <v>0</v>
      </c>
      <c r="Q640" s="17">
        <v>12983845</v>
      </c>
      <c r="R640" s="17">
        <v>0</v>
      </c>
      <c r="S640" s="17">
        <v>116854605</v>
      </c>
      <c r="T640" s="17">
        <v>116854605</v>
      </c>
      <c r="U640" s="17">
        <v>0</v>
      </c>
      <c r="V640" s="17">
        <v>51935384</v>
      </c>
      <c r="W640" s="17">
        <v>0</v>
      </c>
      <c r="X640" s="17">
        <f t="shared" si="182"/>
        <v>51935384</v>
      </c>
      <c r="Y640" s="18">
        <f t="shared" si="177"/>
        <v>0.64285712871083522</v>
      </c>
      <c r="Z640" s="18">
        <f t="shared" si="178"/>
        <v>0.64285712871083522</v>
      </c>
      <c r="AA640" s="18">
        <f t="shared" si="179"/>
        <v>7.1428569856759466E-2</v>
      </c>
      <c r="AB640" s="18">
        <f t="shared" si="180"/>
        <v>0.71428569856759472</v>
      </c>
    </row>
    <row r="641" spans="1:28" ht="104.5" outlineLevel="2" x14ac:dyDescent="0.35">
      <c r="A641" s="15" t="s">
        <v>351</v>
      </c>
      <c r="B641" s="15" t="s">
        <v>254</v>
      </c>
      <c r="C641" s="15" t="s">
        <v>95</v>
      </c>
      <c r="D641" s="15" t="s">
        <v>96</v>
      </c>
      <c r="E641" s="15" t="s">
        <v>384</v>
      </c>
      <c r="F641" s="15" t="s">
        <v>12</v>
      </c>
      <c r="G641" s="15" t="s">
        <v>97</v>
      </c>
      <c r="H641" s="15" t="s">
        <v>363</v>
      </c>
      <c r="I641" s="15" t="s">
        <v>9</v>
      </c>
      <c r="J641" s="16" t="s">
        <v>385</v>
      </c>
      <c r="K641" s="17">
        <v>72812499</v>
      </c>
      <c r="L641" s="17">
        <v>72812499</v>
      </c>
      <c r="M641" s="17">
        <v>0</v>
      </c>
      <c r="N641" s="17">
        <v>0</v>
      </c>
      <c r="O641" s="17">
        <f t="shared" si="181"/>
        <v>72812499</v>
      </c>
      <c r="P641" s="17">
        <v>0</v>
      </c>
      <c r="Q641" s="17">
        <v>24270833</v>
      </c>
      <c r="R641" s="17">
        <v>0</v>
      </c>
      <c r="S641" s="17">
        <v>48541666</v>
      </c>
      <c r="T641" s="17">
        <v>48541666</v>
      </c>
      <c r="U641" s="17">
        <v>0</v>
      </c>
      <c r="V641" s="17">
        <v>0</v>
      </c>
      <c r="W641" s="17">
        <v>0</v>
      </c>
      <c r="X641" s="17">
        <f t="shared" si="182"/>
        <v>0</v>
      </c>
      <c r="Y641" s="18">
        <f t="shared" si="177"/>
        <v>0.66666666666666663</v>
      </c>
      <c r="Z641" s="18">
        <f t="shared" si="178"/>
        <v>0.66666666666666663</v>
      </c>
      <c r="AA641" s="18">
        <f t="shared" si="179"/>
        <v>0.33333333333333331</v>
      </c>
      <c r="AB641" s="18">
        <f t="shared" si="180"/>
        <v>1</v>
      </c>
    </row>
    <row r="642" spans="1:28" ht="47" outlineLevel="2" x14ac:dyDescent="0.35">
      <c r="A642" s="15" t="s">
        <v>351</v>
      </c>
      <c r="B642" s="15" t="s">
        <v>254</v>
      </c>
      <c r="C642" s="15" t="s">
        <v>95</v>
      </c>
      <c r="D642" s="15" t="s">
        <v>96</v>
      </c>
      <c r="E642" s="15" t="s">
        <v>336</v>
      </c>
      <c r="F642" s="15" t="s">
        <v>12</v>
      </c>
      <c r="G642" s="15" t="s">
        <v>97</v>
      </c>
      <c r="H642" s="15" t="s">
        <v>363</v>
      </c>
      <c r="I642" s="15" t="s">
        <v>9</v>
      </c>
      <c r="J642" s="16" t="s">
        <v>386</v>
      </c>
      <c r="K642" s="17">
        <v>50843499</v>
      </c>
      <c r="L642" s="17">
        <v>50843499</v>
      </c>
      <c r="M642" s="17">
        <v>0</v>
      </c>
      <c r="N642" s="17">
        <v>0</v>
      </c>
      <c r="O642" s="17">
        <f t="shared" si="181"/>
        <v>50843499</v>
      </c>
      <c r="P642" s="17">
        <v>0</v>
      </c>
      <c r="Q642" s="17">
        <v>19276650.059999999</v>
      </c>
      <c r="R642" s="17">
        <v>0</v>
      </c>
      <c r="S642" s="17">
        <v>18855971.940000001</v>
      </c>
      <c r="T642" s="17">
        <v>18855971.940000001</v>
      </c>
      <c r="U642" s="17">
        <v>0</v>
      </c>
      <c r="V642" s="17">
        <v>12710877</v>
      </c>
      <c r="W642" s="17">
        <v>0</v>
      </c>
      <c r="X642" s="17">
        <f t="shared" si="182"/>
        <v>12710877</v>
      </c>
      <c r="Y642" s="18">
        <f t="shared" si="177"/>
        <v>0.37086298761617492</v>
      </c>
      <c r="Z642" s="18">
        <f t="shared" si="178"/>
        <v>0.37086298761617492</v>
      </c>
      <c r="AA642" s="18">
        <f t="shared" si="179"/>
        <v>0.37913696813037984</v>
      </c>
      <c r="AB642" s="18">
        <f t="shared" si="180"/>
        <v>0.74999995574655476</v>
      </c>
    </row>
    <row r="643" spans="1:28" ht="47" outlineLevel="2" x14ac:dyDescent="0.35">
      <c r="A643" s="15" t="s">
        <v>351</v>
      </c>
      <c r="B643" s="15" t="s">
        <v>254</v>
      </c>
      <c r="C643" s="15" t="s">
        <v>95</v>
      </c>
      <c r="D643" s="15" t="s">
        <v>96</v>
      </c>
      <c r="E643" s="15" t="s">
        <v>338</v>
      </c>
      <c r="F643" s="15" t="s">
        <v>12</v>
      </c>
      <c r="G643" s="15" t="s">
        <v>97</v>
      </c>
      <c r="H643" s="15" t="s">
        <v>363</v>
      </c>
      <c r="I643" s="15" t="s">
        <v>9</v>
      </c>
      <c r="J643" s="16" t="s">
        <v>387</v>
      </c>
      <c r="K643" s="17">
        <v>1116673</v>
      </c>
      <c r="L643" s="17">
        <v>1116673</v>
      </c>
      <c r="M643" s="17">
        <v>0</v>
      </c>
      <c r="N643" s="17">
        <v>0</v>
      </c>
      <c r="O643" s="17">
        <f t="shared" si="181"/>
        <v>1116673</v>
      </c>
      <c r="P643" s="17">
        <v>0</v>
      </c>
      <c r="Q643" s="17">
        <v>423371.31</v>
      </c>
      <c r="R643" s="17">
        <v>0</v>
      </c>
      <c r="S643" s="17">
        <v>414132.69</v>
      </c>
      <c r="T643" s="17">
        <v>414132.69</v>
      </c>
      <c r="U643" s="17">
        <v>0</v>
      </c>
      <c r="V643" s="17">
        <v>279169</v>
      </c>
      <c r="W643" s="17">
        <v>0</v>
      </c>
      <c r="X643" s="17">
        <f t="shared" si="182"/>
        <v>279168.99999999994</v>
      </c>
      <c r="Y643" s="18">
        <f t="shared" si="177"/>
        <v>0.37086299212034318</v>
      </c>
      <c r="Z643" s="18">
        <f t="shared" si="178"/>
        <v>0.37086299212034318</v>
      </c>
      <c r="AA643" s="18">
        <f t="shared" si="179"/>
        <v>0.37913633624167503</v>
      </c>
      <c r="AB643" s="18">
        <f t="shared" si="180"/>
        <v>0.74999932836201821</v>
      </c>
    </row>
    <row r="644" spans="1:28" ht="47" outlineLevel="2" x14ac:dyDescent="0.35">
      <c r="A644" s="15" t="s">
        <v>351</v>
      </c>
      <c r="B644" s="15" t="s">
        <v>254</v>
      </c>
      <c r="C644" s="15" t="s">
        <v>95</v>
      </c>
      <c r="D644" s="15" t="s">
        <v>96</v>
      </c>
      <c r="E644" s="15" t="s">
        <v>340</v>
      </c>
      <c r="F644" s="15" t="s">
        <v>12</v>
      </c>
      <c r="G644" s="15" t="s">
        <v>97</v>
      </c>
      <c r="H644" s="15" t="s">
        <v>363</v>
      </c>
      <c r="I644" s="15" t="s">
        <v>9</v>
      </c>
      <c r="J644" s="16" t="s">
        <v>388</v>
      </c>
      <c r="K644" s="17">
        <v>25421749</v>
      </c>
      <c r="L644" s="17">
        <v>25421749</v>
      </c>
      <c r="M644" s="17">
        <v>0</v>
      </c>
      <c r="N644" s="17">
        <v>0</v>
      </c>
      <c r="O644" s="17">
        <f t="shared" si="181"/>
        <v>25421749</v>
      </c>
      <c r="P644" s="17">
        <v>0</v>
      </c>
      <c r="Q644" s="17">
        <v>5446558.4800000004</v>
      </c>
      <c r="R644" s="17">
        <v>0</v>
      </c>
      <c r="S644" s="17">
        <v>13619752.52</v>
      </c>
      <c r="T644" s="17">
        <v>13619752.52</v>
      </c>
      <c r="U644" s="17">
        <v>0</v>
      </c>
      <c r="V644" s="17">
        <v>6355438</v>
      </c>
      <c r="W644" s="17">
        <v>0</v>
      </c>
      <c r="X644" s="17">
        <f t="shared" si="182"/>
        <v>6355438</v>
      </c>
      <c r="Y644" s="18">
        <f t="shared" si="177"/>
        <v>0.53575198622250575</v>
      </c>
      <c r="Z644" s="18">
        <f t="shared" si="178"/>
        <v>0.53575198622250575</v>
      </c>
      <c r="AA644" s="18">
        <f t="shared" si="179"/>
        <v>0.21424798427519681</v>
      </c>
      <c r="AB644" s="18">
        <f t="shared" si="180"/>
        <v>0.74999997049770251</v>
      </c>
    </row>
    <row r="645" spans="1:28" ht="47" outlineLevel="2" x14ac:dyDescent="0.35">
      <c r="A645" s="15" t="s">
        <v>351</v>
      </c>
      <c r="B645" s="15" t="s">
        <v>254</v>
      </c>
      <c r="C645" s="15" t="s">
        <v>95</v>
      </c>
      <c r="D645" s="15" t="s">
        <v>96</v>
      </c>
      <c r="E645" s="15" t="s">
        <v>141</v>
      </c>
      <c r="F645" s="15" t="s">
        <v>12</v>
      </c>
      <c r="G645" s="15" t="s">
        <v>97</v>
      </c>
      <c r="H645" s="15" t="s">
        <v>363</v>
      </c>
      <c r="I645" s="15" t="s">
        <v>9</v>
      </c>
      <c r="J645" s="16" t="s">
        <v>389</v>
      </c>
      <c r="K645" s="17">
        <v>558336</v>
      </c>
      <c r="L645" s="17">
        <v>558336</v>
      </c>
      <c r="M645" s="17">
        <v>0</v>
      </c>
      <c r="N645" s="17">
        <v>0</v>
      </c>
      <c r="O645" s="17">
        <f t="shared" si="181"/>
        <v>558336</v>
      </c>
      <c r="P645" s="17">
        <v>0</v>
      </c>
      <c r="Q645" s="17">
        <v>119622.38</v>
      </c>
      <c r="R645" s="17">
        <v>0</v>
      </c>
      <c r="S645" s="17">
        <v>299129.62</v>
      </c>
      <c r="T645" s="17">
        <v>299129.62</v>
      </c>
      <c r="U645" s="17">
        <v>0</v>
      </c>
      <c r="V645" s="17">
        <v>139584</v>
      </c>
      <c r="W645" s="17">
        <v>0</v>
      </c>
      <c r="X645" s="17">
        <f t="shared" si="182"/>
        <v>139584</v>
      </c>
      <c r="Y645" s="18">
        <f t="shared" si="177"/>
        <v>0.53575198446813388</v>
      </c>
      <c r="Z645" s="18">
        <f t="shared" si="178"/>
        <v>0.53575198446813388</v>
      </c>
      <c r="AA645" s="18">
        <f t="shared" si="179"/>
        <v>0.21424801553186612</v>
      </c>
      <c r="AB645" s="18">
        <f t="shared" si="180"/>
        <v>0.75</v>
      </c>
    </row>
    <row r="646" spans="1:28" ht="47" outlineLevel="2" x14ac:dyDescent="0.35">
      <c r="A646" s="15" t="s">
        <v>351</v>
      </c>
      <c r="B646" s="15" t="s">
        <v>254</v>
      </c>
      <c r="C646" s="15" t="s">
        <v>95</v>
      </c>
      <c r="D646" s="15" t="s">
        <v>96</v>
      </c>
      <c r="E646" s="15" t="s">
        <v>120</v>
      </c>
      <c r="F646" s="15" t="s">
        <v>12</v>
      </c>
      <c r="G646" s="15" t="s">
        <v>97</v>
      </c>
      <c r="H646" s="15" t="s">
        <v>363</v>
      </c>
      <c r="I646" s="15" t="s">
        <v>9</v>
      </c>
      <c r="J646" s="16" t="s">
        <v>390</v>
      </c>
      <c r="K646" s="17">
        <v>189381856</v>
      </c>
      <c r="L646" s="17">
        <v>189381856</v>
      </c>
      <c r="M646" s="17">
        <v>0</v>
      </c>
      <c r="N646" s="17">
        <v>0</v>
      </c>
      <c r="O646" s="17">
        <f t="shared" si="181"/>
        <v>189381856</v>
      </c>
      <c r="P646" s="17">
        <v>0</v>
      </c>
      <c r="Q646" s="17">
        <v>27054550</v>
      </c>
      <c r="R646" s="17">
        <v>0</v>
      </c>
      <c r="S646" s="17">
        <v>108218203</v>
      </c>
      <c r="T646" s="17">
        <v>108218203</v>
      </c>
      <c r="U646" s="17">
        <v>0</v>
      </c>
      <c r="V646" s="17">
        <v>54109103</v>
      </c>
      <c r="W646" s="17">
        <v>0</v>
      </c>
      <c r="X646" s="17">
        <f t="shared" si="182"/>
        <v>54109103</v>
      </c>
      <c r="Y646" s="18">
        <f t="shared" si="177"/>
        <v>0.57142856916556994</v>
      </c>
      <c r="Z646" s="18">
        <f t="shared" si="178"/>
        <v>0.57142856916556994</v>
      </c>
      <c r="AA646" s="18">
        <f t="shared" si="179"/>
        <v>0.1428571383311398</v>
      </c>
      <c r="AB646" s="18">
        <f t="shared" si="180"/>
        <v>0.71428570749670972</v>
      </c>
    </row>
    <row r="647" spans="1:28" ht="35.5" outlineLevel="2" x14ac:dyDescent="0.35">
      <c r="A647" s="15" t="s">
        <v>351</v>
      </c>
      <c r="B647" s="15" t="s">
        <v>254</v>
      </c>
      <c r="C647" s="15" t="s">
        <v>95</v>
      </c>
      <c r="D647" s="15" t="s">
        <v>96</v>
      </c>
      <c r="E647" s="15" t="s">
        <v>124</v>
      </c>
      <c r="F647" s="15" t="s">
        <v>12</v>
      </c>
      <c r="G647" s="15" t="s">
        <v>97</v>
      </c>
      <c r="H647" s="15" t="s">
        <v>363</v>
      </c>
      <c r="I647" s="15" t="s">
        <v>9</v>
      </c>
      <c r="J647" s="16" t="s">
        <v>391</v>
      </c>
      <c r="K647" s="17">
        <v>136615013</v>
      </c>
      <c r="L647" s="17">
        <v>136615013</v>
      </c>
      <c r="M647" s="17">
        <v>0</v>
      </c>
      <c r="N647" s="17">
        <v>0</v>
      </c>
      <c r="O647" s="17">
        <f t="shared" ref="O647:O666" si="183">+L647+N647</f>
        <v>136615013</v>
      </c>
      <c r="P647" s="17">
        <v>0</v>
      </c>
      <c r="Q647" s="17">
        <v>9758215</v>
      </c>
      <c r="R647" s="17">
        <v>0</v>
      </c>
      <c r="S647" s="17">
        <v>87823935</v>
      </c>
      <c r="T647" s="17">
        <v>87823935</v>
      </c>
      <c r="U647" s="17">
        <v>0</v>
      </c>
      <c r="V647" s="17">
        <v>39032863</v>
      </c>
      <c r="W647" s="17">
        <v>0</v>
      </c>
      <c r="X647" s="17">
        <f t="shared" ref="X647:X666" si="184">+O647-P647-Q647-R647-S647-W647</f>
        <v>39032863</v>
      </c>
      <c r="Y647" s="18">
        <f t="shared" si="177"/>
        <v>0.64285712874030909</v>
      </c>
      <c r="Z647" s="18">
        <f t="shared" si="178"/>
        <v>0.64285712874030909</v>
      </c>
      <c r="AA647" s="18">
        <f t="shared" si="179"/>
        <v>7.1428569860034347E-2</v>
      </c>
      <c r="AB647" s="18">
        <f t="shared" si="180"/>
        <v>0.71428569860034341</v>
      </c>
    </row>
    <row r="648" spans="1:28" ht="47" outlineLevel="2" x14ac:dyDescent="0.35">
      <c r="A648" s="15" t="s">
        <v>351</v>
      </c>
      <c r="B648" s="15" t="s">
        <v>254</v>
      </c>
      <c r="C648" s="15" t="s">
        <v>95</v>
      </c>
      <c r="D648" s="15" t="s">
        <v>96</v>
      </c>
      <c r="E648" s="15" t="s">
        <v>128</v>
      </c>
      <c r="F648" s="15" t="s">
        <v>12</v>
      </c>
      <c r="G648" s="15" t="s">
        <v>97</v>
      </c>
      <c r="H648" s="15" t="s">
        <v>363</v>
      </c>
      <c r="I648" s="15" t="s">
        <v>9</v>
      </c>
      <c r="J648" s="16" t="s">
        <v>392</v>
      </c>
      <c r="K648" s="17">
        <v>131761698</v>
      </c>
      <c r="L648" s="17">
        <v>131761698</v>
      </c>
      <c r="M648" s="17">
        <v>0</v>
      </c>
      <c r="N648" s="17">
        <v>0</v>
      </c>
      <c r="O648" s="17">
        <f t="shared" si="183"/>
        <v>131761698</v>
      </c>
      <c r="P648" s="17">
        <v>0</v>
      </c>
      <c r="Q648" s="17">
        <v>9411550</v>
      </c>
      <c r="R648" s="17">
        <v>0</v>
      </c>
      <c r="S648" s="17">
        <v>84703949</v>
      </c>
      <c r="T648" s="17">
        <v>84703949</v>
      </c>
      <c r="U648" s="17">
        <v>0</v>
      </c>
      <c r="V648" s="17">
        <v>37646199</v>
      </c>
      <c r="W648" s="17">
        <v>0</v>
      </c>
      <c r="X648" s="17">
        <f t="shared" si="184"/>
        <v>37646199</v>
      </c>
      <c r="Y648" s="18">
        <f t="shared" si="177"/>
        <v>0.64285714502555968</v>
      </c>
      <c r="Z648" s="18">
        <f t="shared" si="178"/>
        <v>0.64285714502555968</v>
      </c>
      <c r="AA648" s="18">
        <f t="shared" si="179"/>
        <v>7.1428572512779856E-2</v>
      </c>
      <c r="AB648" s="18">
        <f t="shared" si="180"/>
        <v>0.71428571753833958</v>
      </c>
    </row>
    <row r="649" spans="1:28" ht="47" outlineLevel="2" x14ac:dyDescent="0.35">
      <c r="A649" s="15" t="s">
        <v>351</v>
      </c>
      <c r="B649" s="15" t="s">
        <v>254</v>
      </c>
      <c r="C649" s="15" t="s">
        <v>95</v>
      </c>
      <c r="D649" s="15" t="s">
        <v>96</v>
      </c>
      <c r="E649" s="15" t="s">
        <v>393</v>
      </c>
      <c r="F649" s="15" t="s">
        <v>12</v>
      </c>
      <c r="G649" s="15" t="s">
        <v>97</v>
      </c>
      <c r="H649" s="15" t="s">
        <v>363</v>
      </c>
      <c r="I649" s="15" t="s">
        <v>9</v>
      </c>
      <c r="J649" s="16" t="s">
        <v>394</v>
      </c>
      <c r="K649" s="17">
        <v>128602737</v>
      </c>
      <c r="L649" s="17">
        <v>128602737</v>
      </c>
      <c r="M649" s="17">
        <v>0</v>
      </c>
      <c r="N649" s="17">
        <v>0</v>
      </c>
      <c r="O649" s="17">
        <f t="shared" si="183"/>
        <v>128602737</v>
      </c>
      <c r="P649" s="17">
        <v>0</v>
      </c>
      <c r="Q649" s="17">
        <v>9185910</v>
      </c>
      <c r="R649" s="17">
        <v>0</v>
      </c>
      <c r="S649" s="17">
        <v>82673188</v>
      </c>
      <c r="T649" s="17">
        <v>82673188</v>
      </c>
      <c r="U649" s="17">
        <v>0</v>
      </c>
      <c r="V649" s="17">
        <v>36743639</v>
      </c>
      <c r="W649" s="17">
        <v>0</v>
      </c>
      <c r="X649" s="17">
        <f t="shared" si="184"/>
        <v>36743639</v>
      </c>
      <c r="Y649" s="18">
        <f t="shared" si="177"/>
        <v>0.64285714230172253</v>
      </c>
      <c r="Z649" s="18">
        <f t="shared" si="178"/>
        <v>0.64285714230172253</v>
      </c>
      <c r="AA649" s="18">
        <f t="shared" si="179"/>
        <v>7.1428573094832346E-2</v>
      </c>
      <c r="AB649" s="18">
        <f t="shared" si="180"/>
        <v>0.71428571539655483</v>
      </c>
    </row>
    <row r="650" spans="1:28" ht="58.5" outlineLevel="2" x14ac:dyDescent="0.35">
      <c r="A650" s="15" t="s">
        <v>351</v>
      </c>
      <c r="B650" s="15" t="s">
        <v>288</v>
      </c>
      <c r="C650" s="15" t="s">
        <v>95</v>
      </c>
      <c r="D650" s="15" t="s">
        <v>96</v>
      </c>
      <c r="E650" s="15" t="s">
        <v>33</v>
      </c>
      <c r="F650" s="15" t="s">
        <v>12</v>
      </c>
      <c r="G650" s="15" t="s">
        <v>97</v>
      </c>
      <c r="H650" s="15" t="s">
        <v>400</v>
      </c>
      <c r="I650" s="15" t="s">
        <v>9</v>
      </c>
      <c r="J650" s="16" t="s">
        <v>98</v>
      </c>
      <c r="K650" s="17">
        <v>203087913</v>
      </c>
      <c r="L650" s="17">
        <v>203087913</v>
      </c>
      <c r="M650" s="17">
        <v>0</v>
      </c>
      <c r="N650" s="17">
        <v>0</v>
      </c>
      <c r="O650" s="17">
        <f t="shared" si="183"/>
        <v>203087913</v>
      </c>
      <c r="P650" s="17">
        <v>0</v>
      </c>
      <c r="Q650" s="17">
        <v>112267052.42</v>
      </c>
      <c r="R650" s="17">
        <v>0</v>
      </c>
      <c r="S650" s="17">
        <v>90820860.579999998</v>
      </c>
      <c r="T650" s="17">
        <v>90820860.579999998</v>
      </c>
      <c r="U650" s="17">
        <v>0</v>
      </c>
      <c r="V650" s="17">
        <v>0</v>
      </c>
      <c r="W650" s="17">
        <v>0</v>
      </c>
      <c r="X650" s="17">
        <f t="shared" si="184"/>
        <v>0</v>
      </c>
      <c r="Y650" s="18">
        <f t="shared" si="177"/>
        <v>0.44719973354593484</v>
      </c>
      <c r="Z650" s="18">
        <f t="shared" si="178"/>
        <v>0.44719973354593484</v>
      </c>
      <c r="AA650" s="18">
        <f t="shared" si="179"/>
        <v>0.5528002664540651</v>
      </c>
      <c r="AB650" s="18">
        <f t="shared" si="180"/>
        <v>1</v>
      </c>
    </row>
    <row r="651" spans="1:28" ht="58.5" outlineLevel="2" x14ac:dyDescent="0.35">
      <c r="A651" s="15" t="s">
        <v>351</v>
      </c>
      <c r="B651" s="15" t="s">
        <v>288</v>
      </c>
      <c r="C651" s="15" t="s">
        <v>95</v>
      </c>
      <c r="D651" s="15" t="s">
        <v>96</v>
      </c>
      <c r="E651" s="15" t="s">
        <v>99</v>
      </c>
      <c r="F651" s="15" t="s">
        <v>12</v>
      </c>
      <c r="G651" s="15" t="s">
        <v>97</v>
      </c>
      <c r="H651" s="15" t="s">
        <v>400</v>
      </c>
      <c r="I651" s="15" t="s">
        <v>9</v>
      </c>
      <c r="J651" s="16" t="s">
        <v>100</v>
      </c>
      <c r="K651" s="17">
        <v>381923260</v>
      </c>
      <c r="L651" s="17">
        <v>381923260</v>
      </c>
      <c r="M651" s="17">
        <v>0</v>
      </c>
      <c r="N651" s="17">
        <v>80000000</v>
      </c>
      <c r="O651" s="17">
        <f t="shared" si="183"/>
        <v>461923260</v>
      </c>
      <c r="P651" s="17">
        <v>0</v>
      </c>
      <c r="Q651" s="17">
        <v>90643540.829999998</v>
      </c>
      <c r="R651" s="17">
        <v>0</v>
      </c>
      <c r="S651" s="17">
        <v>291279719.17000002</v>
      </c>
      <c r="T651" s="17">
        <v>291279719.17000002</v>
      </c>
      <c r="U651" s="17">
        <v>0</v>
      </c>
      <c r="V651" s="17">
        <v>0</v>
      </c>
      <c r="W651" s="17">
        <v>0</v>
      </c>
      <c r="X651" s="17">
        <f t="shared" si="184"/>
        <v>80000000</v>
      </c>
      <c r="Y651" s="18">
        <f t="shared" ref="Y651:Y714" si="185">+IF(L651=0,0,S651/L651)</f>
        <v>0.762665565773606</v>
      </c>
      <c r="Z651" s="18">
        <f t="shared" ref="Z651:Z714" si="186">+IF(O651=0,0,S651/O651)</f>
        <v>0.63058032446774825</v>
      </c>
      <c r="AA651" s="18">
        <f t="shared" ref="AA651:AA714" si="187">+IF(O651=0,0,(P651+Q651+R651)/O651)</f>
        <v>0.19623073501429653</v>
      </c>
      <c r="AB651" s="18">
        <f t="shared" ref="AB651:AB714" si="188">+Z651+AA651</f>
        <v>0.82681105948204481</v>
      </c>
    </row>
    <row r="652" spans="1:28" ht="35.5" outlineLevel="2" x14ac:dyDescent="0.35">
      <c r="A652" s="15" t="s">
        <v>351</v>
      </c>
      <c r="B652" s="15" t="s">
        <v>288</v>
      </c>
      <c r="C652" s="15" t="s">
        <v>95</v>
      </c>
      <c r="D652" s="15" t="s">
        <v>96</v>
      </c>
      <c r="E652" s="15" t="s">
        <v>101</v>
      </c>
      <c r="F652" s="15" t="s">
        <v>12</v>
      </c>
      <c r="G652" s="15" t="s">
        <v>97</v>
      </c>
      <c r="H652" s="15" t="s">
        <v>400</v>
      </c>
      <c r="I652" s="15" t="s">
        <v>9</v>
      </c>
      <c r="J652" s="16" t="s">
        <v>102</v>
      </c>
      <c r="K652" s="17">
        <v>1831341251</v>
      </c>
      <c r="L652" s="17">
        <v>1831341251</v>
      </c>
      <c r="M652" s="17">
        <v>217119851.71000001</v>
      </c>
      <c r="N652" s="17">
        <v>0</v>
      </c>
      <c r="O652" s="17">
        <f t="shared" si="183"/>
        <v>1831341251</v>
      </c>
      <c r="P652" s="17">
        <v>0</v>
      </c>
      <c r="Q652" s="17">
        <v>256870330.87</v>
      </c>
      <c r="R652" s="17">
        <v>0</v>
      </c>
      <c r="S652" s="17">
        <v>1574470920.1300001</v>
      </c>
      <c r="T652" s="17">
        <v>1574470920.1300001</v>
      </c>
      <c r="U652" s="17">
        <v>0</v>
      </c>
      <c r="V652" s="17">
        <v>0</v>
      </c>
      <c r="W652" s="17">
        <v>0</v>
      </c>
      <c r="X652" s="17">
        <f t="shared" si="184"/>
        <v>0</v>
      </c>
      <c r="Y652" s="18">
        <f t="shared" si="185"/>
        <v>0.85973650146867142</v>
      </c>
      <c r="Z652" s="18">
        <f t="shared" si="186"/>
        <v>0.85973650146867142</v>
      </c>
      <c r="AA652" s="18">
        <f t="shared" si="187"/>
        <v>0.14026349853132861</v>
      </c>
      <c r="AB652" s="18">
        <f t="shared" si="188"/>
        <v>1</v>
      </c>
    </row>
    <row r="653" spans="1:28" ht="104.5" outlineLevel="2" x14ac:dyDescent="0.35">
      <c r="A653" s="15" t="s">
        <v>351</v>
      </c>
      <c r="B653" s="15" t="s">
        <v>288</v>
      </c>
      <c r="C653" s="15" t="s">
        <v>95</v>
      </c>
      <c r="D653" s="15" t="s">
        <v>96</v>
      </c>
      <c r="E653" s="15" t="s">
        <v>108</v>
      </c>
      <c r="F653" s="15" t="s">
        <v>12</v>
      </c>
      <c r="G653" s="15" t="s">
        <v>97</v>
      </c>
      <c r="H653" s="15" t="s">
        <v>400</v>
      </c>
      <c r="I653" s="15" t="s">
        <v>9</v>
      </c>
      <c r="J653" s="16" t="s">
        <v>401</v>
      </c>
      <c r="K653" s="17">
        <v>13372508</v>
      </c>
      <c r="L653" s="17">
        <v>13372508</v>
      </c>
      <c r="M653" s="17">
        <v>1684065.81</v>
      </c>
      <c r="N653" s="17">
        <v>0</v>
      </c>
      <c r="O653" s="17">
        <f t="shared" si="183"/>
        <v>13372508</v>
      </c>
      <c r="P653" s="17">
        <v>0</v>
      </c>
      <c r="Q653" s="17">
        <v>13372508</v>
      </c>
      <c r="R653" s="17">
        <v>0</v>
      </c>
      <c r="S653" s="17">
        <v>0</v>
      </c>
      <c r="T653" s="17">
        <v>0</v>
      </c>
      <c r="U653" s="17">
        <v>0</v>
      </c>
      <c r="V653" s="17">
        <v>0</v>
      </c>
      <c r="W653" s="17">
        <v>0</v>
      </c>
      <c r="X653" s="17">
        <f t="shared" si="184"/>
        <v>0</v>
      </c>
      <c r="Y653" s="18">
        <f t="shared" si="185"/>
        <v>0</v>
      </c>
      <c r="Z653" s="18">
        <f t="shared" si="186"/>
        <v>0</v>
      </c>
      <c r="AA653" s="18">
        <f t="shared" si="187"/>
        <v>1</v>
      </c>
      <c r="AB653" s="18">
        <f t="shared" si="188"/>
        <v>1</v>
      </c>
    </row>
    <row r="654" spans="1:28" ht="58.5" outlineLevel="2" x14ac:dyDescent="0.35">
      <c r="A654" s="15" t="s">
        <v>351</v>
      </c>
      <c r="B654" s="15" t="s">
        <v>419</v>
      </c>
      <c r="C654" s="15" t="s">
        <v>95</v>
      </c>
      <c r="D654" s="15" t="s">
        <v>96</v>
      </c>
      <c r="E654" s="15" t="s">
        <v>33</v>
      </c>
      <c r="F654" s="15" t="s">
        <v>12</v>
      </c>
      <c r="G654" s="15" t="s">
        <v>97</v>
      </c>
      <c r="H654" s="15" t="s">
        <v>420</v>
      </c>
      <c r="I654" s="15" t="s">
        <v>9</v>
      </c>
      <c r="J654" s="16" t="s">
        <v>98</v>
      </c>
      <c r="K654" s="17">
        <v>103374398</v>
      </c>
      <c r="L654" s="17">
        <v>103374398</v>
      </c>
      <c r="M654" s="17">
        <v>64932.68</v>
      </c>
      <c r="N654" s="17">
        <v>0</v>
      </c>
      <c r="O654" s="17">
        <f t="shared" si="183"/>
        <v>103374398</v>
      </c>
      <c r="P654" s="17">
        <v>0</v>
      </c>
      <c r="Q654" s="17">
        <v>48107030.719999999</v>
      </c>
      <c r="R654" s="17">
        <v>0</v>
      </c>
      <c r="S654" s="17">
        <v>55267367.280000001</v>
      </c>
      <c r="T654" s="17">
        <v>55267367.280000001</v>
      </c>
      <c r="U654" s="17">
        <v>0</v>
      </c>
      <c r="V654" s="17">
        <v>0</v>
      </c>
      <c r="W654" s="17">
        <v>0</v>
      </c>
      <c r="X654" s="17">
        <f t="shared" si="184"/>
        <v>0</v>
      </c>
      <c r="Y654" s="18">
        <f t="shared" si="185"/>
        <v>0.53463302664166423</v>
      </c>
      <c r="Z654" s="18">
        <f t="shared" si="186"/>
        <v>0.53463302664166423</v>
      </c>
      <c r="AA654" s="18">
        <f t="shared" si="187"/>
        <v>0.46536697335833577</v>
      </c>
      <c r="AB654" s="18">
        <f t="shared" si="188"/>
        <v>1</v>
      </c>
    </row>
    <row r="655" spans="1:28" ht="104.5" outlineLevel="2" x14ac:dyDescent="0.35">
      <c r="A655" s="15" t="s">
        <v>351</v>
      </c>
      <c r="B655" s="15" t="s">
        <v>419</v>
      </c>
      <c r="C655" s="15" t="s">
        <v>95</v>
      </c>
      <c r="D655" s="15" t="s">
        <v>96</v>
      </c>
      <c r="E655" s="15" t="s">
        <v>423</v>
      </c>
      <c r="F655" s="15" t="s">
        <v>12</v>
      </c>
      <c r="G655" s="15" t="s">
        <v>97</v>
      </c>
      <c r="H655" s="15" t="s">
        <v>420</v>
      </c>
      <c r="I655" s="15" t="s">
        <v>9</v>
      </c>
      <c r="J655" s="16" t="s">
        <v>424</v>
      </c>
      <c r="K655" s="17">
        <v>263994208</v>
      </c>
      <c r="L655" s="17">
        <v>263994208</v>
      </c>
      <c r="M655" s="17">
        <v>0</v>
      </c>
      <c r="N655" s="17">
        <v>0</v>
      </c>
      <c r="O655" s="17">
        <f t="shared" si="183"/>
        <v>263994208</v>
      </c>
      <c r="P655" s="17">
        <v>0</v>
      </c>
      <c r="Q655" s="17">
        <v>186795072</v>
      </c>
      <c r="R655" s="17">
        <v>0</v>
      </c>
      <c r="S655" s="17">
        <v>11200581</v>
      </c>
      <c r="T655" s="17">
        <v>11200581</v>
      </c>
      <c r="U655" s="17">
        <v>0</v>
      </c>
      <c r="V655" s="17">
        <v>65998555</v>
      </c>
      <c r="W655" s="17">
        <v>0</v>
      </c>
      <c r="X655" s="17">
        <f t="shared" si="184"/>
        <v>65998555</v>
      </c>
      <c r="Y655" s="18">
        <f t="shared" si="185"/>
        <v>4.2427374012690464E-2</v>
      </c>
      <c r="Z655" s="18">
        <f t="shared" si="186"/>
        <v>4.2427374012690464E-2</v>
      </c>
      <c r="AA655" s="18">
        <f t="shared" si="187"/>
        <v>0.70757261462342391</v>
      </c>
      <c r="AB655" s="18">
        <f t="shared" si="188"/>
        <v>0.74999998863611439</v>
      </c>
    </row>
    <row r="656" spans="1:28" ht="58.5" outlineLevel="2" x14ac:dyDescent="0.35">
      <c r="A656" s="15" t="s">
        <v>351</v>
      </c>
      <c r="B656" s="15" t="s">
        <v>419</v>
      </c>
      <c r="C656" s="15" t="s">
        <v>95</v>
      </c>
      <c r="D656" s="15" t="s">
        <v>96</v>
      </c>
      <c r="E656" s="15" t="s">
        <v>99</v>
      </c>
      <c r="F656" s="15" t="s">
        <v>12</v>
      </c>
      <c r="G656" s="15" t="s">
        <v>97</v>
      </c>
      <c r="H656" s="15" t="s">
        <v>420</v>
      </c>
      <c r="I656" s="15" t="s">
        <v>9</v>
      </c>
      <c r="J656" s="16" t="s">
        <v>100</v>
      </c>
      <c r="K656" s="17">
        <v>273153041</v>
      </c>
      <c r="L656" s="17">
        <v>273153041</v>
      </c>
      <c r="M656" s="17">
        <v>159227.07999999999</v>
      </c>
      <c r="N656" s="17">
        <v>75000000</v>
      </c>
      <c r="O656" s="17">
        <f t="shared" si="183"/>
        <v>348153041</v>
      </c>
      <c r="P656" s="17">
        <v>0</v>
      </c>
      <c r="Q656" s="17">
        <v>59654756.350000001</v>
      </c>
      <c r="R656" s="17">
        <v>0</v>
      </c>
      <c r="S656" s="17">
        <v>213498284.65000001</v>
      </c>
      <c r="T656" s="17">
        <v>213498284.65000001</v>
      </c>
      <c r="U656" s="17">
        <v>0</v>
      </c>
      <c r="V656" s="17">
        <v>0</v>
      </c>
      <c r="W656" s="17">
        <v>0</v>
      </c>
      <c r="X656" s="17">
        <f t="shared" si="184"/>
        <v>74999999.99999997</v>
      </c>
      <c r="Y656" s="18">
        <f t="shared" si="185"/>
        <v>0.78160683794107932</v>
      </c>
      <c r="Z656" s="18">
        <f t="shared" si="186"/>
        <v>0.61323113547067942</v>
      </c>
      <c r="AA656" s="18">
        <f t="shared" si="187"/>
        <v>0.17134636014855317</v>
      </c>
      <c r="AB656" s="18">
        <f t="shared" si="188"/>
        <v>0.78457749561923262</v>
      </c>
    </row>
    <row r="657" spans="1:28" ht="35.5" outlineLevel="2" x14ac:dyDescent="0.35">
      <c r="A657" s="15" t="s">
        <v>351</v>
      </c>
      <c r="B657" s="15" t="s">
        <v>419</v>
      </c>
      <c r="C657" s="15" t="s">
        <v>95</v>
      </c>
      <c r="D657" s="15" t="s">
        <v>96</v>
      </c>
      <c r="E657" s="15" t="s">
        <v>101</v>
      </c>
      <c r="F657" s="15" t="s">
        <v>12</v>
      </c>
      <c r="G657" s="15" t="s">
        <v>97</v>
      </c>
      <c r="H657" s="15" t="s">
        <v>420</v>
      </c>
      <c r="I657" s="15" t="s">
        <v>9</v>
      </c>
      <c r="J657" s="16" t="s">
        <v>102</v>
      </c>
      <c r="K657" s="17">
        <v>1342214950</v>
      </c>
      <c r="L657" s="17">
        <v>1342214950</v>
      </c>
      <c r="M657" s="17">
        <v>921281.1</v>
      </c>
      <c r="N657" s="17">
        <v>0</v>
      </c>
      <c r="O657" s="17">
        <f t="shared" si="183"/>
        <v>1342214950</v>
      </c>
      <c r="P657" s="17">
        <v>0</v>
      </c>
      <c r="Q657" s="17">
        <v>179639678.72</v>
      </c>
      <c r="R657" s="17">
        <v>0</v>
      </c>
      <c r="S657" s="17">
        <v>1162575271.28</v>
      </c>
      <c r="T657" s="17">
        <v>1162575271.28</v>
      </c>
      <c r="U657" s="17">
        <v>0</v>
      </c>
      <c r="V657" s="17">
        <v>0</v>
      </c>
      <c r="W657" s="17">
        <v>0</v>
      </c>
      <c r="X657" s="17">
        <f t="shared" si="184"/>
        <v>0</v>
      </c>
      <c r="Y657" s="18">
        <f t="shared" si="185"/>
        <v>0.86616176587811067</v>
      </c>
      <c r="Z657" s="18">
        <f t="shared" si="186"/>
        <v>0.86616176587811067</v>
      </c>
      <c r="AA657" s="18">
        <f t="shared" si="187"/>
        <v>0.13383823412188933</v>
      </c>
      <c r="AB657" s="18">
        <f t="shared" si="188"/>
        <v>1</v>
      </c>
    </row>
    <row r="658" spans="1:28" ht="35.5" outlineLevel="2" x14ac:dyDescent="0.35">
      <c r="A658" s="15" t="s">
        <v>351</v>
      </c>
      <c r="B658" s="15" t="s">
        <v>419</v>
      </c>
      <c r="C658" s="15" t="s">
        <v>95</v>
      </c>
      <c r="D658" s="15" t="s">
        <v>96</v>
      </c>
      <c r="E658" s="15" t="s">
        <v>265</v>
      </c>
      <c r="F658" s="15" t="s">
        <v>12</v>
      </c>
      <c r="G658" s="15" t="s">
        <v>97</v>
      </c>
      <c r="H658" s="15" t="s">
        <v>420</v>
      </c>
      <c r="I658" s="15" t="s">
        <v>9</v>
      </c>
      <c r="J658" s="16" t="s">
        <v>425</v>
      </c>
      <c r="K658" s="17">
        <v>1000000</v>
      </c>
      <c r="L658" s="17">
        <v>1000000</v>
      </c>
      <c r="M658" s="17">
        <v>0</v>
      </c>
      <c r="N658" s="17">
        <v>0</v>
      </c>
      <c r="O658" s="17">
        <f t="shared" si="183"/>
        <v>1000000</v>
      </c>
      <c r="P658" s="17">
        <v>0</v>
      </c>
      <c r="Q658" s="17">
        <v>0</v>
      </c>
      <c r="R658" s="17">
        <v>0</v>
      </c>
      <c r="S658" s="17">
        <v>0</v>
      </c>
      <c r="T658" s="17">
        <v>0</v>
      </c>
      <c r="U658" s="17">
        <v>0</v>
      </c>
      <c r="V658" s="17">
        <v>1000000</v>
      </c>
      <c r="W658" s="17">
        <v>0</v>
      </c>
      <c r="X658" s="17">
        <f t="shared" si="184"/>
        <v>1000000</v>
      </c>
      <c r="Y658" s="18">
        <f t="shared" si="185"/>
        <v>0</v>
      </c>
      <c r="Z658" s="18">
        <f t="shared" si="186"/>
        <v>0</v>
      </c>
      <c r="AA658" s="18">
        <f t="shared" si="187"/>
        <v>0</v>
      </c>
      <c r="AB658" s="18">
        <f t="shared" si="188"/>
        <v>0</v>
      </c>
    </row>
    <row r="659" spans="1:28" ht="47" outlineLevel="2" x14ac:dyDescent="0.35">
      <c r="A659" s="15" t="s">
        <v>351</v>
      </c>
      <c r="B659" s="15" t="s">
        <v>419</v>
      </c>
      <c r="C659" s="15" t="s">
        <v>95</v>
      </c>
      <c r="D659" s="15" t="s">
        <v>96</v>
      </c>
      <c r="E659" s="15" t="s">
        <v>357</v>
      </c>
      <c r="F659" s="15" t="s">
        <v>12</v>
      </c>
      <c r="G659" s="15" t="s">
        <v>97</v>
      </c>
      <c r="H659" s="15" t="s">
        <v>420</v>
      </c>
      <c r="I659" s="15" t="s">
        <v>9</v>
      </c>
      <c r="J659" s="16" t="s">
        <v>426</v>
      </c>
      <c r="K659" s="17">
        <v>8396528</v>
      </c>
      <c r="L659" s="17">
        <v>8396528</v>
      </c>
      <c r="M659" s="17">
        <v>0</v>
      </c>
      <c r="N659" s="17">
        <v>0</v>
      </c>
      <c r="O659" s="17">
        <f t="shared" si="183"/>
        <v>8396528</v>
      </c>
      <c r="P659" s="17">
        <v>0</v>
      </c>
      <c r="Q659" s="17">
        <v>1399422</v>
      </c>
      <c r="R659" s="17">
        <v>0</v>
      </c>
      <c r="S659" s="17">
        <v>4897977</v>
      </c>
      <c r="T659" s="17">
        <v>4897977</v>
      </c>
      <c r="U659" s="17">
        <v>0</v>
      </c>
      <c r="V659" s="17">
        <v>2099129</v>
      </c>
      <c r="W659" s="17">
        <v>0</v>
      </c>
      <c r="X659" s="17">
        <f t="shared" si="184"/>
        <v>2099129</v>
      </c>
      <c r="Y659" s="18">
        <f t="shared" si="185"/>
        <v>0.58333361122597338</v>
      </c>
      <c r="Z659" s="18">
        <f t="shared" si="186"/>
        <v>0.58333361122597338</v>
      </c>
      <c r="AA659" s="18">
        <f t="shared" si="187"/>
        <v>0.16666674606456383</v>
      </c>
      <c r="AB659" s="18">
        <f t="shared" si="188"/>
        <v>0.75000035729053716</v>
      </c>
    </row>
    <row r="660" spans="1:28" ht="47" outlineLevel="2" x14ac:dyDescent="0.35">
      <c r="A660" s="15" t="s">
        <v>351</v>
      </c>
      <c r="B660" s="15" t="s">
        <v>419</v>
      </c>
      <c r="C660" s="15" t="s">
        <v>95</v>
      </c>
      <c r="D660" s="15" t="s">
        <v>96</v>
      </c>
      <c r="E660" s="15" t="s">
        <v>365</v>
      </c>
      <c r="F660" s="15" t="s">
        <v>12</v>
      </c>
      <c r="G660" s="15" t="s">
        <v>97</v>
      </c>
      <c r="H660" s="15" t="s">
        <v>420</v>
      </c>
      <c r="I660" s="15" t="s">
        <v>9</v>
      </c>
      <c r="J660" s="16" t="s">
        <v>427</v>
      </c>
      <c r="K660" s="17">
        <v>25421749</v>
      </c>
      <c r="L660" s="17">
        <v>25421749</v>
      </c>
      <c r="M660" s="17">
        <v>0</v>
      </c>
      <c r="N660" s="17">
        <v>0</v>
      </c>
      <c r="O660" s="17">
        <f t="shared" si="183"/>
        <v>25421749</v>
      </c>
      <c r="P660" s="17">
        <v>0</v>
      </c>
      <c r="Q660" s="17">
        <v>3239746.25</v>
      </c>
      <c r="R660" s="17">
        <v>0</v>
      </c>
      <c r="S660" s="17">
        <v>15826564.75</v>
      </c>
      <c r="T660" s="17">
        <v>15826564.75</v>
      </c>
      <c r="U660" s="17">
        <v>0</v>
      </c>
      <c r="V660" s="17">
        <v>6355438</v>
      </c>
      <c r="W660" s="17">
        <v>0</v>
      </c>
      <c r="X660" s="17">
        <f t="shared" si="184"/>
        <v>6355438</v>
      </c>
      <c r="Y660" s="18">
        <f t="shared" si="185"/>
        <v>0.62256002724281478</v>
      </c>
      <c r="Z660" s="18">
        <f t="shared" si="186"/>
        <v>0.62256002724281478</v>
      </c>
      <c r="AA660" s="18">
        <f t="shared" si="187"/>
        <v>0.12743994325488778</v>
      </c>
      <c r="AB660" s="18">
        <f t="shared" si="188"/>
        <v>0.74999997049770251</v>
      </c>
    </row>
    <row r="661" spans="1:28" ht="47" outlineLevel="2" x14ac:dyDescent="0.35">
      <c r="A661" s="15" t="s">
        <v>351</v>
      </c>
      <c r="B661" s="15" t="s">
        <v>419</v>
      </c>
      <c r="C661" s="15" t="s">
        <v>95</v>
      </c>
      <c r="D661" s="15" t="s">
        <v>96</v>
      </c>
      <c r="E661" s="15" t="s">
        <v>108</v>
      </c>
      <c r="F661" s="15" t="s">
        <v>12</v>
      </c>
      <c r="G661" s="15" t="s">
        <v>97</v>
      </c>
      <c r="H661" s="15" t="s">
        <v>420</v>
      </c>
      <c r="I661" s="15" t="s">
        <v>9</v>
      </c>
      <c r="J661" s="16" t="s">
        <v>428</v>
      </c>
      <c r="K661" s="17">
        <v>558336</v>
      </c>
      <c r="L661" s="17">
        <v>558336</v>
      </c>
      <c r="M661" s="17">
        <v>0</v>
      </c>
      <c r="N661" s="17">
        <v>0</v>
      </c>
      <c r="O661" s="17">
        <f t="shared" si="183"/>
        <v>558336</v>
      </c>
      <c r="P661" s="17">
        <v>0</v>
      </c>
      <c r="Q661" s="17">
        <v>71154.320000000007</v>
      </c>
      <c r="R661" s="17">
        <v>0</v>
      </c>
      <c r="S661" s="17">
        <v>347597.68</v>
      </c>
      <c r="T661" s="17">
        <v>347597.68</v>
      </c>
      <c r="U661" s="17">
        <v>0</v>
      </c>
      <c r="V661" s="17">
        <v>139584</v>
      </c>
      <c r="W661" s="17">
        <v>0</v>
      </c>
      <c r="X661" s="17">
        <f t="shared" si="184"/>
        <v>139584</v>
      </c>
      <c r="Y661" s="18">
        <f t="shared" si="185"/>
        <v>0.62256003553415862</v>
      </c>
      <c r="Z661" s="18">
        <f t="shared" si="186"/>
        <v>0.62256003553415862</v>
      </c>
      <c r="AA661" s="18">
        <f t="shared" si="187"/>
        <v>0.12743996446584138</v>
      </c>
      <c r="AB661" s="18">
        <f t="shared" si="188"/>
        <v>0.75</v>
      </c>
    </row>
    <row r="662" spans="1:28" ht="58.5" outlineLevel="2" x14ac:dyDescent="0.35">
      <c r="A662" s="15" t="s">
        <v>351</v>
      </c>
      <c r="B662" s="15" t="s">
        <v>432</v>
      </c>
      <c r="C662" s="15" t="s">
        <v>95</v>
      </c>
      <c r="D662" s="15" t="s">
        <v>96</v>
      </c>
      <c r="E662" s="15" t="s">
        <v>33</v>
      </c>
      <c r="F662" s="15" t="s">
        <v>12</v>
      </c>
      <c r="G662" s="15" t="s">
        <v>97</v>
      </c>
      <c r="H662" s="15" t="s">
        <v>420</v>
      </c>
      <c r="I662" s="15" t="s">
        <v>9</v>
      </c>
      <c r="J662" s="16" t="s">
        <v>98</v>
      </c>
      <c r="K662" s="17">
        <v>62398688</v>
      </c>
      <c r="L662" s="17">
        <v>62398688</v>
      </c>
      <c r="M662" s="17">
        <v>-49641.66</v>
      </c>
      <c r="N662" s="17">
        <v>0</v>
      </c>
      <c r="O662" s="17">
        <f t="shared" si="183"/>
        <v>62398688</v>
      </c>
      <c r="P662" s="17">
        <v>0</v>
      </c>
      <c r="Q662" s="17">
        <v>37429047.93</v>
      </c>
      <c r="R662" s="17">
        <v>0</v>
      </c>
      <c r="S662" s="17">
        <v>24944819.239999998</v>
      </c>
      <c r="T662" s="17">
        <v>24944819.239999998</v>
      </c>
      <c r="U662" s="17">
        <v>0</v>
      </c>
      <c r="V662" s="17">
        <v>24820.83</v>
      </c>
      <c r="W662" s="17">
        <v>0</v>
      </c>
      <c r="X662" s="17">
        <f t="shared" si="184"/>
        <v>24820.830000001937</v>
      </c>
      <c r="Y662" s="18">
        <f t="shared" si="185"/>
        <v>0.39976512390773344</v>
      </c>
      <c r="Z662" s="18">
        <f t="shared" si="186"/>
        <v>0.39976512390773344</v>
      </c>
      <c r="AA662" s="18">
        <f t="shared" si="187"/>
        <v>0.5998370980171891</v>
      </c>
      <c r="AB662" s="18">
        <f t="shared" si="188"/>
        <v>0.99960222192492254</v>
      </c>
    </row>
    <row r="663" spans="1:28" ht="58.5" outlineLevel="2" x14ac:dyDescent="0.35">
      <c r="A663" s="15" t="s">
        <v>351</v>
      </c>
      <c r="B663" s="15" t="s">
        <v>432</v>
      </c>
      <c r="C663" s="15" t="s">
        <v>95</v>
      </c>
      <c r="D663" s="15" t="s">
        <v>96</v>
      </c>
      <c r="E663" s="15" t="s">
        <v>99</v>
      </c>
      <c r="F663" s="15" t="s">
        <v>12</v>
      </c>
      <c r="G663" s="15" t="s">
        <v>97</v>
      </c>
      <c r="H663" s="15" t="s">
        <v>420</v>
      </c>
      <c r="I663" s="15" t="s">
        <v>9</v>
      </c>
      <c r="J663" s="16" t="s">
        <v>100</v>
      </c>
      <c r="K663" s="17">
        <v>173391454</v>
      </c>
      <c r="L663" s="17">
        <v>173391454</v>
      </c>
      <c r="M663" s="17">
        <v>-121730.64</v>
      </c>
      <c r="N663" s="17">
        <v>50315294</v>
      </c>
      <c r="O663" s="17">
        <f t="shared" si="183"/>
        <v>223706748</v>
      </c>
      <c r="P663" s="17">
        <v>0</v>
      </c>
      <c r="Q663" s="17">
        <v>44948717.130000003</v>
      </c>
      <c r="R663" s="17">
        <v>0</v>
      </c>
      <c r="S663" s="17">
        <v>128381871.55</v>
      </c>
      <c r="T663" s="17">
        <v>128381871.55</v>
      </c>
      <c r="U663" s="17">
        <v>0</v>
      </c>
      <c r="V663" s="17">
        <v>60865.32</v>
      </c>
      <c r="W663" s="17">
        <v>0</v>
      </c>
      <c r="X663" s="17">
        <f t="shared" si="184"/>
        <v>50376159.320000008</v>
      </c>
      <c r="Y663" s="18">
        <f t="shared" si="185"/>
        <v>0.7404163734044239</v>
      </c>
      <c r="Z663" s="18">
        <f t="shared" si="186"/>
        <v>0.5738846623884587</v>
      </c>
      <c r="AA663" s="18">
        <f t="shared" si="187"/>
        <v>0.20092696144329095</v>
      </c>
      <c r="AB663" s="18">
        <f t="shared" si="188"/>
        <v>0.77481162383174962</v>
      </c>
    </row>
    <row r="664" spans="1:28" ht="35.5" outlineLevel="2" x14ac:dyDescent="0.35">
      <c r="A664" s="15" t="s">
        <v>351</v>
      </c>
      <c r="B664" s="15" t="s">
        <v>432</v>
      </c>
      <c r="C664" s="15" t="s">
        <v>95</v>
      </c>
      <c r="D664" s="15" t="s">
        <v>96</v>
      </c>
      <c r="E664" s="15" t="s">
        <v>101</v>
      </c>
      <c r="F664" s="15" t="s">
        <v>12</v>
      </c>
      <c r="G664" s="15" t="s">
        <v>97</v>
      </c>
      <c r="H664" s="15" t="s">
        <v>420</v>
      </c>
      <c r="I664" s="15" t="s">
        <v>9</v>
      </c>
      <c r="J664" s="16" t="s">
        <v>102</v>
      </c>
      <c r="K664" s="17">
        <v>854597469</v>
      </c>
      <c r="L664" s="17">
        <v>854597469</v>
      </c>
      <c r="M664" s="17">
        <v>-704328.26</v>
      </c>
      <c r="N664" s="17">
        <v>0</v>
      </c>
      <c r="O664" s="17">
        <f t="shared" si="183"/>
        <v>854597469</v>
      </c>
      <c r="P664" s="17">
        <v>0</v>
      </c>
      <c r="Q664" s="17">
        <v>169229459.80000001</v>
      </c>
      <c r="R664" s="17">
        <v>0</v>
      </c>
      <c r="S664" s="17">
        <v>685015845.07000005</v>
      </c>
      <c r="T664" s="17">
        <v>685015845.07000005</v>
      </c>
      <c r="U664" s="17">
        <v>0</v>
      </c>
      <c r="V664" s="17">
        <v>352164.13</v>
      </c>
      <c r="W664" s="17">
        <v>0</v>
      </c>
      <c r="X664" s="17">
        <f t="shared" si="184"/>
        <v>352164.12999999523</v>
      </c>
      <c r="Y664" s="18">
        <f t="shared" si="185"/>
        <v>0.80156549711241898</v>
      </c>
      <c r="Z664" s="18">
        <f t="shared" si="186"/>
        <v>0.80156549711241898</v>
      </c>
      <c r="AA664" s="18">
        <f t="shared" si="187"/>
        <v>0.19802242100953379</v>
      </c>
      <c r="AB664" s="18">
        <f t="shared" si="188"/>
        <v>0.9995879181219528</v>
      </c>
    </row>
    <row r="665" spans="1:28" ht="47" outlineLevel="2" x14ac:dyDescent="0.35">
      <c r="A665" s="15" t="s">
        <v>351</v>
      </c>
      <c r="B665" s="15" t="s">
        <v>432</v>
      </c>
      <c r="C665" s="15" t="s">
        <v>95</v>
      </c>
      <c r="D665" s="15" t="s">
        <v>96</v>
      </c>
      <c r="E665" s="15" t="s">
        <v>265</v>
      </c>
      <c r="F665" s="15" t="s">
        <v>12</v>
      </c>
      <c r="G665" s="15" t="s">
        <v>97</v>
      </c>
      <c r="H665" s="15" t="s">
        <v>420</v>
      </c>
      <c r="I665" s="15" t="s">
        <v>9</v>
      </c>
      <c r="J665" s="16" t="s">
        <v>433</v>
      </c>
      <c r="K665" s="17">
        <v>25421749</v>
      </c>
      <c r="L665" s="17">
        <v>25421749</v>
      </c>
      <c r="M665" s="17">
        <v>0</v>
      </c>
      <c r="N665" s="17">
        <v>0</v>
      </c>
      <c r="O665" s="17">
        <f t="shared" si="183"/>
        <v>25421749</v>
      </c>
      <c r="P665" s="17">
        <v>0</v>
      </c>
      <c r="Q665" s="17">
        <v>3239746.25</v>
      </c>
      <c r="R665" s="17">
        <v>0</v>
      </c>
      <c r="S665" s="17">
        <v>15826564.75</v>
      </c>
      <c r="T665" s="17">
        <v>15826564.75</v>
      </c>
      <c r="U665" s="17">
        <v>0</v>
      </c>
      <c r="V665" s="17">
        <v>6355438</v>
      </c>
      <c r="W665" s="17">
        <v>0</v>
      </c>
      <c r="X665" s="17">
        <f t="shared" si="184"/>
        <v>6355438</v>
      </c>
      <c r="Y665" s="18">
        <f t="shared" si="185"/>
        <v>0.62256002724281478</v>
      </c>
      <c r="Z665" s="18">
        <f t="shared" si="186"/>
        <v>0.62256002724281478</v>
      </c>
      <c r="AA665" s="18">
        <f t="shared" si="187"/>
        <v>0.12743994325488778</v>
      </c>
      <c r="AB665" s="18">
        <f t="shared" si="188"/>
        <v>0.74999997049770251</v>
      </c>
    </row>
    <row r="666" spans="1:28" ht="47" outlineLevel="2" x14ac:dyDescent="0.35">
      <c r="A666" s="15" t="s">
        <v>351</v>
      </c>
      <c r="B666" s="15" t="s">
        <v>432</v>
      </c>
      <c r="C666" s="15" t="s">
        <v>95</v>
      </c>
      <c r="D666" s="15" t="s">
        <v>96</v>
      </c>
      <c r="E666" s="15" t="s">
        <v>103</v>
      </c>
      <c r="F666" s="15" t="s">
        <v>12</v>
      </c>
      <c r="G666" s="15" t="s">
        <v>97</v>
      </c>
      <c r="H666" s="15" t="s">
        <v>420</v>
      </c>
      <c r="I666" s="15" t="s">
        <v>9</v>
      </c>
      <c r="J666" s="16" t="s">
        <v>434</v>
      </c>
      <c r="K666" s="17">
        <v>558336</v>
      </c>
      <c r="L666" s="17">
        <v>558336</v>
      </c>
      <c r="M666" s="17">
        <v>0</v>
      </c>
      <c r="N666" s="17">
        <v>0</v>
      </c>
      <c r="O666" s="17">
        <f t="shared" si="183"/>
        <v>558336</v>
      </c>
      <c r="P666" s="17">
        <v>0</v>
      </c>
      <c r="Q666" s="17">
        <v>71154.320000000007</v>
      </c>
      <c r="R666" s="17">
        <v>0</v>
      </c>
      <c r="S666" s="17">
        <v>347597.68</v>
      </c>
      <c r="T666" s="17">
        <v>347597.68</v>
      </c>
      <c r="U666" s="17">
        <v>0</v>
      </c>
      <c r="V666" s="17">
        <v>139584</v>
      </c>
      <c r="W666" s="17">
        <v>0</v>
      </c>
      <c r="X666" s="17">
        <f t="shared" si="184"/>
        <v>139584</v>
      </c>
      <c r="Y666" s="18">
        <f t="shared" si="185"/>
        <v>0.62256003553415862</v>
      </c>
      <c r="Z666" s="18">
        <f t="shared" si="186"/>
        <v>0.62256003553415862</v>
      </c>
      <c r="AA666" s="18">
        <f t="shared" si="187"/>
        <v>0.12743996446584138</v>
      </c>
      <c r="AB666" s="18">
        <f t="shared" si="188"/>
        <v>0.75</v>
      </c>
    </row>
    <row r="667" spans="1:28" outlineLevel="1" x14ac:dyDescent="0.35">
      <c r="A667" s="35"/>
      <c r="B667" s="35"/>
      <c r="C667" s="35"/>
      <c r="D667" s="35" t="s">
        <v>571</v>
      </c>
      <c r="E667" s="35"/>
      <c r="F667" s="35"/>
      <c r="G667" s="35"/>
      <c r="H667" s="35"/>
      <c r="I667" s="35"/>
      <c r="J667" s="36"/>
      <c r="K667" s="37">
        <f t="shared" ref="K667:X667" si="189">SUBTOTAL(9,K551:K666)</f>
        <v>925451237078</v>
      </c>
      <c r="L667" s="37">
        <f t="shared" si="189"/>
        <v>925917387078</v>
      </c>
      <c r="M667" s="37">
        <f t="shared" si="189"/>
        <v>6655244293.8000002</v>
      </c>
      <c r="N667" s="37">
        <f t="shared" si="189"/>
        <v>407791724</v>
      </c>
      <c r="O667" s="37">
        <f t="shared" si="189"/>
        <v>926325178802</v>
      </c>
      <c r="P667" s="37">
        <f t="shared" si="189"/>
        <v>0</v>
      </c>
      <c r="Q667" s="37">
        <f t="shared" si="189"/>
        <v>63398113865.350029</v>
      </c>
      <c r="R667" s="37">
        <f t="shared" si="189"/>
        <v>0</v>
      </c>
      <c r="S667" s="37">
        <f t="shared" si="189"/>
        <v>613036339945.46008</v>
      </c>
      <c r="T667" s="37">
        <f t="shared" si="189"/>
        <v>613036339945.46008</v>
      </c>
      <c r="U667" s="37">
        <f t="shared" si="189"/>
        <v>51853207858.220001</v>
      </c>
      <c r="V667" s="37">
        <f t="shared" si="189"/>
        <v>249482933267.19</v>
      </c>
      <c r="W667" s="37">
        <f t="shared" si="189"/>
        <v>37871704758</v>
      </c>
      <c r="X667" s="37">
        <f t="shared" si="189"/>
        <v>212019020233.19</v>
      </c>
      <c r="Y667" s="38">
        <f t="shared" si="185"/>
        <v>0.66208535286293035</v>
      </c>
      <c r="Z667" s="38">
        <f t="shared" si="186"/>
        <v>0.66179388617967738</v>
      </c>
      <c r="AA667" s="38">
        <f t="shared" si="187"/>
        <v>6.844045192352613E-2</v>
      </c>
      <c r="AB667" s="38">
        <f t="shared" si="188"/>
        <v>0.73023433810320348</v>
      </c>
    </row>
    <row r="668" spans="1:28" ht="104.5" outlineLevel="2" x14ac:dyDescent="0.35">
      <c r="A668" s="23" t="s">
        <v>7</v>
      </c>
      <c r="B668" s="23" t="s">
        <v>8</v>
      </c>
      <c r="C668" s="23" t="s">
        <v>95</v>
      </c>
      <c r="D668" s="23" t="s">
        <v>158</v>
      </c>
      <c r="E668" s="23" t="s">
        <v>11</v>
      </c>
      <c r="F668" s="23" t="s">
        <v>12</v>
      </c>
      <c r="G668" s="23" t="s">
        <v>97</v>
      </c>
      <c r="H668" s="23" t="s">
        <v>14</v>
      </c>
      <c r="I668" s="23" t="s">
        <v>9</v>
      </c>
      <c r="J668" s="24" t="s">
        <v>159</v>
      </c>
      <c r="K668" s="25">
        <v>0</v>
      </c>
      <c r="L668" s="25">
        <v>0</v>
      </c>
      <c r="M668" s="25">
        <v>350000000</v>
      </c>
      <c r="N668" s="25">
        <v>0</v>
      </c>
      <c r="O668" s="25">
        <f>+L668+N668</f>
        <v>0</v>
      </c>
      <c r="P668" s="25">
        <v>0</v>
      </c>
      <c r="Q668" s="25">
        <v>0</v>
      </c>
      <c r="R668" s="25">
        <v>0</v>
      </c>
      <c r="S668" s="25">
        <v>0</v>
      </c>
      <c r="T668" s="25">
        <v>0</v>
      </c>
      <c r="U668" s="25">
        <v>0</v>
      </c>
      <c r="V668" s="25">
        <v>0</v>
      </c>
      <c r="W668" s="25">
        <v>0</v>
      </c>
      <c r="X668" s="25">
        <f>+O668-P668-Q668-R668-S668-W668</f>
        <v>0</v>
      </c>
      <c r="Y668" s="26">
        <f t="shared" si="185"/>
        <v>0</v>
      </c>
      <c r="Z668" s="26">
        <f t="shared" si="186"/>
        <v>0</v>
      </c>
      <c r="AA668" s="26">
        <f t="shared" si="187"/>
        <v>0</v>
      </c>
      <c r="AB668" s="26">
        <f t="shared" si="188"/>
        <v>0</v>
      </c>
    </row>
    <row r="669" spans="1:28" outlineLevel="1" x14ac:dyDescent="0.35">
      <c r="A669" s="35"/>
      <c r="B669" s="35"/>
      <c r="C669" s="35"/>
      <c r="D669" s="35" t="s">
        <v>572</v>
      </c>
      <c r="E669" s="35"/>
      <c r="F669" s="35"/>
      <c r="G669" s="35"/>
      <c r="H669" s="35"/>
      <c r="I669" s="35"/>
      <c r="J669" s="36"/>
      <c r="K669" s="37">
        <f t="shared" ref="K669:X669" si="190">SUBTOTAL(9,K668:K668)</f>
        <v>0</v>
      </c>
      <c r="L669" s="37">
        <f t="shared" si="190"/>
        <v>0</v>
      </c>
      <c r="M669" s="37">
        <f t="shared" si="190"/>
        <v>350000000</v>
      </c>
      <c r="N669" s="37">
        <f t="shared" si="190"/>
        <v>0</v>
      </c>
      <c r="O669" s="37">
        <f t="shared" si="190"/>
        <v>0</v>
      </c>
      <c r="P669" s="37">
        <f t="shared" si="190"/>
        <v>0</v>
      </c>
      <c r="Q669" s="37">
        <f t="shared" si="190"/>
        <v>0</v>
      </c>
      <c r="R669" s="37">
        <f t="shared" si="190"/>
        <v>0</v>
      </c>
      <c r="S669" s="37">
        <f t="shared" si="190"/>
        <v>0</v>
      </c>
      <c r="T669" s="37">
        <f t="shared" si="190"/>
        <v>0</v>
      </c>
      <c r="U669" s="37">
        <f t="shared" si="190"/>
        <v>0</v>
      </c>
      <c r="V669" s="37">
        <f t="shared" si="190"/>
        <v>0</v>
      </c>
      <c r="W669" s="37">
        <f t="shared" si="190"/>
        <v>0</v>
      </c>
      <c r="X669" s="37">
        <f t="shared" si="190"/>
        <v>0</v>
      </c>
      <c r="Y669" s="38">
        <f t="shared" si="185"/>
        <v>0</v>
      </c>
      <c r="Z669" s="38">
        <f t="shared" si="186"/>
        <v>0</v>
      </c>
      <c r="AA669" s="38">
        <f t="shared" si="187"/>
        <v>0</v>
      </c>
      <c r="AB669" s="38">
        <f t="shared" si="188"/>
        <v>0</v>
      </c>
    </row>
    <row r="670" spans="1:28" ht="70" outlineLevel="2" x14ac:dyDescent="0.35">
      <c r="A670" s="15" t="s">
        <v>322</v>
      </c>
      <c r="B670" s="15" t="s">
        <v>8</v>
      </c>
      <c r="C670" s="15" t="s">
        <v>95</v>
      </c>
      <c r="D670" s="15" t="s">
        <v>347</v>
      </c>
      <c r="E670" s="15" t="s">
        <v>11</v>
      </c>
      <c r="F670" s="15" t="s">
        <v>12</v>
      </c>
      <c r="G670" s="15" t="s">
        <v>135</v>
      </c>
      <c r="H670" s="15" t="s">
        <v>323</v>
      </c>
      <c r="I670" s="15" t="s">
        <v>9</v>
      </c>
      <c r="J670" s="16" t="s">
        <v>348</v>
      </c>
      <c r="K670" s="17">
        <v>5103470151</v>
      </c>
      <c r="L670" s="17">
        <v>5103470151</v>
      </c>
      <c r="M670" s="17">
        <v>0</v>
      </c>
      <c r="N670" s="17">
        <v>0</v>
      </c>
      <c r="O670" s="17">
        <f>+L670+N670</f>
        <v>5103470151</v>
      </c>
      <c r="P670" s="17">
        <v>0</v>
      </c>
      <c r="Q670" s="17">
        <v>472539111</v>
      </c>
      <c r="R670" s="17">
        <v>0</v>
      </c>
      <c r="S670" s="17">
        <v>3161267560</v>
      </c>
      <c r="T670" s="17">
        <v>3159797840</v>
      </c>
      <c r="U670" s="17">
        <v>193796658</v>
      </c>
      <c r="V670" s="17">
        <v>1469663480</v>
      </c>
      <c r="W670" s="17">
        <v>0</v>
      </c>
      <c r="X670" s="17">
        <f>+O670-P670-Q670-R670-S670-W670</f>
        <v>1469663480</v>
      </c>
      <c r="Y670" s="18">
        <f t="shared" si="185"/>
        <v>0.61943490732096573</v>
      </c>
      <c r="Z670" s="18">
        <f t="shared" si="186"/>
        <v>0.61943490732096573</v>
      </c>
      <c r="AA670" s="18">
        <f t="shared" si="187"/>
        <v>9.2591726221306153E-2</v>
      </c>
      <c r="AB670" s="18">
        <f t="shared" si="188"/>
        <v>0.71202663354227191</v>
      </c>
    </row>
    <row r="671" spans="1:28" outlineLevel="1" x14ac:dyDescent="0.35">
      <c r="A671" s="35"/>
      <c r="B671" s="35"/>
      <c r="C671" s="35"/>
      <c r="D671" s="35" t="s">
        <v>573</v>
      </c>
      <c r="E671" s="35"/>
      <c r="F671" s="35"/>
      <c r="G671" s="35"/>
      <c r="H671" s="35"/>
      <c r="I671" s="35"/>
      <c r="J671" s="36"/>
      <c r="K671" s="37">
        <f t="shared" ref="K671:X671" si="191">SUBTOTAL(9,K670:K670)</f>
        <v>5103470151</v>
      </c>
      <c r="L671" s="37">
        <f t="shared" si="191"/>
        <v>5103470151</v>
      </c>
      <c r="M671" s="37">
        <f t="shared" si="191"/>
        <v>0</v>
      </c>
      <c r="N671" s="37">
        <f t="shared" si="191"/>
        <v>0</v>
      </c>
      <c r="O671" s="37">
        <f t="shared" si="191"/>
        <v>5103470151</v>
      </c>
      <c r="P671" s="37">
        <f t="shared" si="191"/>
        <v>0</v>
      </c>
      <c r="Q671" s="37">
        <f t="shared" si="191"/>
        <v>472539111</v>
      </c>
      <c r="R671" s="37">
        <f t="shared" si="191"/>
        <v>0</v>
      </c>
      <c r="S671" s="37">
        <f t="shared" si="191"/>
        <v>3161267560</v>
      </c>
      <c r="T671" s="37">
        <f t="shared" si="191"/>
        <v>3159797840</v>
      </c>
      <c r="U671" s="37">
        <f t="shared" si="191"/>
        <v>193796658</v>
      </c>
      <c r="V671" s="37">
        <f t="shared" si="191"/>
        <v>1469663480</v>
      </c>
      <c r="W671" s="37">
        <f t="shared" si="191"/>
        <v>0</v>
      </c>
      <c r="X671" s="37">
        <f t="shared" si="191"/>
        <v>1469663480</v>
      </c>
      <c r="Y671" s="38">
        <f t="shared" si="185"/>
        <v>0.61943490732096573</v>
      </c>
      <c r="Z671" s="38">
        <f t="shared" si="186"/>
        <v>0.61943490732096573</v>
      </c>
      <c r="AA671" s="38">
        <f t="shared" si="187"/>
        <v>9.2591726221306153E-2</v>
      </c>
      <c r="AB671" s="38">
        <f t="shared" si="188"/>
        <v>0.71202663354227191</v>
      </c>
    </row>
    <row r="672" spans="1:28" ht="35.5" outlineLevel="2" x14ac:dyDescent="0.35">
      <c r="A672" s="15" t="s">
        <v>251</v>
      </c>
      <c r="B672" s="15" t="s">
        <v>254</v>
      </c>
      <c r="C672" s="15" t="s">
        <v>95</v>
      </c>
      <c r="D672" s="15" t="s">
        <v>274</v>
      </c>
      <c r="E672" s="15" t="s">
        <v>11</v>
      </c>
      <c r="F672" s="15" t="s">
        <v>12</v>
      </c>
      <c r="G672" s="15" t="s">
        <v>135</v>
      </c>
      <c r="H672" s="15" t="s">
        <v>14</v>
      </c>
      <c r="I672" s="15" t="s">
        <v>9</v>
      </c>
      <c r="J672" s="16" t="s">
        <v>275</v>
      </c>
      <c r="K672" s="17">
        <v>1400000</v>
      </c>
      <c r="L672" s="17">
        <v>1400000</v>
      </c>
      <c r="M672" s="17">
        <v>0</v>
      </c>
      <c r="N672" s="17">
        <v>0</v>
      </c>
      <c r="O672" s="17">
        <f>+L672+N672</f>
        <v>1400000</v>
      </c>
      <c r="P672" s="17">
        <v>0</v>
      </c>
      <c r="Q672" s="17">
        <v>0</v>
      </c>
      <c r="R672" s="17">
        <v>0</v>
      </c>
      <c r="S672" s="17">
        <v>0</v>
      </c>
      <c r="T672" s="17">
        <v>0</v>
      </c>
      <c r="U672" s="17">
        <v>0</v>
      </c>
      <c r="V672" s="17">
        <v>1400000</v>
      </c>
      <c r="W672" s="17">
        <v>0</v>
      </c>
      <c r="X672" s="17">
        <f>+O672-P672-Q672-R672-S672-W672</f>
        <v>1400000</v>
      </c>
      <c r="Y672" s="18">
        <f t="shared" si="185"/>
        <v>0</v>
      </c>
      <c r="Z672" s="18">
        <f t="shared" si="186"/>
        <v>0</v>
      </c>
      <c r="AA672" s="18">
        <f t="shared" si="187"/>
        <v>0</v>
      </c>
      <c r="AB672" s="18">
        <f t="shared" si="188"/>
        <v>0</v>
      </c>
    </row>
    <row r="673" spans="1:28" outlineLevel="1" x14ac:dyDescent="0.35">
      <c r="A673" s="35"/>
      <c r="B673" s="35"/>
      <c r="C673" s="35"/>
      <c r="D673" s="35" t="s">
        <v>574</v>
      </c>
      <c r="E673" s="35"/>
      <c r="F673" s="35"/>
      <c r="G673" s="35"/>
      <c r="H673" s="35"/>
      <c r="I673" s="35"/>
      <c r="J673" s="36"/>
      <c r="K673" s="37">
        <f t="shared" ref="K673:X673" si="192">SUBTOTAL(9,K672:K672)</f>
        <v>1400000</v>
      </c>
      <c r="L673" s="37">
        <f t="shared" si="192"/>
        <v>1400000</v>
      </c>
      <c r="M673" s="37">
        <f t="shared" si="192"/>
        <v>0</v>
      </c>
      <c r="N673" s="37">
        <f t="shared" si="192"/>
        <v>0</v>
      </c>
      <c r="O673" s="37">
        <f t="shared" si="192"/>
        <v>1400000</v>
      </c>
      <c r="P673" s="37">
        <f t="shared" si="192"/>
        <v>0</v>
      </c>
      <c r="Q673" s="37">
        <f t="shared" si="192"/>
        <v>0</v>
      </c>
      <c r="R673" s="37">
        <f t="shared" si="192"/>
        <v>0</v>
      </c>
      <c r="S673" s="37">
        <f t="shared" si="192"/>
        <v>0</v>
      </c>
      <c r="T673" s="37">
        <f t="shared" si="192"/>
        <v>0</v>
      </c>
      <c r="U673" s="37">
        <f t="shared" si="192"/>
        <v>0</v>
      </c>
      <c r="V673" s="37">
        <f t="shared" si="192"/>
        <v>1400000</v>
      </c>
      <c r="W673" s="37">
        <f t="shared" si="192"/>
        <v>0</v>
      </c>
      <c r="X673" s="37">
        <f t="shared" si="192"/>
        <v>1400000</v>
      </c>
      <c r="Y673" s="38">
        <f t="shared" si="185"/>
        <v>0</v>
      </c>
      <c r="Z673" s="38">
        <f t="shared" si="186"/>
        <v>0</v>
      </c>
      <c r="AA673" s="38">
        <f t="shared" si="187"/>
        <v>0</v>
      </c>
      <c r="AB673" s="38">
        <f t="shared" si="188"/>
        <v>0</v>
      </c>
    </row>
    <row r="674" spans="1:28" outlineLevel="2" x14ac:dyDescent="0.35">
      <c r="A674" s="15" t="s">
        <v>164</v>
      </c>
      <c r="B674" s="15" t="s">
        <v>8</v>
      </c>
      <c r="C674" s="15" t="s">
        <v>95</v>
      </c>
      <c r="D674" s="15" t="s">
        <v>245</v>
      </c>
      <c r="E674" s="15" t="s">
        <v>11</v>
      </c>
      <c r="F674" s="15" t="s">
        <v>12</v>
      </c>
      <c r="G674" s="15" t="s">
        <v>135</v>
      </c>
      <c r="H674" s="15" t="s">
        <v>14</v>
      </c>
      <c r="I674" s="15" t="s">
        <v>9</v>
      </c>
      <c r="J674" s="16" t="s">
        <v>246</v>
      </c>
      <c r="K674" s="17">
        <v>15000000001</v>
      </c>
      <c r="L674" s="17">
        <v>15000000001</v>
      </c>
      <c r="M674" s="17">
        <v>0</v>
      </c>
      <c r="N674" s="17">
        <v>669900000</v>
      </c>
      <c r="O674" s="17">
        <f>+L674+N674</f>
        <v>15669900001</v>
      </c>
      <c r="P674" s="17">
        <v>0</v>
      </c>
      <c r="Q674" s="17">
        <v>2477681.84</v>
      </c>
      <c r="R674" s="17">
        <v>0</v>
      </c>
      <c r="S674" s="17">
        <v>14997522319.16</v>
      </c>
      <c r="T674" s="17">
        <v>14997522319.16</v>
      </c>
      <c r="U674" s="17">
        <v>0</v>
      </c>
      <c r="V674" s="17">
        <v>0</v>
      </c>
      <c r="W674" s="17">
        <v>0</v>
      </c>
      <c r="X674" s="17">
        <f>+O674-P674-Q674-R674-S674-W674</f>
        <v>669900000</v>
      </c>
      <c r="Y674" s="18">
        <f t="shared" si="185"/>
        <v>0.99983482121067768</v>
      </c>
      <c r="Z674" s="18">
        <f t="shared" si="186"/>
        <v>0.95709113129011092</v>
      </c>
      <c r="AA674" s="18">
        <f t="shared" si="187"/>
        <v>1.5811727195718433E-4</v>
      </c>
      <c r="AB674" s="18">
        <f t="shared" si="188"/>
        <v>0.95724924856206806</v>
      </c>
    </row>
    <row r="675" spans="1:28" outlineLevel="1" x14ac:dyDescent="0.35">
      <c r="A675" s="35"/>
      <c r="B675" s="35"/>
      <c r="C675" s="35"/>
      <c r="D675" s="35" t="s">
        <v>575</v>
      </c>
      <c r="E675" s="35"/>
      <c r="F675" s="35"/>
      <c r="G675" s="35"/>
      <c r="H675" s="35"/>
      <c r="I675" s="35"/>
      <c r="J675" s="36"/>
      <c r="K675" s="37">
        <f t="shared" ref="K675:X675" si="193">SUBTOTAL(9,K674:K674)</f>
        <v>15000000001</v>
      </c>
      <c r="L675" s="37">
        <f t="shared" si="193"/>
        <v>15000000001</v>
      </c>
      <c r="M675" s="37">
        <f t="shared" si="193"/>
        <v>0</v>
      </c>
      <c r="N675" s="37">
        <f t="shared" si="193"/>
        <v>669900000</v>
      </c>
      <c r="O675" s="37">
        <f t="shared" si="193"/>
        <v>15669900001</v>
      </c>
      <c r="P675" s="37">
        <f t="shared" si="193"/>
        <v>0</v>
      </c>
      <c r="Q675" s="37">
        <f t="shared" si="193"/>
        <v>2477681.84</v>
      </c>
      <c r="R675" s="37">
        <f t="shared" si="193"/>
        <v>0</v>
      </c>
      <c r="S675" s="37">
        <f t="shared" si="193"/>
        <v>14997522319.16</v>
      </c>
      <c r="T675" s="37">
        <f t="shared" si="193"/>
        <v>14997522319.16</v>
      </c>
      <c r="U675" s="37">
        <f t="shared" si="193"/>
        <v>0</v>
      </c>
      <c r="V675" s="37">
        <f t="shared" si="193"/>
        <v>0</v>
      </c>
      <c r="W675" s="37">
        <f t="shared" si="193"/>
        <v>0</v>
      </c>
      <c r="X675" s="37">
        <f t="shared" si="193"/>
        <v>669900000</v>
      </c>
      <c r="Y675" s="38">
        <f t="shared" si="185"/>
        <v>0.99983482121067768</v>
      </c>
      <c r="Z675" s="38">
        <f t="shared" si="186"/>
        <v>0.95709113129011092</v>
      </c>
      <c r="AA675" s="38">
        <f t="shared" si="187"/>
        <v>1.5811727195718433E-4</v>
      </c>
      <c r="AB675" s="38">
        <f t="shared" si="188"/>
        <v>0.95724924856206806</v>
      </c>
    </row>
    <row r="676" spans="1:28" ht="24" outlineLevel="2" x14ac:dyDescent="0.35">
      <c r="A676" s="15" t="s">
        <v>7</v>
      </c>
      <c r="B676" s="15" t="s">
        <v>8</v>
      </c>
      <c r="C676" s="15" t="s">
        <v>95</v>
      </c>
      <c r="D676" s="15" t="s">
        <v>134</v>
      </c>
      <c r="E676" s="15" t="s">
        <v>11</v>
      </c>
      <c r="F676" s="15" t="s">
        <v>12</v>
      </c>
      <c r="G676" s="15" t="s">
        <v>135</v>
      </c>
      <c r="H676" s="15" t="s">
        <v>14</v>
      </c>
      <c r="I676" s="15" t="s">
        <v>9</v>
      </c>
      <c r="J676" s="16" t="s">
        <v>136</v>
      </c>
      <c r="K676" s="17">
        <v>36698589</v>
      </c>
      <c r="L676" s="17">
        <v>35201399</v>
      </c>
      <c r="M676" s="17">
        <v>0</v>
      </c>
      <c r="N676" s="17">
        <v>2000000</v>
      </c>
      <c r="O676" s="17">
        <f t="shared" ref="O676:O690" si="194">+L676+N676</f>
        <v>37201399</v>
      </c>
      <c r="P676" s="17">
        <v>0</v>
      </c>
      <c r="Q676" s="17">
        <v>0</v>
      </c>
      <c r="R676" s="17">
        <v>0</v>
      </c>
      <c r="S676" s="17">
        <v>17188649.48</v>
      </c>
      <c r="T676" s="17">
        <v>17188649.48</v>
      </c>
      <c r="U676" s="17">
        <v>18012749.52</v>
      </c>
      <c r="V676" s="17">
        <v>18012749.52</v>
      </c>
      <c r="W676" s="17">
        <v>0</v>
      </c>
      <c r="X676" s="17">
        <f t="shared" ref="X676:X690" si="195">+O676-P676-Q676-R676-S676-W676</f>
        <v>20012749.52</v>
      </c>
      <c r="Y676" s="18">
        <f t="shared" si="185"/>
        <v>0.48829449874989345</v>
      </c>
      <c r="Z676" s="18">
        <f t="shared" si="186"/>
        <v>0.46204309359441026</v>
      </c>
      <c r="AA676" s="18">
        <f t="shared" si="187"/>
        <v>0</v>
      </c>
      <c r="AB676" s="18">
        <f t="shared" si="188"/>
        <v>0.46204309359441026</v>
      </c>
    </row>
    <row r="677" spans="1:28" ht="24" outlineLevel="2" x14ac:dyDescent="0.35">
      <c r="A677" s="15" t="s">
        <v>164</v>
      </c>
      <c r="B677" s="15" t="s">
        <v>8</v>
      </c>
      <c r="C677" s="15" t="s">
        <v>95</v>
      </c>
      <c r="D677" s="15" t="s">
        <v>134</v>
      </c>
      <c r="E677" s="15" t="s">
        <v>11</v>
      </c>
      <c r="F677" s="15" t="s">
        <v>12</v>
      </c>
      <c r="G677" s="15" t="s">
        <v>135</v>
      </c>
      <c r="H677" s="15" t="s">
        <v>14</v>
      </c>
      <c r="I677" s="15" t="s">
        <v>9</v>
      </c>
      <c r="J677" s="16" t="s">
        <v>136</v>
      </c>
      <c r="K677" s="17">
        <v>41987796</v>
      </c>
      <c r="L677" s="17">
        <v>49487796</v>
      </c>
      <c r="M677" s="17">
        <v>0</v>
      </c>
      <c r="N677" s="17">
        <v>11200000</v>
      </c>
      <c r="O677" s="17">
        <f t="shared" si="194"/>
        <v>60687796</v>
      </c>
      <c r="P677" s="17">
        <v>0</v>
      </c>
      <c r="Q677" s="17">
        <v>0</v>
      </c>
      <c r="R677" s="17">
        <v>0</v>
      </c>
      <c r="S677" s="17">
        <v>35719860.350000001</v>
      </c>
      <c r="T677" s="17">
        <v>35719860.350000001</v>
      </c>
      <c r="U677" s="17">
        <v>13767935.65</v>
      </c>
      <c r="V677" s="17">
        <v>13767935.65</v>
      </c>
      <c r="W677" s="17">
        <v>0</v>
      </c>
      <c r="X677" s="17">
        <f t="shared" si="195"/>
        <v>24967935.649999999</v>
      </c>
      <c r="Y677" s="18">
        <f t="shared" si="185"/>
        <v>0.72179129476689574</v>
      </c>
      <c r="Z677" s="18">
        <f t="shared" si="186"/>
        <v>0.58858391150009803</v>
      </c>
      <c r="AA677" s="18">
        <f t="shared" si="187"/>
        <v>0</v>
      </c>
      <c r="AB677" s="18">
        <f t="shared" si="188"/>
        <v>0.58858391150009803</v>
      </c>
    </row>
    <row r="678" spans="1:28" ht="24" outlineLevel="2" x14ac:dyDescent="0.35">
      <c r="A678" s="15" t="s">
        <v>251</v>
      </c>
      <c r="B678" s="15" t="s">
        <v>252</v>
      </c>
      <c r="C678" s="15" t="s">
        <v>95</v>
      </c>
      <c r="D678" s="15" t="s">
        <v>134</v>
      </c>
      <c r="E678" s="15" t="s">
        <v>11</v>
      </c>
      <c r="F678" s="15" t="s">
        <v>12</v>
      </c>
      <c r="G678" s="15" t="s">
        <v>135</v>
      </c>
      <c r="H678" s="15" t="s">
        <v>14</v>
      </c>
      <c r="I678" s="15" t="s">
        <v>9</v>
      </c>
      <c r="J678" s="16" t="s">
        <v>136</v>
      </c>
      <c r="K678" s="17">
        <v>991400</v>
      </c>
      <c r="L678" s="17">
        <v>9194304</v>
      </c>
      <c r="M678" s="17">
        <v>0</v>
      </c>
      <c r="N678" s="17">
        <v>0</v>
      </c>
      <c r="O678" s="17">
        <f t="shared" si="194"/>
        <v>9194304</v>
      </c>
      <c r="P678" s="17">
        <v>0</v>
      </c>
      <c r="Q678" s="17">
        <v>0</v>
      </c>
      <c r="R678" s="17">
        <v>0</v>
      </c>
      <c r="S678" s="17">
        <v>1485952.55</v>
      </c>
      <c r="T678" s="17">
        <v>1485952.55</v>
      </c>
      <c r="U678" s="17">
        <v>7708351.4500000002</v>
      </c>
      <c r="V678" s="17">
        <v>7708351.4500000002</v>
      </c>
      <c r="W678" s="17">
        <v>0</v>
      </c>
      <c r="X678" s="17">
        <f t="shared" si="195"/>
        <v>7708351.4500000002</v>
      </c>
      <c r="Y678" s="18">
        <f t="shared" si="185"/>
        <v>0.16161664330437628</v>
      </c>
      <c r="Z678" s="18">
        <f t="shared" si="186"/>
        <v>0.16161664330437628</v>
      </c>
      <c r="AA678" s="18">
        <f t="shared" si="187"/>
        <v>0</v>
      </c>
      <c r="AB678" s="18">
        <f t="shared" si="188"/>
        <v>0.16161664330437628</v>
      </c>
    </row>
    <row r="679" spans="1:28" ht="24" outlineLevel="2" x14ac:dyDescent="0.35">
      <c r="A679" s="15" t="s">
        <v>251</v>
      </c>
      <c r="B679" s="15" t="s">
        <v>254</v>
      </c>
      <c r="C679" s="15" t="s">
        <v>95</v>
      </c>
      <c r="D679" s="15" t="s">
        <v>134</v>
      </c>
      <c r="E679" s="15" t="s">
        <v>11</v>
      </c>
      <c r="F679" s="15" t="s">
        <v>12</v>
      </c>
      <c r="G679" s="15" t="s">
        <v>135</v>
      </c>
      <c r="H679" s="15" t="s">
        <v>14</v>
      </c>
      <c r="I679" s="15" t="s">
        <v>9</v>
      </c>
      <c r="J679" s="16" t="s">
        <v>136</v>
      </c>
      <c r="K679" s="17">
        <v>28562665</v>
      </c>
      <c r="L679" s="17">
        <v>25062665</v>
      </c>
      <c r="M679" s="17">
        <v>0</v>
      </c>
      <c r="N679" s="17">
        <v>-5175000</v>
      </c>
      <c r="O679" s="17">
        <f t="shared" si="194"/>
        <v>19887665</v>
      </c>
      <c r="P679" s="17">
        <v>0</v>
      </c>
      <c r="Q679" s="17">
        <v>0</v>
      </c>
      <c r="R679" s="17">
        <v>0</v>
      </c>
      <c r="S679" s="17">
        <v>6676981.0700000003</v>
      </c>
      <c r="T679" s="17">
        <v>6676981.0700000003</v>
      </c>
      <c r="U679" s="17">
        <v>13210683.93</v>
      </c>
      <c r="V679" s="17">
        <v>18385683.93</v>
      </c>
      <c r="W679" s="17">
        <v>0</v>
      </c>
      <c r="X679" s="17">
        <f t="shared" si="195"/>
        <v>13210683.93</v>
      </c>
      <c r="Y679" s="18">
        <f t="shared" si="185"/>
        <v>0.26641145584477949</v>
      </c>
      <c r="Z679" s="18">
        <f t="shared" si="186"/>
        <v>0.33573479189236144</v>
      </c>
      <c r="AA679" s="18">
        <f t="shared" si="187"/>
        <v>0</v>
      </c>
      <c r="AB679" s="18">
        <f t="shared" si="188"/>
        <v>0.33573479189236144</v>
      </c>
    </row>
    <row r="680" spans="1:28" ht="24" outlineLevel="2" x14ac:dyDescent="0.35">
      <c r="A680" s="15" t="s">
        <v>251</v>
      </c>
      <c r="B680" s="15" t="s">
        <v>288</v>
      </c>
      <c r="C680" s="15" t="s">
        <v>95</v>
      </c>
      <c r="D680" s="15" t="s">
        <v>134</v>
      </c>
      <c r="E680" s="15" t="s">
        <v>11</v>
      </c>
      <c r="F680" s="15" t="s">
        <v>12</v>
      </c>
      <c r="G680" s="15" t="s">
        <v>135</v>
      </c>
      <c r="H680" s="15" t="s">
        <v>14</v>
      </c>
      <c r="I680" s="15" t="s">
        <v>9</v>
      </c>
      <c r="J680" s="16" t="s">
        <v>136</v>
      </c>
      <c r="K680" s="17">
        <v>15027110</v>
      </c>
      <c r="L680" s="17">
        <v>15027110</v>
      </c>
      <c r="M680" s="17">
        <v>0</v>
      </c>
      <c r="N680" s="17">
        <v>-3025000</v>
      </c>
      <c r="O680" s="17">
        <f t="shared" si="194"/>
        <v>12002110</v>
      </c>
      <c r="P680" s="17">
        <v>0</v>
      </c>
      <c r="Q680" s="17">
        <v>0</v>
      </c>
      <c r="R680" s="17">
        <v>0</v>
      </c>
      <c r="S680" s="17">
        <v>253900.54</v>
      </c>
      <c r="T680" s="17">
        <v>253900.54</v>
      </c>
      <c r="U680" s="17">
        <v>11748209.460000001</v>
      </c>
      <c r="V680" s="17">
        <v>14773209.460000001</v>
      </c>
      <c r="W680" s="17">
        <v>0</v>
      </c>
      <c r="X680" s="17">
        <f t="shared" si="195"/>
        <v>11748209.460000001</v>
      </c>
      <c r="Y680" s="18">
        <f t="shared" si="185"/>
        <v>1.6896165663257939E-2</v>
      </c>
      <c r="Z680" s="18">
        <f t="shared" si="186"/>
        <v>2.1154658639189278E-2</v>
      </c>
      <c r="AA680" s="18">
        <f t="shared" si="187"/>
        <v>0</v>
      </c>
      <c r="AB680" s="18">
        <f t="shared" si="188"/>
        <v>2.1154658639189278E-2</v>
      </c>
    </row>
    <row r="681" spans="1:28" ht="24" outlineLevel="2" x14ac:dyDescent="0.35">
      <c r="A681" s="15" t="s">
        <v>296</v>
      </c>
      <c r="B681" s="15" t="s">
        <v>8</v>
      </c>
      <c r="C681" s="15" t="s">
        <v>95</v>
      </c>
      <c r="D681" s="15" t="s">
        <v>134</v>
      </c>
      <c r="E681" s="15" t="s">
        <v>11</v>
      </c>
      <c r="F681" s="15" t="s">
        <v>12</v>
      </c>
      <c r="G681" s="15" t="s">
        <v>135</v>
      </c>
      <c r="H681" s="15" t="s">
        <v>14</v>
      </c>
      <c r="I681" s="15" t="s">
        <v>9</v>
      </c>
      <c r="J681" s="16" t="s">
        <v>136</v>
      </c>
      <c r="K681" s="17">
        <v>10798377</v>
      </c>
      <c r="L681" s="17">
        <v>12798377</v>
      </c>
      <c r="M681" s="17">
        <v>4000000</v>
      </c>
      <c r="N681" s="17">
        <v>2000000</v>
      </c>
      <c r="O681" s="17">
        <f t="shared" si="194"/>
        <v>14798377</v>
      </c>
      <c r="P681" s="17">
        <v>0</v>
      </c>
      <c r="Q681" s="17">
        <v>0</v>
      </c>
      <c r="R681" s="17">
        <v>0</v>
      </c>
      <c r="S681" s="17">
        <v>10211182.17</v>
      </c>
      <c r="T681" s="17">
        <v>10211182.17</v>
      </c>
      <c r="U681" s="17">
        <v>2587194.83</v>
      </c>
      <c r="V681" s="17">
        <v>2587194.83</v>
      </c>
      <c r="W681" s="17">
        <v>0</v>
      </c>
      <c r="X681" s="17">
        <f t="shared" si="195"/>
        <v>4587194.83</v>
      </c>
      <c r="Y681" s="18">
        <f t="shared" si="185"/>
        <v>0.79784977188904493</v>
      </c>
      <c r="Z681" s="18">
        <f t="shared" si="186"/>
        <v>0.69002041034635087</v>
      </c>
      <c r="AA681" s="18">
        <f t="shared" si="187"/>
        <v>0</v>
      </c>
      <c r="AB681" s="18">
        <f t="shared" si="188"/>
        <v>0.69002041034635087</v>
      </c>
    </row>
    <row r="682" spans="1:28" ht="24" outlineLevel="2" x14ac:dyDescent="0.35">
      <c r="A682" s="15" t="s">
        <v>301</v>
      </c>
      <c r="B682" s="15" t="s">
        <v>8</v>
      </c>
      <c r="C682" s="15" t="s">
        <v>95</v>
      </c>
      <c r="D682" s="15" t="s">
        <v>134</v>
      </c>
      <c r="E682" s="15" t="s">
        <v>11</v>
      </c>
      <c r="F682" s="15" t="s">
        <v>12</v>
      </c>
      <c r="G682" s="15" t="s">
        <v>135</v>
      </c>
      <c r="H682" s="15" t="s">
        <v>14</v>
      </c>
      <c r="I682" s="15" t="s">
        <v>9</v>
      </c>
      <c r="J682" s="16" t="s">
        <v>136</v>
      </c>
      <c r="K682" s="17">
        <v>31684318</v>
      </c>
      <c r="L682" s="17">
        <v>31684318</v>
      </c>
      <c r="M682" s="17">
        <v>0</v>
      </c>
      <c r="N682" s="17">
        <v>0</v>
      </c>
      <c r="O682" s="17">
        <f t="shared" si="194"/>
        <v>31684318</v>
      </c>
      <c r="P682" s="17">
        <v>0</v>
      </c>
      <c r="Q682" s="17">
        <v>0</v>
      </c>
      <c r="R682" s="17">
        <v>0</v>
      </c>
      <c r="S682" s="17">
        <v>6651542.3300000001</v>
      </c>
      <c r="T682" s="17">
        <v>6651542.3300000001</v>
      </c>
      <c r="U682" s="17">
        <v>25032775.670000002</v>
      </c>
      <c r="V682" s="17">
        <v>25032775.670000002</v>
      </c>
      <c r="W682" s="17">
        <v>0</v>
      </c>
      <c r="X682" s="17">
        <f t="shared" si="195"/>
        <v>25032775.670000002</v>
      </c>
      <c r="Y682" s="18">
        <f t="shared" si="185"/>
        <v>0.20993168702573936</v>
      </c>
      <c r="Z682" s="18">
        <f t="shared" si="186"/>
        <v>0.20993168702573936</v>
      </c>
      <c r="AA682" s="18">
        <f t="shared" si="187"/>
        <v>0</v>
      </c>
      <c r="AB682" s="18">
        <f t="shared" si="188"/>
        <v>0.20993168702573936</v>
      </c>
    </row>
    <row r="683" spans="1:28" ht="24" outlineLevel="2" x14ac:dyDescent="0.35">
      <c r="A683" s="15" t="s">
        <v>309</v>
      </c>
      <c r="B683" s="15" t="s">
        <v>8</v>
      </c>
      <c r="C683" s="15" t="s">
        <v>95</v>
      </c>
      <c r="D683" s="15" t="s">
        <v>134</v>
      </c>
      <c r="E683" s="15" t="s">
        <v>11</v>
      </c>
      <c r="F683" s="15" t="s">
        <v>12</v>
      </c>
      <c r="G683" s="15" t="s">
        <v>135</v>
      </c>
      <c r="H683" s="15" t="s">
        <v>14</v>
      </c>
      <c r="I683" s="15" t="s">
        <v>9</v>
      </c>
      <c r="J683" s="16" t="s">
        <v>136</v>
      </c>
      <c r="K683" s="17">
        <v>7191349</v>
      </c>
      <c r="L683" s="17">
        <v>7191349</v>
      </c>
      <c r="M683" s="17">
        <v>0</v>
      </c>
      <c r="N683" s="17">
        <v>-2000000</v>
      </c>
      <c r="O683" s="17">
        <f t="shared" si="194"/>
        <v>5191349</v>
      </c>
      <c r="P683" s="17">
        <v>0</v>
      </c>
      <c r="Q683" s="17">
        <v>0</v>
      </c>
      <c r="R683" s="17">
        <v>0</v>
      </c>
      <c r="S683" s="17">
        <v>11660.76</v>
      </c>
      <c r="T683" s="17">
        <v>11660.76</v>
      </c>
      <c r="U683" s="17">
        <v>5179688.24</v>
      </c>
      <c r="V683" s="17">
        <v>7179688.2400000002</v>
      </c>
      <c r="W683" s="17">
        <v>0</v>
      </c>
      <c r="X683" s="17">
        <f t="shared" si="195"/>
        <v>5179688.24</v>
      </c>
      <c r="Y683" s="18">
        <f t="shared" si="185"/>
        <v>1.6214982752192947E-3</v>
      </c>
      <c r="Z683" s="18">
        <f t="shared" si="186"/>
        <v>2.2461907300010075E-3</v>
      </c>
      <c r="AA683" s="18">
        <f t="shared" si="187"/>
        <v>0</v>
      </c>
      <c r="AB683" s="18">
        <f t="shared" si="188"/>
        <v>2.2461907300010075E-3</v>
      </c>
    </row>
    <row r="684" spans="1:28" ht="24" outlineLevel="2" x14ac:dyDescent="0.35">
      <c r="A684" s="15" t="s">
        <v>311</v>
      </c>
      <c r="B684" s="15" t="s">
        <v>8</v>
      </c>
      <c r="C684" s="15" t="s">
        <v>95</v>
      </c>
      <c r="D684" s="15" t="s">
        <v>134</v>
      </c>
      <c r="E684" s="15" t="s">
        <v>11</v>
      </c>
      <c r="F684" s="15" t="s">
        <v>12</v>
      </c>
      <c r="G684" s="15" t="s">
        <v>135</v>
      </c>
      <c r="H684" s="15" t="s">
        <v>14</v>
      </c>
      <c r="I684" s="15" t="s">
        <v>9</v>
      </c>
      <c r="J684" s="16" t="s">
        <v>136</v>
      </c>
      <c r="K684" s="17">
        <v>298477245</v>
      </c>
      <c r="L684" s="17">
        <v>280055707</v>
      </c>
      <c r="M684" s="17">
        <v>0</v>
      </c>
      <c r="N684" s="17">
        <v>-84262085</v>
      </c>
      <c r="O684" s="17">
        <f t="shared" si="194"/>
        <v>195793622</v>
      </c>
      <c r="P684" s="17">
        <v>0</v>
      </c>
      <c r="Q684" s="17">
        <v>0</v>
      </c>
      <c r="R684" s="17">
        <v>0</v>
      </c>
      <c r="S684" s="17">
        <v>41751699.590000004</v>
      </c>
      <c r="T684" s="17">
        <v>41751699.590000004</v>
      </c>
      <c r="U684" s="17">
        <v>154041922.41</v>
      </c>
      <c r="V684" s="17">
        <v>238304007.41</v>
      </c>
      <c r="W684" s="17">
        <v>0</v>
      </c>
      <c r="X684" s="17">
        <f t="shared" si="195"/>
        <v>154041922.41</v>
      </c>
      <c r="Y684" s="18">
        <f t="shared" si="185"/>
        <v>0.14908355211629379</v>
      </c>
      <c r="Z684" s="18">
        <f t="shared" si="186"/>
        <v>0.2132434098900321</v>
      </c>
      <c r="AA684" s="18">
        <f t="shared" si="187"/>
        <v>0</v>
      </c>
      <c r="AB684" s="18">
        <f t="shared" si="188"/>
        <v>0.2132434098900321</v>
      </c>
    </row>
    <row r="685" spans="1:28" ht="24" outlineLevel="2" x14ac:dyDescent="0.35">
      <c r="A685" s="15" t="s">
        <v>322</v>
      </c>
      <c r="B685" s="15" t="s">
        <v>8</v>
      </c>
      <c r="C685" s="15" t="s">
        <v>95</v>
      </c>
      <c r="D685" s="15" t="s">
        <v>134</v>
      </c>
      <c r="E685" s="15" t="s">
        <v>11</v>
      </c>
      <c r="F685" s="15" t="s">
        <v>12</v>
      </c>
      <c r="G685" s="15" t="s">
        <v>135</v>
      </c>
      <c r="H685" s="15" t="s">
        <v>323</v>
      </c>
      <c r="I685" s="15" t="s">
        <v>9</v>
      </c>
      <c r="J685" s="16" t="s">
        <v>136</v>
      </c>
      <c r="K685" s="17">
        <v>4015962</v>
      </c>
      <c r="L685" s="17">
        <v>7215962</v>
      </c>
      <c r="M685" s="17">
        <v>0</v>
      </c>
      <c r="N685" s="17">
        <v>0</v>
      </c>
      <c r="O685" s="17">
        <f t="shared" si="194"/>
        <v>7215962</v>
      </c>
      <c r="P685" s="17">
        <v>0</v>
      </c>
      <c r="Q685" s="17">
        <v>0</v>
      </c>
      <c r="R685" s="17">
        <v>0</v>
      </c>
      <c r="S685" s="17">
        <v>1301727.3500000001</v>
      </c>
      <c r="T685" s="17">
        <v>1301727.3500000001</v>
      </c>
      <c r="U685" s="17">
        <v>5914234.6500000004</v>
      </c>
      <c r="V685" s="17">
        <v>5914234.6500000004</v>
      </c>
      <c r="W685" s="17">
        <v>0</v>
      </c>
      <c r="X685" s="17">
        <f t="shared" si="195"/>
        <v>5914234.6500000004</v>
      </c>
      <c r="Y685" s="18">
        <f t="shared" si="185"/>
        <v>0.180395538391139</v>
      </c>
      <c r="Z685" s="18">
        <f t="shared" si="186"/>
        <v>0.180395538391139</v>
      </c>
      <c r="AA685" s="18">
        <f t="shared" si="187"/>
        <v>0</v>
      </c>
      <c r="AB685" s="18">
        <f t="shared" si="188"/>
        <v>0.180395538391139</v>
      </c>
    </row>
    <row r="686" spans="1:28" ht="24" outlineLevel="2" x14ac:dyDescent="0.35">
      <c r="A686" s="15" t="s">
        <v>351</v>
      </c>
      <c r="B686" s="15" t="s">
        <v>252</v>
      </c>
      <c r="C686" s="15" t="s">
        <v>95</v>
      </c>
      <c r="D686" s="15" t="s">
        <v>134</v>
      </c>
      <c r="E686" s="15" t="s">
        <v>11</v>
      </c>
      <c r="F686" s="15" t="s">
        <v>12</v>
      </c>
      <c r="G686" s="15" t="s">
        <v>135</v>
      </c>
      <c r="H686" s="15" t="s">
        <v>352</v>
      </c>
      <c r="I686" s="15" t="s">
        <v>9</v>
      </c>
      <c r="J686" s="16" t="s">
        <v>136</v>
      </c>
      <c r="K686" s="17">
        <v>8864149984</v>
      </c>
      <c r="L686" s="17">
        <v>8864149984</v>
      </c>
      <c r="M686" s="17">
        <v>-6559579312</v>
      </c>
      <c r="N686" s="17">
        <v>-330330391</v>
      </c>
      <c r="O686" s="17">
        <f t="shared" si="194"/>
        <v>8533819593</v>
      </c>
      <c r="P686" s="17">
        <v>0</v>
      </c>
      <c r="Q686" s="17">
        <v>0</v>
      </c>
      <c r="R686" s="17">
        <v>0</v>
      </c>
      <c r="S686" s="17">
        <v>750536094.28999996</v>
      </c>
      <c r="T686" s="17">
        <v>750536094.28999996</v>
      </c>
      <c r="U686" s="17">
        <v>1223704186.71</v>
      </c>
      <c r="V686" s="17">
        <v>8113613889.71</v>
      </c>
      <c r="W686" s="17">
        <v>0</v>
      </c>
      <c r="X686" s="17">
        <f t="shared" si="195"/>
        <v>7783283498.71</v>
      </c>
      <c r="Y686" s="18">
        <f t="shared" si="185"/>
        <v>8.4670960627328665E-2</v>
      </c>
      <c r="Z686" s="18">
        <f t="shared" si="186"/>
        <v>8.7948436935043603E-2</v>
      </c>
      <c r="AA686" s="18">
        <f t="shared" si="187"/>
        <v>0</v>
      </c>
      <c r="AB686" s="18">
        <f t="shared" si="188"/>
        <v>8.7948436935043603E-2</v>
      </c>
    </row>
    <row r="687" spans="1:28" ht="24" outlineLevel="2" x14ac:dyDescent="0.35">
      <c r="A687" s="15" t="s">
        <v>351</v>
      </c>
      <c r="B687" s="15" t="s">
        <v>254</v>
      </c>
      <c r="C687" s="15" t="s">
        <v>95</v>
      </c>
      <c r="D687" s="15" t="s">
        <v>134</v>
      </c>
      <c r="E687" s="15" t="s">
        <v>11</v>
      </c>
      <c r="F687" s="15" t="s">
        <v>12</v>
      </c>
      <c r="G687" s="15" t="s">
        <v>135</v>
      </c>
      <c r="H687" s="15" t="s">
        <v>363</v>
      </c>
      <c r="I687" s="15" t="s">
        <v>9</v>
      </c>
      <c r="J687" s="16" t="s">
        <v>136</v>
      </c>
      <c r="K687" s="17">
        <v>4592367537</v>
      </c>
      <c r="L687" s="17">
        <v>4592367537</v>
      </c>
      <c r="M687" s="17">
        <v>-3620000000</v>
      </c>
      <c r="N687" s="17">
        <v>0</v>
      </c>
      <c r="O687" s="17">
        <f t="shared" si="194"/>
        <v>4592367537</v>
      </c>
      <c r="P687" s="17">
        <v>0</v>
      </c>
      <c r="Q687" s="17">
        <v>0</v>
      </c>
      <c r="R687" s="17">
        <v>0</v>
      </c>
      <c r="S687" s="17">
        <v>205202775.34</v>
      </c>
      <c r="T687" s="17">
        <v>205202775.34</v>
      </c>
      <c r="U687" s="17">
        <v>767164761.65999997</v>
      </c>
      <c r="V687" s="17">
        <v>4387164761.6599998</v>
      </c>
      <c r="W687" s="17">
        <v>0</v>
      </c>
      <c r="X687" s="17">
        <f t="shared" si="195"/>
        <v>4387164761.6599998</v>
      </c>
      <c r="Y687" s="18">
        <f t="shared" si="185"/>
        <v>4.4683439138246829E-2</v>
      </c>
      <c r="Z687" s="18">
        <f t="shared" si="186"/>
        <v>4.4683439138246829E-2</v>
      </c>
      <c r="AA687" s="18">
        <f t="shared" si="187"/>
        <v>0</v>
      </c>
      <c r="AB687" s="18">
        <f t="shared" si="188"/>
        <v>4.4683439138246829E-2</v>
      </c>
    </row>
    <row r="688" spans="1:28" ht="24" outlineLevel="2" x14ac:dyDescent="0.35">
      <c r="A688" s="15" t="s">
        <v>351</v>
      </c>
      <c r="B688" s="15" t="s">
        <v>288</v>
      </c>
      <c r="C688" s="15" t="s">
        <v>95</v>
      </c>
      <c r="D688" s="15" t="s">
        <v>134</v>
      </c>
      <c r="E688" s="15" t="s">
        <v>11</v>
      </c>
      <c r="F688" s="15" t="s">
        <v>12</v>
      </c>
      <c r="G688" s="15" t="s">
        <v>135</v>
      </c>
      <c r="H688" s="15" t="s">
        <v>400</v>
      </c>
      <c r="I688" s="15" t="s">
        <v>9</v>
      </c>
      <c r="J688" s="16" t="s">
        <v>136</v>
      </c>
      <c r="K688" s="17">
        <v>2641400607</v>
      </c>
      <c r="L688" s="17">
        <v>2641400607</v>
      </c>
      <c r="M688" s="17">
        <v>-2062579312</v>
      </c>
      <c r="N688" s="17">
        <v>-60000000</v>
      </c>
      <c r="O688" s="17">
        <f t="shared" si="194"/>
        <v>2581400607</v>
      </c>
      <c r="P688" s="17">
        <v>0</v>
      </c>
      <c r="Q688" s="17">
        <v>0</v>
      </c>
      <c r="R688" s="17">
        <v>0</v>
      </c>
      <c r="S688" s="17">
        <v>94446694.150000006</v>
      </c>
      <c r="T688" s="17">
        <v>94446694.150000006</v>
      </c>
      <c r="U688" s="17">
        <v>424374600.85000002</v>
      </c>
      <c r="V688" s="17">
        <v>2546953912.8499999</v>
      </c>
      <c r="W688" s="17">
        <v>0</v>
      </c>
      <c r="X688" s="17">
        <f t="shared" si="195"/>
        <v>2486953912.8499999</v>
      </c>
      <c r="Y688" s="18">
        <f t="shared" si="185"/>
        <v>3.5756293043813933E-2</v>
      </c>
      <c r="Z688" s="18">
        <f t="shared" si="186"/>
        <v>3.6587383567621513E-2</v>
      </c>
      <c r="AA688" s="18">
        <f t="shared" si="187"/>
        <v>0</v>
      </c>
      <c r="AB688" s="18">
        <f t="shared" si="188"/>
        <v>3.6587383567621513E-2</v>
      </c>
    </row>
    <row r="689" spans="1:28" ht="24" outlineLevel="2" x14ac:dyDescent="0.35">
      <c r="A689" s="15" t="s">
        <v>351</v>
      </c>
      <c r="B689" s="15" t="s">
        <v>419</v>
      </c>
      <c r="C689" s="15" t="s">
        <v>95</v>
      </c>
      <c r="D689" s="15" t="s">
        <v>134</v>
      </c>
      <c r="E689" s="15" t="s">
        <v>11</v>
      </c>
      <c r="F689" s="15" t="s">
        <v>12</v>
      </c>
      <c r="G689" s="15" t="s">
        <v>135</v>
      </c>
      <c r="H689" s="15" t="s">
        <v>420</v>
      </c>
      <c r="I689" s="15" t="s">
        <v>9</v>
      </c>
      <c r="J689" s="16" t="s">
        <v>136</v>
      </c>
      <c r="K689" s="17">
        <v>1941967678</v>
      </c>
      <c r="L689" s="17">
        <v>1941967678</v>
      </c>
      <c r="M689" s="17">
        <v>-1530000000</v>
      </c>
      <c r="N689" s="17">
        <v>0</v>
      </c>
      <c r="O689" s="17">
        <f t="shared" si="194"/>
        <v>1941967678</v>
      </c>
      <c r="P689" s="17">
        <v>0</v>
      </c>
      <c r="Q689" s="17">
        <v>0</v>
      </c>
      <c r="R689" s="17">
        <v>0</v>
      </c>
      <c r="S689" s="17">
        <v>73314103.189999998</v>
      </c>
      <c r="T689" s="17">
        <v>73314103.189999998</v>
      </c>
      <c r="U689" s="17">
        <v>338653574.81</v>
      </c>
      <c r="V689" s="17">
        <v>1868653574.8099999</v>
      </c>
      <c r="W689" s="17">
        <v>0</v>
      </c>
      <c r="X689" s="17">
        <f t="shared" si="195"/>
        <v>1868653574.8099999</v>
      </c>
      <c r="Y689" s="18">
        <f t="shared" si="185"/>
        <v>3.7752483741390057E-2</v>
      </c>
      <c r="Z689" s="18">
        <f t="shared" si="186"/>
        <v>3.7752483741390057E-2</v>
      </c>
      <c r="AA689" s="18">
        <f t="shared" si="187"/>
        <v>0</v>
      </c>
      <c r="AB689" s="18">
        <f t="shared" si="188"/>
        <v>3.7752483741390057E-2</v>
      </c>
    </row>
    <row r="690" spans="1:28" ht="24" outlineLevel="2" x14ac:dyDescent="0.35">
      <c r="A690" s="15" t="s">
        <v>351</v>
      </c>
      <c r="B690" s="15" t="s">
        <v>432</v>
      </c>
      <c r="C690" s="15" t="s">
        <v>95</v>
      </c>
      <c r="D690" s="15" t="s">
        <v>134</v>
      </c>
      <c r="E690" s="15" t="s">
        <v>11</v>
      </c>
      <c r="F690" s="15" t="s">
        <v>12</v>
      </c>
      <c r="G690" s="15" t="s">
        <v>135</v>
      </c>
      <c r="H690" s="15" t="s">
        <v>420</v>
      </c>
      <c r="I690" s="15" t="s">
        <v>9</v>
      </c>
      <c r="J690" s="16" t="s">
        <v>136</v>
      </c>
      <c r="K690" s="17">
        <v>1141887093</v>
      </c>
      <c r="L690" s="17">
        <v>1141887093</v>
      </c>
      <c r="M690" s="17">
        <v>-920000000</v>
      </c>
      <c r="N690" s="17">
        <v>0</v>
      </c>
      <c r="O690" s="17">
        <f t="shared" si="194"/>
        <v>1141887093</v>
      </c>
      <c r="P690" s="17">
        <v>0</v>
      </c>
      <c r="Q690" s="17">
        <v>0</v>
      </c>
      <c r="R690" s="17">
        <v>0</v>
      </c>
      <c r="S690" s="17">
        <v>53041310.07</v>
      </c>
      <c r="T690" s="17">
        <v>53041310.07</v>
      </c>
      <c r="U690" s="17">
        <v>168845782.93000001</v>
      </c>
      <c r="V690" s="17">
        <v>1088845782.9300001</v>
      </c>
      <c r="W690" s="17">
        <v>0</v>
      </c>
      <c r="X690" s="17">
        <f t="shared" si="195"/>
        <v>1088845782.9300001</v>
      </c>
      <c r="Y690" s="18">
        <f t="shared" si="185"/>
        <v>4.645057326171214E-2</v>
      </c>
      <c r="Z690" s="18">
        <f t="shared" si="186"/>
        <v>4.645057326171214E-2</v>
      </c>
      <c r="AA690" s="18">
        <f t="shared" si="187"/>
        <v>0</v>
      </c>
      <c r="AB690" s="18">
        <f t="shared" si="188"/>
        <v>4.645057326171214E-2</v>
      </c>
    </row>
    <row r="691" spans="1:28" outlineLevel="1" x14ac:dyDescent="0.35">
      <c r="A691" s="35"/>
      <c r="B691" s="35"/>
      <c r="C691" s="35"/>
      <c r="D691" s="35" t="s">
        <v>576</v>
      </c>
      <c r="E691" s="35"/>
      <c r="F691" s="35"/>
      <c r="G691" s="35"/>
      <c r="H691" s="35"/>
      <c r="I691" s="35"/>
      <c r="J691" s="36"/>
      <c r="K691" s="37">
        <f t="shared" ref="K691:X691" si="196">SUBTOTAL(9,K676:K690)</f>
        <v>19657207710</v>
      </c>
      <c r="L691" s="37">
        <f t="shared" si="196"/>
        <v>19654691886</v>
      </c>
      <c r="M691" s="37">
        <f t="shared" si="196"/>
        <v>-14688158624</v>
      </c>
      <c r="N691" s="37">
        <f t="shared" si="196"/>
        <v>-469592476</v>
      </c>
      <c r="O691" s="37">
        <f t="shared" si="196"/>
        <v>19185099410</v>
      </c>
      <c r="P691" s="37">
        <f t="shared" si="196"/>
        <v>0</v>
      </c>
      <c r="Q691" s="37">
        <f t="shared" si="196"/>
        <v>0</v>
      </c>
      <c r="R691" s="37">
        <f t="shared" si="196"/>
        <v>0</v>
      </c>
      <c r="S691" s="37">
        <f t="shared" si="196"/>
        <v>1297794133.23</v>
      </c>
      <c r="T691" s="37">
        <f t="shared" si="196"/>
        <v>1297794133.23</v>
      </c>
      <c r="U691" s="37">
        <f t="shared" si="196"/>
        <v>3179946652.7699995</v>
      </c>
      <c r="V691" s="37">
        <f t="shared" si="196"/>
        <v>18356897752.77</v>
      </c>
      <c r="W691" s="37">
        <f t="shared" si="196"/>
        <v>0</v>
      </c>
      <c r="X691" s="37">
        <f t="shared" si="196"/>
        <v>17887305276.77</v>
      </c>
      <c r="Y691" s="38">
        <f t="shared" si="185"/>
        <v>6.602973685659333E-2</v>
      </c>
      <c r="Z691" s="38">
        <f t="shared" si="186"/>
        <v>6.7645942587795022E-2</v>
      </c>
      <c r="AA691" s="38">
        <f t="shared" si="187"/>
        <v>0</v>
      </c>
      <c r="AB691" s="38">
        <f t="shared" si="188"/>
        <v>6.7645942587795022E-2</v>
      </c>
    </row>
    <row r="692" spans="1:28" ht="127.5" outlineLevel="2" x14ac:dyDescent="0.35">
      <c r="A692" s="15" t="s">
        <v>251</v>
      </c>
      <c r="B692" s="15" t="s">
        <v>254</v>
      </c>
      <c r="C692" s="15" t="s">
        <v>95</v>
      </c>
      <c r="D692" s="15" t="s">
        <v>276</v>
      </c>
      <c r="E692" s="15" t="s">
        <v>33</v>
      </c>
      <c r="F692" s="15" t="s">
        <v>12</v>
      </c>
      <c r="G692" s="15" t="s">
        <v>135</v>
      </c>
      <c r="H692" s="15" t="s">
        <v>277</v>
      </c>
      <c r="I692" s="15" t="s">
        <v>9</v>
      </c>
      <c r="J692" s="16" t="s">
        <v>278</v>
      </c>
      <c r="K692" s="17">
        <v>0</v>
      </c>
      <c r="L692" s="17">
        <v>28350000</v>
      </c>
      <c r="M692" s="17">
        <v>0</v>
      </c>
      <c r="N692" s="17">
        <v>0</v>
      </c>
      <c r="O692" s="17">
        <f>+L692+N692</f>
        <v>28350000</v>
      </c>
      <c r="P692" s="17">
        <v>0</v>
      </c>
      <c r="Q692" s="17">
        <v>0</v>
      </c>
      <c r="R692" s="17">
        <v>0</v>
      </c>
      <c r="S692" s="17">
        <v>28350000</v>
      </c>
      <c r="T692" s="17">
        <v>28350000</v>
      </c>
      <c r="U692" s="17">
        <v>0</v>
      </c>
      <c r="V692" s="17">
        <v>0</v>
      </c>
      <c r="W692" s="17">
        <v>0</v>
      </c>
      <c r="X692" s="17">
        <f>+O692-P692-Q692-R692-S692-W692</f>
        <v>0</v>
      </c>
      <c r="Y692" s="18">
        <f t="shared" si="185"/>
        <v>1</v>
      </c>
      <c r="Z692" s="18">
        <f t="shared" si="186"/>
        <v>1</v>
      </c>
      <c r="AA692" s="18">
        <f t="shared" si="187"/>
        <v>0</v>
      </c>
      <c r="AB692" s="18">
        <f t="shared" si="188"/>
        <v>1</v>
      </c>
    </row>
    <row r="693" spans="1:28" ht="47" outlineLevel="2" x14ac:dyDescent="0.35">
      <c r="A693" s="15" t="s">
        <v>351</v>
      </c>
      <c r="B693" s="15" t="s">
        <v>288</v>
      </c>
      <c r="C693" s="15" t="s">
        <v>95</v>
      </c>
      <c r="D693" s="15" t="s">
        <v>276</v>
      </c>
      <c r="E693" s="15" t="s">
        <v>101</v>
      </c>
      <c r="F693" s="15" t="s">
        <v>12</v>
      </c>
      <c r="G693" s="15" t="s">
        <v>135</v>
      </c>
      <c r="H693" s="15" t="s">
        <v>400</v>
      </c>
      <c r="I693" s="15" t="s">
        <v>9</v>
      </c>
      <c r="J693" s="16" t="s">
        <v>402</v>
      </c>
      <c r="K693" s="17">
        <v>6720620</v>
      </c>
      <c r="L693" s="17">
        <v>6720620</v>
      </c>
      <c r="M693" s="17">
        <v>0</v>
      </c>
      <c r="N693" s="17">
        <v>0</v>
      </c>
      <c r="O693" s="17">
        <f>+L693+N693</f>
        <v>6720620</v>
      </c>
      <c r="P693" s="17">
        <v>0</v>
      </c>
      <c r="Q693" s="17">
        <v>560052</v>
      </c>
      <c r="R693" s="17">
        <v>0</v>
      </c>
      <c r="S693" s="17">
        <v>4480416</v>
      </c>
      <c r="T693" s="17">
        <v>4480416</v>
      </c>
      <c r="U693" s="17">
        <v>0</v>
      </c>
      <c r="V693" s="17">
        <v>1680152</v>
      </c>
      <c r="W693" s="17">
        <v>0</v>
      </c>
      <c r="X693" s="17">
        <f>+O693-P693-Q693-R693-S693-W693</f>
        <v>1680152</v>
      </c>
      <c r="Y693" s="18">
        <f t="shared" si="185"/>
        <v>0.66666706345545501</v>
      </c>
      <c r="Z693" s="18">
        <f t="shared" si="186"/>
        <v>0.66666706345545501</v>
      </c>
      <c r="AA693" s="18">
        <f t="shared" si="187"/>
        <v>8.3333382931931876E-2</v>
      </c>
      <c r="AB693" s="18">
        <f t="shared" si="188"/>
        <v>0.75000044638738683</v>
      </c>
    </row>
    <row r="694" spans="1:28" ht="81.5" outlineLevel="2" x14ac:dyDescent="0.35">
      <c r="A694" s="15" t="s">
        <v>351</v>
      </c>
      <c r="B694" s="15" t="s">
        <v>419</v>
      </c>
      <c r="C694" s="15" t="s">
        <v>95</v>
      </c>
      <c r="D694" s="15" t="s">
        <v>276</v>
      </c>
      <c r="E694" s="15" t="s">
        <v>99</v>
      </c>
      <c r="F694" s="15" t="s">
        <v>12</v>
      </c>
      <c r="G694" s="15" t="s">
        <v>135</v>
      </c>
      <c r="H694" s="15" t="s">
        <v>420</v>
      </c>
      <c r="I694" s="15" t="s">
        <v>9</v>
      </c>
      <c r="J694" s="16" t="s">
        <v>429</v>
      </c>
      <c r="K694" s="17">
        <v>173000000</v>
      </c>
      <c r="L694" s="17">
        <v>173000000</v>
      </c>
      <c r="M694" s="17">
        <v>0</v>
      </c>
      <c r="N694" s="17">
        <v>0</v>
      </c>
      <c r="O694" s="17">
        <f>+L694+N694</f>
        <v>173000000</v>
      </c>
      <c r="P694" s="17">
        <v>0</v>
      </c>
      <c r="Q694" s="17">
        <v>19365932.690000001</v>
      </c>
      <c r="R694" s="17">
        <v>0</v>
      </c>
      <c r="S694" s="17">
        <v>110384070.31</v>
      </c>
      <c r="T694" s="17">
        <v>110384070.31</v>
      </c>
      <c r="U694" s="17">
        <v>0</v>
      </c>
      <c r="V694" s="17">
        <v>43249997</v>
      </c>
      <c r="W694" s="17">
        <v>0</v>
      </c>
      <c r="X694" s="17">
        <f>+O694-P694-Q694-R694-S694-W694</f>
        <v>43249997</v>
      </c>
      <c r="Y694" s="18">
        <f t="shared" si="185"/>
        <v>0.6380582098843931</v>
      </c>
      <c r="Z694" s="18">
        <f t="shared" si="186"/>
        <v>0.6380582098843931</v>
      </c>
      <c r="AA694" s="18">
        <f t="shared" si="187"/>
        <v>0.1119418074566474</v>
      </c>
      <c r="AB694" s="18">
        <f t="shared" si="188"/>
        <v>0.75000001734104049</v>
      </c>
    </row>
    <row r="695" spans="1:28" outlineLevel="1" x14ac:dyDescent="0.35">
      <c r="A695" s="35"/>
      <c r="B695" s="35"/>
      <c r="C695" s="35"/>
      <c r="D695" s="35" t="s">
        <v>577</v>
      </c>
      <c r="E695" s="35"/>
      <c r="F695" s="35"/>
      <c r="G695" s="35"/>
      <c r="H695" s="35"/>
      <c r="I695" s="35"/>
      <c r="J695" s="36"/>
      <c r="K695" s="37">
        <f t="shared" ref="K695:X695" si="197">SUBTOTAL(9,K692:K694)</f>
        <v>179720620</v>
      </c>
      <c r="L695" s="37">
        <f t="shared" si="197"/>
        <v>208070620</v>
      </c>
      <c r="M695" s="37">
        <f t="shared" si="197"/>
        <v>0</v>
      </c>
      <c r="N695" s="37">
        <f t="shared" si="197"/>
        <v>0</v>
      </c>
      <c r="O695" s="37">
        <f t="shared" si="197"/>
        <v>208070620</v>
      </c>
      <c r="P695" s="37">
        <f t="shared" si="197"/>
        <v>0</v>
      </c>
      <c r="Q695" s="37">
        <f t="shared" si="197"/>
        <v>19925984.690000001</v>
      </c>
      <c r="R695" s="37">
        <f t="shared" si="197"/>
        <v>0</v>
      </c>
      <c r="S695" s="37">
        <f t="shared" si="197"/>
        <v>143214486.31</v>
      </c>
      <c r="T695" s="37">
        <f t="shared" si="197"/>
        <v>143214486.31</v>
      </c>
      <c r="U695" s="37">
        <f t="shared" si="197"/>
        <v>0</v>
      </c>
      <c r="V695" s="37">
        <f t="shared" si="197"/>
        <v>44930149</v>
      </c>
      <c r="W695" s="37">
        <f t="shared" si="197"/>
        <v>0</v>
      </c>
      <c r="X695" s="37">
        <f t="shared" si="197"/>
        <v>44930149</v>
      </c>
      <c r="Y695" s="38">
        <f t="shared" si="185"/>
        <v>0.68829749394700701</v>
      </c>
      <c r="Z695" s="38">
        <f t="shared" si="186"/>
        <v>0.68829749394700701</v>
      </c>
      <c r="AA695" s="38">
        <f t="shared" si="187"/>
        <v>9.5765489092116907E-2</v>
      </c>
      <c r="AB695" s="38">
        <f t="shared" si="188"/>
        <v>0.78406298303912392</v>
      </c>
    </row>
    <row r="696" spans="1:28" ht="70" outlineLevel="2" x14ac:dyDescent="0.35">
      <c r="A696" s="15" t="s">
        <v>251</v>
      </c>
      <c r="B696" s="15" t="s">
        <v>254</v>
      </c>
      <c r="C696" s="15" t="s">
        <v>95</v>
      </c>
      <c r="D696" s="15" t="s">
        <v>279</v>
      </c>
      <c r="E696" s="15" t="s">
        <v>101</v>
      </c>
      <c r="F696" s="15" t="s">
        <v>12</v>
      </c>
      <c r="G696" s="15" t="s">
        <v>135</v>
      </c>
      <c r="H696" s="15" t="s">
        <v>14</v>
      </c>
      <c r="I696" s="15" t="s">
        <v>9</v>
      </c>
      <c r="J696" s="16" t="s">
        <v>280</v>
      </c>
      <c r="K696" s="17">
        <v>100000000</v>
      </c>
      <c r="L696" s="17">
        <v>100000000</v>
      </c>
      <c r="M696" s="17">
        <v>0</v>
      </c>
      <c r="N696" s="17">
        <v>0</v>
      </c>
      <c r="O696" s="17">
        <f t="shared" ref="O696:O703" si="198">+L696+N696</f>
        <v>100000000</v>
      </c>
      <c r="P696" s="17">
        <v>0</v>
      </c>
      <c r="Q696" s="17">
        <v>0</v>
      </c>
      <c r="R696" s="17">
        <v>0</v>
      </c>
      <c r="S696" s="17">
        <v>100000000</v>
      </c>
      <c r="T696" s="17">
        <v>100000000</v>
      </c>
      <c r="U696" s="17">
        <v>0</v>
      </c>
      <c r="V696" s="17">
        <v>0</v>
      </c>
      <c r="W696" s="17">
        <v>0</v>
      </c>
      <c r="X696" s="17">
        <f t="shared" ref="X696:X703" si="199">+O696-P696-Q696-R696-S696-W696</f>
        <v>0</v>
      </c>
      <c r="Y696" s="18">
        <f t="shared" si="185"/>
        <v>1</v>
      </c>
      <c r="Z696" s="18">
        <f t="shared" si="186"/>
        <v>1</v>
      </c>
      <c r="AA696" s="18">
        <f t="shared" si="187"/>
        <v>0</v>
      </c>
      <c r="AB696" s="18">
        <f t="shared" si="188"/>
        <v>1</v>
      </c>
    </row>
    <row r="697" spans="1:28" ht="139" outlineLevel="2" x14ac:dyDescent="0.35">
      <c r="A697" s="15" t="s">
        <v>251</v>
      </c>
      <c r="B697" s="15" t="s">
        <v>254</v>
      </c>
      <c r="C697" s="15" t="s">
        <v>95</v>
      </c>
      <c r="D697" s="15" t="s">
        <v>279</v>
      </c>
      <c r="E697" s="15" t="s">
        <v>281</v>
      </c>
      <c r="F697" s="15" t="s">
        <v>12</v>
      </c>
      <c r="G697" s="15" t="s">
        <v>135</v>
      </c>
      <c r="H697" s="15" t="s">
        <v>14</v>
      </c>
      <c r="I697" s="15" t="s">
        <v>9</v>
      </c>
      <c r="J697" s="16" t="s">
        <v>282</v>
      </c>
      <c r="K697" s="17">
        <v>176500000</v>
      </c>
      <c r="L697" s="17">
        <v>176500000</v>
      </c>
      <c r="M697" s="17">
        <v>0</v>
      </c>
      <c r="N697" s="17">
        <v>0</v>
      </c>
      <c r="O697" s="17">
        <f t="shared" si="198"/>
        <v>176500000</v>
      </c>
      <c r="P697" s="17">
        <v>0</v>
      </c>
      <c r="Q697" s="17">
        <v>0</v>
      </c>
      <c r="R697" s="17">
        <v>0</v>
      </c>
      <c r="S697" s="17">
        <v>76500000</v>
      </c>
      <c r="T697" s="17">
        <v>76500000</v>
      </c>
      <c r="U697" s="17">
        <v>100000000</v>
      </c>
      <c r="V697" s="17">
        <v>100000000</v>
      </c>
      <c r="W697" s="17">
        <v>100000000</v>
      </c>
      <c r="X697" s="17">
        <f t="shared" si="199"/>
        <v>0</v>
      </c>
      <c r="Y697" s="18">
        <f t="shared" si="185"/>
        <v>0.43342776203966005</v>
      </c>
      <c r="Z697" s="18">
        <f t="shared" si="186"/>
        <v>0.43342776203966005</v>
      </c>
      <c r="AA697" s="18">
        <f t="shared" si="187"/>
        <v>0</v>
      </c>
      <c r="AB697" s="18">
        <f t="shared" si="188"/>
        <v>0.43342776203966005</v>
      </c>
    </row>
    <row r="698" spans="1:28" ht="104.5" outlineLevel="2" x14ac:dyDescent="0.35">
      <c r="A698" s="15" t="s">
        <v>351</v>
      </c>
      <c r="B698" s="15" t="s">
        <v>254</v>
      </c>
      <c r="C698" s="15" t="s">
        <v>95</v>
      </c>
      <c r="D698" s="15" t="s">
        <v>279</v>
      </c>
      <c r="E698" s="15" t="s">
        <v>299</v>
      </c>
      <c r="F698" s="15" t="s">
        <v>12</v>
      </c>
      <c r="G698" s="15" t="s">
        <v>135</v>
      </c>
      <c r="H698" s="15" t="s">
        <v>363</v>
      </c>
      <c r="I698" s="15" t="s">
        <v>9</v>
      </c>
      <c r="J698" s="16" t="s">
        <v>395</v>
      </c>
      <c r="K698" s="17">
        <v>19400316</v>
      </c>
      <c r="L698" s="17">
        <v>19400316</v>
      </c>
      <c r="M698" s="17">
        <v>0</v>
      </c>
      <c r="N698" s="17">
        <v>0</v>
      </c>
      <c r="O698" s="17">
        <f t="shared" si="198"/>
        <v>19400316</v>
      </c>
      <c r="P698" s="17">
        <v>0</v>
      </c>
      <c r="Q698" s="17">
        <v>1616693</v>
      </c>
      <c r="R698" s="17">
        <v>0</v>
      </c>
      <c r="S698" s="17">
        <v>12933544</v>
      </c>
      <c r="T698" s="17">
        <v>12933544</v>
      </c>
      <c r="U698" s="17">
        <v>0</v>
      </c>
      <c r="V698" s="17">
        <v>4850079</v>
      </c>
      <c r="W698" s="17">
        <v>0</v>
      </c>
      <c r="X698" s="17">
        <f t="shared" si="199"/>
        <v>4850079</v>
      </c>
      <c r="Y698" s="18">
        <f t="shared" si="185"/>
        <v>0.66666666666666663</v>
      </c>
      <c r="Z698" s="18">
        <f t="shared" si="186"/>
        <v>0.66666666666666663</v>
      </c>
      <c r="AA698" s="18">
        <f t="shared" si="187"/>
        <v>8.3333333333333329E-2</v>
      </c>
      <c r="AB698" s="18">
        <f t="shared" si="188"/>
        <v>0.75</v>
      </c>
    </row>
    <row r="699" spans="1:28" ht="47" outlineLevel="2" x14ac:dyDescent="0.35">
      <c r="A699" s="15" t="s">
        <v>351</v>
      </c>
      <c r="B699" s="15" t="s">
        <v>254</v>
      </c>
      <c r="C699" s="15" t="s">
        <v>95</v>
      </c>
      <c r="D699" s="15" t="s">
        <v>279</v>
      </c>
      <c r="E699" s="15" t="s">
        <v>396</v>
      </c>
      <c r="F699" s="15" t="s">
        <v>12</v>
      </c>
      <c r="G699" s="15" t="s">
        <v>135</v>
      </c>
      <c r="H699" s="15" t="s">
        <v>363</v>
      </c>
      <c r="I699" s="15" t="s">
        <v>9</v>
      </c>
      <c r="J699" s="16" t="s">
        <v>397</v>
      </c>
      <c r="K699" s="17">
        <v>76265249</v>
      </c>
      <c r="L699" s="17">
        <v>76265249</v>
      </c>
      <c r="M699" s="17">
        <v>0</v>
      </c>
      <c r="N699" s="17">
        <v>0</v>
      </c>
      <c r="O699" s="17">
        <f t="shared" si="198"/>
        <v>76265249</v>
      </c>
      <c r="P699" s="17">
        <v>0</v>
      </c>
      <c r="Q699" s="17">
        <v>9719237.4900000002</v>
      </c>
      <c r="R699" s="17">
        <v>0</v>
      </c>
      <c r="S699" s="17">
        <v>47479695.509999998</v>
      </c>
      <c r="T699" s="17">
        <v>47479695.509999998</v>
      </c>
      <c r="U699" s="17">
        <v>0</v>
      </c>
      <c r="V699" s="17">
        <v>19066316</v>
      </c>
      <c r="W699" s="17">
        <v>0</v>
      </c>
      <c r="X699" s="17">
        <f t="shared" si="199"/>
        <v>19066316</v>
      </c>
      <c r="Y699" s="18">
        <f t="shared" si="185"/>
        <v>0.6225600274379226</v>
      </c>
      <c r="Z699" s="18">
        <f t="shared" si="186"/>
        <v>0.6225600274379226</v>
      </c>
      <c r="AA699" s="18">
        <f t="shared" si="187"/>
        <v>0.12743992339158297</v>
      </c>
      <c r="AB699" s="18">
        <f t="shared" si="188"/>
        <v>0.74999995082950555</v>
      </c>
    </row>
    <row r="700" spans="1:28" ht="47" outlineLevel="2" x14ac:dyDescent="0.35">
      <c r="A700" s="15" t="s">
        <v>351</v>
      </c>
      <c r="B700" s="15" t="s">
        <v>254</v>
      </c>
      <c r="C700" s="15" t="s">
        <v>95</v>
      </c>
      <c r="D700" s="15" t="s">
        <v>279</v>
      </c>
      <c r="E700" s="15" t="s">
        <v>265</v>
      </c>
      <c r="F700" s="15" t="s">
        <v>12</v>
      </c>
      <c r="G700" s="15" t="s">
        <v>135</v>
      </c>
      <c r="H700" s="15" t="s">
        <v>363</v>
      </c>
      <c r="I700" s="15" t="s">
        <v>9</v>
      </c>
      <c r="J700" s="16" t="s">
        <v>398</v>
      </c>
      <c r="K700" s="17">
        <v>1675010</v>
      </c>
      <c r="L700" s="17">
        <v>1675010</v>
      </c>
      <c r="M700" s="17">
        <v>0</v>
      </c>
      <c r="N700" s="17">
        <v>0</v>
      </c>
      <c r="O700" s="17">
        <f t="shared" si="198"/>
        <v>1675010</v>
      </c>
      <c r="P700" s="17">
        <v>0</v>
      </c>
      <c r="Q700" s="17">
        <v>213461.73</v>
      </c>
      <c r="R700" s="17">
        <v>0</v>
      </c>
      <c r="S700" s="17">
        <v>1042794.27</v>
      </c>
      <c r="T700" s="17">
        <v>1042794.27</v>
      </c>
      <c r="U700" s="17">
        <v>0</v>
      </c>
      <c r="V700" s="17">
        <v>418754</v>
      </c>
      <c r="W700" s="17">
        <v>0</v>
      </c>
      <c r="X700" s="17">
        <f t="shared" si="199"/>
        <v>418754</v>
      </c>
      <c r="Y700" s="18">
        <f t="shared" si="185"/>
        <v>0.62256002650730446</v>
      </c>
      <c r="Z700" s="18">
        <f t="shared" si="186"/>
        <v>0.62256002650730446</v>
      </c>
      <c r="AA700" s="18">
        <f t="shared" si="187"/>
        <v>0.12743907797565387</v>
      </c>
      <c r="AB700" s="18">
        <f t="shared" si="188"/>
        <v>0.74999910448295837</v>
      </c>
    </row>
    <row r="701" spans="1:28" ht="81.5" outlineLevel="2" x14ac:dyDescent="0.35">
      <c r="A701" s="15" t="s">
        <v>351</v>
      </c>
      <c r="B701" s="15" t="s">
        <v>288</v>
      </c>
      <c r="C701" s="15" t="s">
        <v>95</v>
      </c>
      <c r="D701" s="15" t="s">
        <v>279</v>
      </c>
      <c r="E701" s="15" t="s">
        <v>33</v>
      </c>
      <c r="F701" s="15" t="s">
        <v>12</v>
      </c>
      <c r="G701" s="15" t="s">
        <v>135</v>
      </c>
      <c r="H701" s="15" t="s">
        <v>400</v>
      </c>
      <c r="I701" s="15" t="s">
        <v>9</v>
      </c>
      <c r="J701" s="16" t="s">
        <v>403</v>
      </c>
      <c r="K701" s="17">
        <v>19116155</v>
      </c>
      <c r="L701" s="17">
        <v>19116155</v>
      </c>
      <c r="M701" s="17">
        <v>0</v>
      </c>
      <c r="N701" s="17">
        <v>0</v>
      </c>
      <c r="O701" s="17">
        <f t="shared" si="198"/>
        <v>19116155</v>
      </c>
      <c r="P701" s="17">
        <v>0</v>
      </c>
      <c r="Q701" s="17">
        <v>1593013</v>
      </c>
      <c r="R701" s="17">
        <v>0</v>
      </c>
      <c r="S701" s="17">
        <v>12744104</v>
      </c>
      <c r="T701" s="17">
        <v>12744104</v>
      </c>
      <c r="U701" s="17">
        <v>0</v>
      </c>
      <c r="V701" s="17">
        <v>4779038</v>
      </c>
      <c r="W701" s="17">
        <v>0</v>
      </c>
      <c r="X701" s="17">
        <f t="shared" si="199"/>
        <v>4779038</v>
      </c>
      <c r="Y701" s="18">
        <f t="shared" si="185"/>
        <v>0.66666670154118335</v>
      </c>
      <c r="Z701" s="18">
        <f t="shared" si="186"/>
        <v>0.66666670154118335</v>
      </c>
      <c r="AA701" s="18">
        <f t="shared" si="187"/>
        <v>8.3333337692647919E-2</v>
      </c>
      <c r="AB701" s="18">
        <f t="shared" si="188"/>
        <v>0.75000003923383129</v>
      </c>
    </row>
    <row r="702" spans="1:28" ht="47" outlineLevel="2" x14ac:dyDescent="0.35">
      <c r="A702" s="15" t="s">
        <v>351</v>
      </c>
      <c r="B702" s="15" t="s">
        <v>288</v>
      </c>
      <c r="C702" s="15" t="s">
        <v>95</v>
      </c>
      <c r="D702" s="15" t="s">
        <v>279</v>
      </c>
      <c r="E702" s="15" t="s">
        <v>99</v>
      </c>
      <c r="F702" s="15" t="s">
        <v>12</v>
      </c>
      <c r="G702" s="15" t="s">
        <v>135</v>
      </c>
      <c r="H702" s="15" t="s">
        <v>400</v>
      </c>
      <c r="I702" s="15" t="s">
        <v>9</v>
      </c>
      <c r="J702" s="16" t="s">
        <v>404</v>
      </c>
      <c r="K702" s="17">
        <v>89509206</v>
      </c>
      <c r="L702" s="17">
        <v>89509206</v>
      </c>
      <c r="M702" s="17">
        <v>0</v>
      </c>
      <c r="N702" s="17">
        <v>0</v>
      </c>
      <c r="O702" s="17">
        <f t="shared" si="198"/>
        <v>89509206</v>
      </c>
      <c r="P702" s="17">
        <v>0</v>
      </c>
      <c r="Q702" s="17">
        <v>6393515</v>
      </c>
      <c r="R702" s="17">
        <v>0</v>
      </c>
      <c r="S702" s="17">
        <v>57541635</v>
      </c>
      <c r="T702" s="17">
        <v>57541635</v>
      </c>
      <c r="U702" s="17">
        <v>0</v>
      </c>
      <c r="V702" s="17">
        <v>25574056</v>
      </c>
      <c r="W702" s="17">
        <v>0</v>
      </c>
      <c r="X702" s="17">
        <f t="shared" si="199"/>
        <v>25574056</v>
      </c>
      <c r="Y702" s="18">
        <f t="shared" si="185"/>
        <v>0.64285717158523337</v>
      </c>
      <c r="Z702" s="18">
        <f t="shared" si="186"/>
        <v>0.64285717158523337</v>
      </c>
      <c r="AA702" s="18">
        <f t="shared" si="187"/>
        <v>7.1428574620581484E-2</v>
      </c>
      <c r="AB702" s="18">
        <f t="shared" si="188"/>
        <v>0.71428574620581486</v>
      </c>
    </row>
    <row r="703" spans="1:28" ht="104.5" outlineLevel="2" x14ac:dyDescent="0.35">
      <c r="A703" s="15" t="s">
        <v>351</v>
      </c>
      <c r="B703" s="15" t="s">
        <v>432</v>
      </c>
      <c r="C703" s="15" t="s">
        <v>95</v>
      </c>
      <c r="D703" s="15" t="s">
        <v>279</v>
      </c>
      <c r="E703" s="15" t="s">
        <v>33</v>
      </c>
      <c r="F703" s="15" t="s">
        <v>12</v>
      </c>
      <c r="G703" s="15" t="s">
        <v>135</v>
      </c>
      <c r="H703" s="15" t="s">
        <v>420</v>
      </c>
      <c r="I703" s="15" t="s">
        <v>9</v>
      </c>
      <c r="J703" s="16" t="s">
        <v>435</v>
      </c>
      <c r="K703" s="17">
        <v>14486025</v>
      </c>
      <c r="L703" s="17">
        <v>14486025</v>
      </c>
      <c r="M703" s="17">
        <v>0</v>
      </c>
      <c r="N703" s="17">
        <v>0</v>
      </c>
      <c r="O703" s="17">
        <f t="shared" si="198"/>
        <v>14486025</v>
      </c>
      <c r="P703" s="17">
        <v>0</v>
      </c>
      <c r="Q703" s="17">
        <v>1207169</v>
      </c>
      <c r="R703" s="17">
        <v>0</v>
      </c>
      <c r="S703" s="17">
        <v>9657352</v>
      </c>
      <c r="T703" s="17">
        <v>9657352</v>
      </c>
      <c r="U703" s="17">
        <v>0</v>
      </c>
      <c r="V703" s="17">
        <v>3621504</v>
      </c>
      <c r="W703" s="17">
        <v>0</v>
      </c>
      <c r="X703" s="17">
        <f t="shared" si="199"/>
        <v>3621504</v>
      </c>
      <c r="Y703" s="18">
        <f t="shared" si="185"/>
        <v>0.66666680473076634</v>
      </c>
      <c r="Z703" s="18">
        <f t="shared" si="186"/>
        <v>0.66666680473076634</v>
      </c>
      <c r="AA703" s="18">
        <f t="shared" si="187"/>
        <v>8.3333350591345792E-2</v>
      </c>
      <c r="AB703" s="18">
        <f t="shared" si="188"/>
        <v>0.75000015532211217</v>
      </c>
    </row>
    <row r="704" spans="1:28" outlineLevel="1" x14ac:dyDescent="0.35">
      <c r="A704" s="35"/>
      <c r="B704" s="35"/>
      <c r="C704" s="35"/>
      <c r="D704" s="35" t="s">
        <v>578</v>
      </c>
      <c r="E704" s="35"/>
      <c r="F704" s="35"/>
      <c r="G704" s="35"/>
      <c r="H704" s="35"/>
      <c r="I704" s="35"/>
      <c r="J704" s="36"/>
      <c r="K704" s="37">
        <f t="shared" ref="K704:X704" si="200">SUBTOTAL(9,K696:K703)</f>
        <v>496951961</v>
      </c>
      <c r="L704" s="37">
        <f t="shared" si="200"/>
        <v>496951961</v>
      </c>
      <c r="M704" s="37">
        <f t="shared" si="200"/>
        <v>0</v>
      </c>
      <c r="N704" s="37">
        <f t="shared" si="200"/>
        <v>0</v>
      </c>
      <c r="O704" s="37">
        <f t="shared" si="200"/>
        <v>496951961</v>
      </c>
      <c r="P704" s="37">
        <f t="shared" si="200"/>
        <v>0</v>
      </c>
      <c r="Q704" s="37">
        <f t="shared" si="200"/>
        <v>20743089.219999999</v>
      </c>
      <c r="R704" s="37">
        <f t="shared" si="200"/>
        <v>0</v>
      </c>
      <c r="S704" s="37">
        <f t="shared" si="200"/>
        <v>317899124.77999997</v>
      </c>
      <c r="T704" s="37">
        <f t="shared" si="200"/>
        <v>317899124.77999997</v>
      </c>
      <c r="U704" s="37">
        <f t="shared" si="200"/>
        <v>100000000</v>
      </c>
      <c r="V704" s="37">
        <f t="shared" si="200"/>
        <v>158309747</v>
      </c>
      <c r="W704" s="37">
        <f t="shared" si="200"/>
        <v>100000000</v>
      </c>
      <c r="X704" s="37">
        <f t="shared" si="200"/>
        <v>58309747</v>
      </c>
      <c r="Y704" s="38">
        <f t="shared" si="185"/>
        <v>0.63969789784167885</v>
      </c>
      <c r="Z704" s="38">
        <f t="shared" si="186"/>
        <v>0.63969789784167885</v>
      </c>
      <c r="AA704" s="38">
        <f t="shared" si="187"/>
        <v>4.1740632592050478E-2</v>
      </c>
      <c r="AB704" s="38">
        <f t="shared" si="188"/>
        <v>0.68143853043372937</v>
      </c>
    </row>
    <row r="705" spans="1:28" ht="35.5" outlineLevel="2" x14ac:dyDescent="0.35">
      <c r="A705" s="15" t="s">
        <v>7</v>
      </c>
      <c r="B705" s="15" t="s">
        <v>8</v>
      </c>
      <c r="C705" s="15" t="s">
        <v>95</v>
      </c>
      <c r="D705" s="15" t="s">
        <v>137</v>
      </c>
      <c r="E705" s="15" t="s">
        <v>99</v>
      </c>
      <c r="F705" s="15" t="s">
        <v>12</v>
      </c>
      <c r="G705" s="15" t="s">
        <v>135</v>
      </c>
      <c r="H705" s="15" t="s">
        <v>14</v>
      </c>
      <c r="I705" s="15" t="s">
        <v>9</v>
      </c>
      <c r="J705" s="16" t="s">
        <v>138</v>
      </c>
      <c r="K705" s="17">
        <v>153029554</v>
      </c>
      <c r="L705" s="17">
        <v>153029554</v>
      </c>
      <c r="M705" s="17">
        <v>0</v>
      </c>
      <c r="N705" s="17">
        <v>0</v>
      </c>
      <c r="O705" s="17">
        <f t="shared" ref="O705:O713" si="201">+L705+N705</f>
        <v>153029554</v>
      </c>
      <c r="P705" s="17">
        <v>0</v>
      </c>
      <c r="Q705" s="17">
        <v>12752463</v>
      </c>
      <c r="R705" s="17">
        <v>0</v>
      </c>
      <c r="S705" s="17">
        <v>102019704</v>
      </c>
      <c r="T705" s="17">
        <v>102019704</v>
      </c>
      <c r="U705" s="17">
        <v>0</v>
      </c>
      <c r="V705" s="17">
        <v>38257387</v>
      </c>
      <c r="W705" s="17">
        <v>0</v>
      </c>
      <c r="X705" s="17">
        <f t="shared" ref="X705:X713" si="202">+O705-P705-Q705-R705-S705-W705</f>
        <v>38257387</v>
      </c>
      <c r="Y705" s="18">
        <f t="shared" si="185"/>
        <v>0.66666667537958058</v>
      </c>
      <c r="Z705" s="18">
        <f t="shared" si="186"/>
        <v>0.66666667537958058</v>
      </c>
      <c r="AA705" s="18">
        <f t="shared" si="187"/>
        <v>8.3333334422447572E-2</v>
      </c>
      <c r="AB705" s="18">
        <f t="shared" si="188"/>
        <v>0.75000000980202819</v>
      </c>
    </row>
    <row r="706" spans="1:28" ht="35.5" outlineLevel="2" x14ac:dyDescent="0.35">
      <c r="A706" s="15" t="s">
        <v>7</v>
      </c>
      <c r="B706" s="15" t="s">
        <v>8</v>
      </c>
      <c r="C706" s="15" t="s">
        <v>95</v>
      </c>
      <c r="D706" s="15" t="s">
        <v>137</v>
      </c>
      <c r="E706" s="15" t="s">
        <v>101</v>
      </c>
      <c r="F706" s="15" t="s">
        <v>12</v>
      </c>
      <c r="G706" s="15" t="s">
        <v>135</v>
      </c>
      <c r="H706" s="15" t="s">
        <v>14</v>
      </c>
      <c r="I706" s="15" t="s">
        <v>9</v>
      </c>
      <c r="J706" s="16" t="s">
        <v>139</v>
      </c>
      <c r="K706" s="17">
        <v>109603200</v>
      </c>
      <c r="L706" s="17">
        <v>109603200</v>
      </c>
      <c r="M706" s="17">
        <v>0</v>
      </c>
      <c r="N706" s="17">
        <v>0</v>
      </c>
      <c r="O706" s="17">
        <f t="shared" si="201"/>
        <v>109603200</v>
      </c>
      <c r="P706" s="17">
        <v>0</v>
      </c>
      <c r="Q706" s="17">
        <v>9133600</v>
      </c>
      <c r="R706" s="17">
        <v>0</v>
      </c>
      <c r="S706" s="17">
        <v>73068800</v>
      </c>
      <c r="T706" s="17">
        <v>73068800</v>
      </c>
      <c r="U706" s="17">
        <v>0</v>
      </c>
      <c r="V706" s="17">
        <v>27400800</v>
      </c>
      <c r="W706" s="17">
        <v>0</v>
      </c>
      <c r="X706" s="17">
        <f t="shared" si="202"/>
        <v>27400800</v>
      </c>
      <c r="Y706" s="18">
        <f t="shared" si="185"/>
        <v>0.66666666666666663</v>
      </c>
      <c r="Z706" s="18">
        <f t="shared" si="186"/>
        <v>0.66666666666666663</v>
      </c>
      <c r="AA706" s="18">
        <f t="shared" si="187"/>
        <v>8.3333333333333329E-2</v>
      </c>
      <c r="AB706" s="18">
        <f t="shared" si="188"/>
        <v>0.75</v>
      </c>
    </row>
    <row r="707" spans="1:28" ht="242.5" outlineLevel="2" x14ac:dyDescent="0.35">
      <c r="A707" s="15" t="s">
        <v>351</v>
      </c>
      <c r="B707" s="15" t="s">
        <v>252</v>
      </c>
      <c r="C707" s="15" t="s">
        <v>95</v>
      </c>
      <c r="D707" s="15" t="s">
        <v>137</v>
      </c>
      <c r="E707" s="15" t="s">
        <v>33</v>
      </c>
      <c r="F707" s="15" t="s">
        <v>12</v>
      </c>
      <c r="G707" s="15" t="s">
        <v>135</v>
      </c>
      <c r="H707" s="15" t="s">
        <v>352</v>
      </c>
      <c r="I707" s="15" t="s">
        <v>9</v>
      </c>
      <c r="J707" s="16" t="s">
        <v>359</v>
      </c>
      <c r="K707" s="17">
        <v>202281955</v>
      </c>
      <c r="L707" s="17">
        <v>202281955</v>
      </c>
      <c r="M707" s="17">
        <v>0</v>
      </c>
      <c r="N707" s="17">
        <v>0</v>
      </c>
      <c r="O707" s="17">
        <f t="shared" si="201"/>
        <v>202281955</v>
      </c>
      <c r="P707" s="17">
        <v>0</v>
      </c>
      <c r="Q707" s="17">
        <v>30706688</v>
      </c>
      <c r="R707" s="17">
        <v>0</v>
      </c>
      <c r="S707" s="17">
        <v>121004782</v>
      </c>
      <c r="T707" s="17">
        <v>121004782</v>
      </c>
      <c r="U707" s="17">
        <v>0</v>
      </c>
      <c r="V707" s="17">
        <v>50570485</v>
      </c>
      <c r="W707" s="17">
        <v>0</v>
      </c>
      <c r="X707" s="17">
        <f t="shared" si="202"/>
        <v>50570485</v>
      </c>
      <c r="Y707" s="18">
        <f t="shared" si="185"/>
        <v>0.59819859858483171</v>
      </c>
      <c r="Z707" s="18">
        <f t="shared" si="186"/>
        <v>0.59819859858483171</v>
      </c>
      <c r="AA707" s="18">
        <f t="shared" si="187"/>
        <v>0.15180141995364838</v>
      </c>
      <c r="AB707" s="18">
        <f t="shared" si="188"/>
        <v>0.75000001853848008</v>
      </c>
    </row>
    <row r="708" spans="1:28" ht="254" outlineLevel="2" x14ac:dyDescent="0.35">
      <c r="A708" s="15" t="s">
        <v>351</v>
      </c>
      <c r="B708" s="15" t="s">
        <v>254</v>
      </c>
      <c r="C708" s="15" t="s">
        <v>95</v>
      </c>
      <c r="D708" s="15" t="s">
        <v>137</v>
      </c>
      <c r="E708" s="15" t="s">
        <v>33</v>
      </c>
      <c r="F708" s="15" t="s">
        <v>12</v>
      </c>
      <c r="G708" s="15" t="s">
        <v>135</v>
      </c>
      <c r="H708" s="15" t="s">
        <v>363</v>
      </c>
      <c r="I708" s="15" t="s">
        <v>9</v>
      </c>
      <c r="J708" s="16" t="s">
        <v>399</v>
      </c>
      <c r="K708" s="17">
        <v>283912812</v>
      </c>
      <c r="L708" s="17">
        <v>283912812</v>
      </c>
      <c r="M708" s="17">
        <v>0</v>
      </c>
      <c r="N708" s="17">
        <v>0</v>
      </c>
      <c r="O708" s="17">
        <f t="shared" si="201"/>
        <v>283912812</v>
      </c>
      <c r="P708" s="17">
        <v>0</v>
      </c>
      <c r="Q708" s="17">
        <v>43396240.32</v>
      </c>
      <c r="R708" s="17">
        <v>0</v>
      </c>
      <c r="S708" s="17">
        <v>169538368.68000001</v>
      </c>
      <c r="T708" s="17">
        <v>169538368.68000001</v>
      </c>
      <c r="U708" s="17">
        <v>0</v>
      </c>
      <c r="V708" s="17">
        <v>70978203</v>
      </c>
      <c r="W708" s="17">
        <v>0</v>
      </c>
      <c r="X708" s="17">
        <f t="shared" si="202"/>
        <v>70978203</v>
      </c>
      <c r="Y708" s="18">
        <f t="shared" si="185"/>
        <v>0.59714941177082215</v>
      </c>
      <c r="Z708" s="18">
        <f t="shared" si="186"/>
        <v>0.59714941177082215</v>
      </c>
      <c r="AA708" s="18">
        <f t="shared" si="187"/>
        <v>0.15285058822917791</v>
      </c>
      <c r="AB708" s="18">
        <f t="shared" si="188"/>
        <v>0.75</v>
      </c>
    </row>
    <row r="709" spans="1:28" ht="47" outlineLevel="2" x14ac:dyDescent="0.35">
      <c r="A709" s="15" t="s">
        <v>351</v>
      </c>
      <c r="B709" s="15" t="s">
        <v>288</v>
      </c>
      <c r="C709" s="15" t="s">
        <v>95</v>
      </c>
      <c r="D709" s="15" t="s">
        <v>137</v>
      </c>
      <c r="E709" s="15" t="s">
        <v>33</v>
      </c>
      <c r="F709" s="15" t="s">
        <v>12</v>
      </c>
      <c r="G709" s="15" t="s">
        <v>135</v>
      </c>
      <c r="H709" s="15" t="s">
        <v>400</v>
      </c>
      <c r="I709" s="15" t="s">
        <v>9</v>
      </c>
      <c r="J709" s="16" t="s">
        <v>405</v>
      </c>
      <c r="K709" s="17">
        <v>777726077</v>
      </c>
      <c r="L709" s="17">
        <v>777726077</v>
      </c>
      <c r="M709" s="17">
        <v>19908106</v>
      </c>
      <c r="N709" s="17">
        <v>0</v>
      </c>
      <c r="O709" s="17">
        <f t="shared" si="201"/>
        <v>777726077</v>
      </c>
      <c r="P709" s="17">
        <v>0</v>
      </c>
      <c r="Q709" s="17">
        <v>59825083</v>
      </c>
      <c r="R709" s="17">
        <v>0</v>
      </c>
      <c r="S709" s="17">
        <v>478600664</v>
      </c>
      <c r="T709" s="17">
        <v>478600664</v>
      </c>
      <c r="U709" s="17">
        <v>0</v>
      </c>
      <c r="V709" s="17">
        <v>239300330</v>
      </c>
      <c r="W709" s="17">
        <v>0</v>
      </c>
      <c r="X709" s="17">
        <f t="shared" si="202"/>
        <v>239300330</v>
      </c>
      <c r="Y709" s="18">
        <f t="shared" si="185"/>
        <v>0.6153846169671382</v>
      </c>
      <c r="Z709" s="18">
        <f t="shared" si="186"/>
        <v>0.6153846169671382</v>
      </c>
      <c r="AA709" s="18">
        <f t="shared" si="187"/>
        <v>7.6923077120892275E-2</v>
      </c>
      <c r="AB709" s="18">
        <f t="shared" si="188"/>
        <v>0.6923076940880305</v>
      </c>
    </row>
    <row r="710" spans="1:28" ht="47" outlineLevel="2" x14ac:dyDescent="0.35">
      <c r="A710" s="15" t="s">
        <v>351</v>
      </c>
      <c r="B710" s="15" t="s">
        <v>288</v>
      </c>
      <c r="C710" s="15" t="s">
        <v>95</v>
      </c>
      <c r="D710" s="15" t="s">
        <v>137</v>
      </c>
      <c r="E710" s="15" t="s">
        <v>99</v>
      </c>
      <c r="F710" s="15" t="s">
        <v>12</v>
      </c>
      <c r="G710" s="15" t="s">
        <v>135</v>
      </c>
      <c r="H710" s="15" t="s">
        <v>400</v>
      </c>
      <c r="I710" s="15" t="s">
        <v>9</v>
      </c>
      <c r="J710" s="16" t="s">
        <v>406</v>
      </c>
      <c r="K710" s="17">
        <v>1698769408</v>
      </c>
      <c r="L710" s="17">
        <v>1698769408</v>
      </c>
      <c r="M710" s="17">
        <v>0</v>
      </c>
      <c r="N710" s="17">
        <v>0</v>
      </c>
      <c r="O710" s="17">
        <f t="shared" si="201"/>
        <v>1698769408</v>
      </c>
      <c r="P710" s="17">
        <v>0</v>
      </c>
      <c r="Q710" s="17">
        <v>121340672</v>
      </c>
      <c r="R710" s="17">
        <v>0</v>
      </c>
      <c r="S710" s="17">
        <v>1092066048</v>
      </c>
      <c r="T710" s="17">
        <v>1092066048</v>
      </c>
      <c r="U710" s="17">
        <v>0</v>
      </c>
      <c r="V710" s="17">
        <v>485362688</v>
      </c>
      <c r="W710" s="17">
        <v>0</v>
      </c>
      <c r="X710" s="17">
        <f t="shared" si="202"/>
        <v>485362688</v>
      </c>
      <c r="Y710" s="18">
        <f t="shared" si="185"/>
        <v>0.6428571428571429</v>
      </c>
      <c r="Z710" s="18">
        <f t="shared" si="186"/>
        <v>0.6428571428571429</v>
      </c>
      <c r="AA710" s="18">
        <f t="shared" si="187"/>
        <v>7.1428571428571425E-2</v>
      </c>
      <c r="AB710" s="18">
        <f t="shared" si="188"/>
        <v>0.7142857142857143</v>
      </c>
    </row>
    <row r="711" spans="1:28" ht="35.5" outlineLevel="2" x14ac:dyDescent="0.35">
      <c r="A711" s="15" t="s">
        <v>351</v>
      </c>
      <c r="B711" s="15" t="s">
        <v>288</v>
      </c>
      <c r="C711" s="15" t="s">
        <v>95</v>
      </c>
      <c r="D711" s="15" t="s">
        <v>137</v>
      </c>
      <c r="E711" s="15" t="s">
        <v>101</v>
      </c>
      <c r="F711" s="15" t="s">
        <v>12</v>
      </c>
      <c r="G711" s="15" t="s">
        <v>135</v>
      </c>
      <c r="H711" s="15" t="s">
        <v>400</v>
      </c>
      <c r="I711" s="15" t="s">
        <v>9</v>
      </c>
      <c r="J711" s="16" t="s">
        <v>407</v>
      </c>
      <c r="K711" s="17">
        <v>88976124</v>
      </c>
      <c r="L711" s="17">
        <v>88976124</v>
      </c>
      <c r="M711" s="17">
        <v>0</v>
      </c>
      <c r="N711" s="17">
        <v>0</v>
      </c>
      <c r="O711" s="17">
        <f t="shared" si="201"/>
        <v>88976124</v>
      </c>
      <c r="P711" s="17">
        <v>0</v>
      </c>
      <c r="Q711" s="17">
        <v>11339114.810000001</v>
      </c>
      <c r="R711" s="17">
        <v>0</v>
      </c>
      <c r="S711" s="17">
        <v>55392978.189999998</v>
      </c>
      <c r="T711" s="17">
        <v>55392978.189999998</v>
      </c>
      <c r="U711" s="17">
        <v>0</v>
      </c>
      <c r="V711" s="17">
        <v>22244031</v>
      </c>
      <c r="W711" s="17">
        <v>0</v>
      </c>
      <c r="X711" s="17">
        <f t="shared" si="202"/>
        <v>22244031</v>
      </c>
      <c r="Y711" s="18">
        <f t="shared" si="185"/>
        <v>0.62256002733946914</v>
      </c>
      <c r="Z711" s="18">
        <f t="shared" si="186"/>
        <v>0.62256002733946914</v>
      </c>
      <c r="AA711" s="18">
        <f t="shared" si="187"/>
        <v>0.12743997266053084</v>
      </c>
      <c r="AB711" s="18">
        <f t="shared" si="188"/>
        <v>0.75</v>
      </c>
    </row>
    <row r="712" spans="1:28" ht="35.5" outlineLevel="2" x14ac:dyDescent="0.35">
      <c r="A712" s="15" t="s">
        <v>351</v>
      </c>
      <c r="B712" s="15" t="s">
        <v>288</v>
      </c>
      <c r="C712" s="15" t="s">
        <v>95</v>
      </c>
      <c r="D712" s="15" t="s">
        <v>137</v>
      </c>
      <c r="E712" s="15" t="s">
        <v>396</v>
      </c>
      <c r="F712" s="15" t="s">
        <v>12</v>
      </c>
      <c r="G712" s="15" t="s">
        <v>135</v>
      </c>
      <c r="H712" s="15" t="s">
        <v>400</v>
      </c>
      <c r="I712" s="15" t="s">
        <v>9</v>
      </c>
      <c r="J712" s="16" t="s">
        <v>408</v>
      </c>
      <c r="K712" s="17">
        <v>1954178</v>
      </c>
      <c r="L712" s="17">
        <v>1954178</v>
      </c>
      <c r="M712" s="17">
        <v>0</v>
      </c>
      <c r="N712" s="17">
        <v>0</v>
      </c>
      <c r="O712" s="17">
        <f t="shared" si="201"/>
        <v>1954178</v>
      </c>
      <c r="P712" s="17">
        <v>0</v>
      </c>
      <c r="Q712" s="17">
        <v>249038.89</v>
      </c>
      <c r="R712" s="17">
        <v>0</v>
      </c>
      <c r="S712" s="17">
        <v>1216593.1100000001</v>
      </c>
      <c r="T712" s="17">
        <v>1216593.1100000001</v>
      </c>
      <c r="U712" s="17">
        <v>0</v>
      </c>
      <c r="V712" s="17">
        <v>488546</v>
      </c>
      <c r="W712" s="17">
        <v>0</v>
      </c>
      <c r="X712" s="17">
        <f t="shared" si="202"/>
        <v>488545.99999999977</v>
      </c>
      <c r="Y712" s="18">
        <f t="shared" si="185"/>
        <v>0.62256002779685382</v>
      </c>
      <c r="Z712" s="18">
        <f t="shared" si="186"/>
        <v>0.62256002779685382</v>
      </c>
      <c r="AA712" s="18">
        <f t="shared" si="187"/>
        <v>0.12743920461697963</v>
      </c>
      <c r="AB712" s="18">
        <f t="shared" si="188"/>
        <v>0.74999923241383348</v>
      </c>
    </row>
    <row r="713" spans="1:28" ht="81.5" outlineLevel="2" x14ac:dyDescent="0.35">
      <c r="A713" s="15" t="s">
        <v>351</v>
      </c>
      <c r="B713" s="15" t="s">
        <v>419</v>
      </c>
      <c r="C713" s="15" t="s">
        <v>95</v>
      </c>
      <c r="D713" s="15" t="s">
        <v>137</v>
      </c>
      <c r="E713" s="15" t="s">
        <v>99</v>
      </c>
      <c r="F713" s="15" t="s">
        <v>12</v>
      </c>
      <c r="G713" s="15" t="s">
        <v>135</v>
      </c>
      <c r="H713" s="15" t="s">
        <v>420</v>
      </c>
      <c r="I713" s="15" t="s">
        <v>9</v>
      </c>
      <c r="J713" s="16" t="s">
        <v>430</v>
      </c>
      <c r="K713" s="17">
        <v>74100000</v>
      </c>
      <c r="L713" s="17">
        <v>74100000</v>
      </c>
      <c r="M713" s="17">
        <v>0</v>
      </c>
      <c r="N713" s="17">
        <v>0</v>
      </c>
      <c r="O713" s="17">
        <f t="shared" si="201"/>
        <v>74100000</v>
      </c>
      <c r="P713" s="17">
        <v>0</v>
      </c>
      <c r="Q713" s="17">
        <v>8294886.6500000004</v>
      </c>
      <c r="R713" s="17">
        <v>0</v>
      </c>
      <c r="S713" s="17">
        <v>47280113.350000001</v>
      </c>
      <c r="T713" s="17">
        <v>47280113.350000001</v>
      </c>
      <c r="U713" s="17">
        <v>0</v>
      </c>
      <c r="V713" s="17">
        <v>18525000</v>
      </c>
      <c r="W713" s="17">
        <v>0</v>
      </c>
      <c r="X713" s="17">
        <f t="shared" si="202"/>
        <v>18525000</v>
      </c>
      <c r="Y713" s="18">
        <f t="shared" si="185"/>
        <v>0.63805820985155193</v>
      </c>
      <c r="Z713" s="18">
        <f t="shared" si="186"/>
        <v>0.63805820985155193</v>
      </c>
      <c r="AA713" s="18">
        <f t="shared" si="187"/>
        <v>0.11194179014844804</v>
      </c>
      <c r="AB713" s="18">
        <f t="shared" si="188"/>
        <v>0.75</v>
      </c>
    </row>
    <row r="714" spans="1:28" outlineLevel="1" x14ac:dyDescent="0.35">
      <c r="A714" s="35"/>
      <c r="B714" s="35"/>
      <c r="C714" s="35"/>
      <c r="D714" s="35" t="s">
        <v>579</v>
      </c>
      <c r="E714" s="35"/>
      <c r="F714" s="35"/>
      <c r="G714" s="35"/>
      <c r="H714" s="35"/>
      <c r="I714" s="35"/>
      <c r="J714" s="36"/>
      <c r="K714" s="37">
        <f t="shared" ref="K714:X714" si="203">SUBTOTAL(9,K705:K713)</f>
        <v>3390353308</v>
      </c>
      <c r="L714" s="37">
        <f t="shared" si="203"/>
        <v>3390353308</v>
      </c>
      <c r="M714" s="37">
        <f t="shared" si="203"/>
        <v>19908106</v>
      </c>
      <c r="N714" s="37">
        <f t="shared" si="203"/>
        <v>0</v>
      </c>
      <c r="O714" s="37">
        <f t="shared" si="203"/>
        <v>3390353308</v>
      </c>
      <c r="P714" s="37">
        <f t="shared" si="203"/>
        <v>0</v>
      </c>
      <c r="Q714" s="37">
        <f t="shared" si="203"/>
        <v>297037786.66999996</v>
      </c>
      <c r="R714" s="37">
        <f t="shared" si="203"/>
        <v>0</v>
      </c>
      <c r="S714" s="37">
        <f t="shared" si="203"/>
        <v>2140188051.3299999</v>
      </c>
      <c r="T714" s="37">
        <f t="shared" si="203"/>
        <v>2140188051.3299999</v>
      </c>
      <c r="U714" s="37">
        <f t="shared" si="203"/>
        <v>0</v>
      </c>
      <c r="V714" s="37">
        <f t="shared" si="203"/>
        <v>953127470</v>
      </c>
      <c r="W714" s="37">
        <f t="shared" si="203"/>
        <v>0</v>
      </c>
      <c r="X714" s="37">
        <f t="shared" si="203"/>
        <v>953127470</v>
      </c>
      <c r="Y714" s="38">
        <f t="shared" si="185"/>
        <v>0.63125811881609362</v>
      </c>
      <c r="Z714" s="38">
        <f t="shared" si="186"/>
        <v>0.63125811881609362</v>
      </c>
      <c r="AA714" s="38">
        <f t="shared" si="187"/>
        <v>8.7612634933680475E-2</v>
      </c>
      <c r="AB714" s="38">
        <f t="shared" si="188"/>
        <v>0.71887075374977405</v>
      </c>
    </row>
    <row r="715" spans="1:28" ht="58.5" outlineLevel="2" x14ac:dyDescent="0.35">
      <c r="A715" s="15" t="s">
        <v>164</v>
      </c>
      <c r="B715" s="15" t="s">
        <v>8</v>
      </c>
      <c r="C715" s="15" t="s">
        <v>95</v>
      </c>
      <c r="D715" s="15" t="s">
        <v>247</v>
      </c>
      <c r="E715" s="15" t="s">
        <v>11</v>
      </c>
      <c r="F715" s="15" t="s">
        <v>12</v>
      </c>
      <c r="G715" s="15" t="s">
        <v>135</v>
      </c>
      <c r="H715" s="15" t="s">
        <v>14</v>
      </c>
      <c r="I715" s="15" t="s">
        <v>9</v>
      </c>
      <c r="J715" s="16" t="s">
        <v>248</v>
      </c>
      <c r="K715" s="17">
        <v>1105179996</v>
      </c>
      <c r="L715" s="17">
        <v>1205179996</v>
      </c>
      <c r="M715" s="17">
        <v>0</v>
      </c>
      <c r="N715" s="17">
        <v>0</v>
      </c>
      <c r="O715" s="17">
        <f>+L715+N715</f>
        <v>1205179996</v>
      </c>
      <c r="P715" s="17">
        <v>0</v>
      </c>
      <c r="Q715" s="17">
        <v>234171970.84999999</v>
      </c>
      <c r="R715" s="17">
        <v>0</v>
      </c>
      <c r="S715" s="17">
        <v>872090820.14999998</v>
      </c>
      <c r="T715" s="17">
        <v>868851165.20000005</v>
      </c>
      <c r="U715" s="17">
        <v>0</v>
      </c>
      <c r="V715" s="17">
        <v>98917205</v>
      </c>
      <c r="W715" s="17">
        <v>0</v>
      </c>
      <c r="X715" s="17">
        <f>+O715-P715-Q715-R715-S715-W715</f>
        <v>98917205</v>
      </c>
      <c r="Y715" s="18">
        <f t="shared" ref="Y715:Y753" si="204">+IF(L715=0,0,S715/L715)</f>
        <v>0.72361873167864954</v>
      </c>
      <c r="Z715" s="18">
        <f t="shared" ref="Z715:Z753" si="205">+IF(O715=0,0,S715/O715)</f>
        <v>0.72361873167864954</v>
      </c>
      <c r="AA715" s="18">
        <f t="shared" ref="AA715:AA753" si="206">+IF(O715=0,0,(P715+Q715+R715)/O715)</f>
        <v>0.19430456166482868</v>
      </c>
      <c r="AB715" s="18">
        <f t="shared" ref="AB715:AB753" si="207">+Z715+AA715</f>
        <v>0.91792329334347822</v>
      </c>
    </row>
    <row r="716" spans="1:28" ht="58.5" outlineLevel="2" x14ac:dyDescent="0.35">
      <c r="A716" s="15" t="s">
        <v>251</v>
      </c>
      <c r="B716" s="15" t="s">
        <v>288</v>
      </c>
      <c r="C716" s="15" t="s">
        <v>95</v>
      </c>
      <c r="D716" s="15" t="s">
        <v>247</v>
      </c>
      <c r="E716" s="15" t="s">
        <v>11</v>
      </c>
      <c r="F716" s="15" t="s">
        <v>12</v>
      </c>
      <c r="G716" s="15" t="s">
        <v>135</v>
      </c>
      <c r="H716" s="15" t="s">
        <v>14</v>
      </c>
      <c r="I716" s="15" t="s">
        <v>9</v>
      </c>
      <c r="J716" s="16" t="s">
        <v>294</v>
      </c>
      <c r="K716" s="17">
        <v>5000000</v>
      </c>
      <c r="L716" s="17">
        <v>5000000</v>
      </c>
      <c r="M716" s="17">
        <v>0</v>
      </c>
      <c r="N716" s="17">
        <v>0</v>
      </c>
      <c r="O716" s="17">
        <f>+L716+N716</f>
        <v>5000000</v>
      </c>
      <c r="P716" s="17">
        <v>0</v>
      </c>
      <c r="Q716" s="17">
        <v>0</v>
      </c>
      <c r="R716" s="17">
        <v>0</v>
      </c>
      <c r="S716" s="17">
        <v>2074148.55</v>
      </c>
      <c r="T716" s="17">
        <v>2074148.55</v>
      </c>
      <c r="U716" s="17">
        <v>1774996.45</v>
      </c>
      <c r="V716" s="17">
        <v>2925851.45</v>
      </c>
      <c r="W716" s="17">
        <v>0</v>
      </c>
      <c r="X716" s="17">
        <f>+O716-P716-Q716-R716-S716-W716</f>
        <v>2925851.45</v>
      </c>
      <c r="Y716" s="18">
        <f t="shared" si="204"/>
        <v>0.41482971000000002</v>
      </c>
      <c r="Z716" s="18">
        <f t="shared" si="205"/>
        <v>0.41482971000000002</v>
      </c>
      <c r="AA716" s="18">
        <f t="shared" si="206"/>
        <v>0</v>
      </c>
      <c r="AB716" s="18">
        <f t="shared" si="207"/>
        <v>0.41482971000000002</v>
      </c>
    </row>
    <row r="717" spans="1:28" outlineLevel="1" x14ac:dyDescent="0.35">
      <c r="A717" s="35"/>
      <c r="B717" s="35"/>
      <c r="C717" s="35"/>
      <c r="D717" s="35" t="s">
        <v>580</v>
      </c>
      <c r="E717" s="35"/>
      <c r="F717" s="35"/>
      <c r="G717" s="35"/>
      <c r="H717" s="35"/>
      <c r="I717" s="35"/>
      <c r="J717" s="36"/>
      <c r="K717" s="37">
        <f t="shared" ref="K717:X717" si="208">SUBTOTAL(9,K715:K716)</f>
        <v>1110179996</v>
      </c>
      <c r="L717" s="37">
        <f t="shared" si="208"/>
        <v>1210179996</v>
      </c>
      <c r="M717" s="37">
        <f t="shared" si="208"/>
        <v>0</v>
      </c>
      <c r="N717" s="37">
        <f t="shared" si="208"/>
        <v>0</v>
      </c>
      <c r="O717" s="37">
        <f t="shared" si="208"/>
        <v>1210179996</v>
      </c>
      <c r="P717" s="37">
        <f t="shared" si="208"/>
        <v>0</v>
      </c>
      <c r="Q717" s="37">
        <f t="shared" si="208"/>
        <v>234171970.84999999</v>
      </c>
      <c r="R717" s="37">
        <f t="shared" si="208"/>
        <v>0</v>
      </c>
      <c r="S717" s="37">
        <f t="shared" si="208"/>
        <v>874164968.69999993</v>
      </c>
      <c r="T717" s="37">
        <f t="shared" si="208"/>
        <v>870925313.75</v>
      </c>
      <c r="U717" s="37">
        <f t="shared" si="208"/>
        <v>1774996.45</v>
      </c>
      <c r="V717" s="37">
        <f t="shared" si="208"/>
        <v>101843056.45</v>
      </c>
      <c r="W717" s="37">
        <f t="shared" si="208"/>
        <v>0</v>
      </c>
      <c r="X717" s="37">
        <f t="shared" si="208"/>
        <v>101843056.45</v>
      </c>
      <c r="Y717" s="38">
        <f t="shared" si="204"/>
        <v>0.72234293376966374</v>
      </c>
      <c r="Z717" s="38">
        <f t="shared" si="205"/>
        <v>0.72234293376966374</v>
      </c>
      <c r="AA717" s="38">
        <f t="shared" si="206"/>
        <v>0.19350176967393865</v>
      </c>
      <c r="AB717" s="38">
        <f t="shared" si="207"/>
        <v>0.91584470344360236</v>
      </c>
    </row>
    <row r="718" spans="1:28" ht="58.5" outlineLevel="2" x14ac:dyDescent="0.35">
      <c r="A718" s="15" t="s">
        <v>164</v>
      </c>
      <c r="B718" s="15" t="s">
        <v>8</v>
      </c>
      <c r="C718" s="15" t="s">
        <v>95</v>
      </c>
      <c r="D718" s="15" t="s">
        <v>249</v>
      </c>
      <c r="E718" s="15" t="s">
        <v>11</v>
      </c>
      <c r="F718" s="15" t="s">
        <v>12</v>
      </c>
      <c r="G718" s="15" t="s">
        <v>135</v>
      </c>
      <c r="H718" s="15" t="s">
        <v>14</v>
      </c>
      <c r="I718" s="15" t="s">
        <v>9</v>
      </c>
      <c r="J718" s="16" t="s">
        <v>250</v>
      </c>
      <c r="K718" s="17">
        <v>0</v>
      </c>
      <c r="L718" s="17">
        <v>144565</v>
      </c>
      <c r="M718" s="17">
        <v>0</v>
      </c>
      <c r="N718" s="17">
        <v>0</v>
      </c>
      <c r="O718" s="17">
        <f t="shared" ref="O718:O723" si="209">+L718+N718</f>
        <v>144565</v>
      </c>
      <c r="P718" s="17">
        <v>0</v>
      </c>
      <c r="Q718" s="17">
        <v>0</v>
      </c>
      <c r="R718" s="17">
        <v>0</v>
      </c>
      <c r="S718" s="17">
        <v>0</v>
      </c>
      <c r="T718" s="17">
        <v>0</v>
      </c>
      <c r="U718" s="17">
        <v>144565</v>
      </c>
      <c r="V718" s="17">
        <v>144565</v>
      </c>
      <c r="W718" s="17">
        <v>0</v>
      </c>
      <c r="X718" s="17">
        <f t="shared" ref="X718:X723" si="210">+O718-P718-Q718-R718-S718-W718</f>
        <v>144565</v>
      </c>
      <c r="Y718" s="18">
        <f t="shared" si="204"/>
        <v>0</v>
      </c>
      <c r="Z718" s="18">
        <f t="shared" si="205"/>
        <v>0</v>
      </c>
      <c r="AA718" s="18">
        <f t="shared" si="206"/>
        <v>0</v>
      </c>
      <c r="AB718" s="18">
        <f t="shared" si="207"/>
        <v>0</v>
      </c>
    </row>
    <row r="719" spans="1:28" ht="35.5" outlineLevel="2" x14ac:dyDescent="0.35">
      <c r="A719" s="15" t="s">
        <v>351</v>
      </c>
      <c r="B719" s="15" t="s">
        <v>252</v>
      </c>
      <c r="C719" s="15" t="s">
        <v>95</v>
      </c>
      <c r="D719" s="15" t="s">
        <v>249</v>
      </c>
      <c r="E719" s="15" t="s">
        <v>11</v>
      </c>
      <c r="F719" s="15" t="s">
        <v>12</v>
      </c>
      <c r="G719" s="15" t="s">
        <v>135</v>
      </c>
      <c r="H719" s="15" t="s">
        <v>352</v>
      </c>
      <c r="I719" s="15" t="s">
        <v>9</v>
      </c>
      <c r="J719" s="16" t="s">
        <v>360</v>
      </c>
      <c r="K719" s="17">
        <v>4800000</v>
      </c>
      <c r="L719" s="17">
        <v>2380341.66</v>
      </c>
      <c r="M719" s="17">
        <v>0</v>
      </c>
      <c r="N719" s="17">
        <v>1984377</v>
      </c>
      <c r="O719" s="17">
        <f t="shared" si="209"/>
        <v>4364718.66</v>
      </c>
      <c r="P719" s="17">
        <v>0</v>
      </c>
      <c r="Q719" s="17">
        <v>1984376.36</v>
      </c>
      <c r="R719" s="17">
        <v>0</v>
      </c>
      <c r="S719" s="17">
        <v>395965.3</v>
      </c>
      <c r="T719" s="17">
        <v>395965.3</v>
      </c>
      <c r="U719" s="17">
        <v>0</v>
      </c>
      <c r="V719" s="17">
        <v>0</v>
      </c>
      <c r="W719" s="17">
        <v>0</v>
      </c>
      <c r="X719" s="17">
        <f t="shared" si="210"/>
        <v>1984376.9999999998</v>
      </c>
      <c r="Y719" s="18">
        <f t="shared" si="204"/>
        <v>0.16634809475207857</v>
      </c>
      <c r="Z719" s="18">
        <f t="shared" si="205"/>
        <v>9.0719547087600827E-2</v>
      </c>
      <c r="AA719" s="18">
        <f t="shared" si="206"/>
        <v>0.45464015314105033</v>
      </c>
      <c r="AB719" s="18">
        <f t="shared" si="207"/>
        <v>0.54535970022865121</v>
      </c>
    </row>
    <row r="720" spans="1:28" ht="35.5" outlineLevel="2" x14ac:dyDescent="0.35">
      <c r="A720" s="15" t="s">
        <v>351</v>
      </c>
      <c r="B720" s="15" t="s">
        <v>254</v>
      </c>
      <c r="C720" s="15" t="s">
        <v>95</v>
      </c>
      <c r="D720" s="15" t="s">
        <v>249</v>
      </c>
      <c r="E720" s="15" t="s">
        <v>11</v>
      </c>
      <c r="F720" s="15" t="s">
        <v>12</v>
      </c>
      <c r="G720" s="15" t="s">
        <v>135</v>
      </c>
      <c r="H720" s="15" t="s">
        <v>363</v>
      </c>
      <c r="I720" s="15" t="s">
        <v>9</v>
      </c>
      <c r="J720" s="16" t="s">
        <v>360</v>
      </c>
      <c r="K720" s="17">
        <v>800000</v>
      </c>
      <c r="L720" s="17">
        <v>3219658.34</v>
      </c>
      <c r="M720" s="17">
        <v>0</v>
      </c>
      <c r="N720" s="17">
        <v>0</v>
      </c>
      <c r="O720" s="17">
        <f t="shared" si="209"/>
        <v>3219658.34</v>
      </c>
      <c r="P720" s="17">
        <v>0</v>
      </c>
      <c r="Q720" s="17">
        <v>1480775.32</v>
      </c>
      <c r="R720" s="17">
        <v>0</v>
      </c>
      <c r="S720" s="17">
        <v>394224.68</v>
      </c>
      <c r="T720" s="17">
        <v>394224.68</v>
      </c>
      <c r="U720" s="17">
        <v>19658.34</v>
      </c>
      <c r="V720" s="17">
        <v>1344658.34</v>
      </c>
      <c r="W720" s="17">
        <v>0</v>
      </c>
      <c r="X720" s="17">
        <f t="shared" si="210"/>
        <v>1344658.3399999999</v>
      </c>
      <c r="Y720" s="18">
        <f t="shared" si="204"/>
        <v>0.12244301673325997</v>
      </c>
      <c r="Z720" s="18">
        <f t="shared" si="205"/>
        <v>0.12244301673325997</v>
      </c>
      <c r="AA720" s="18">
        <f t="shared" si="206"/>
        <v>0.45991691155652253</v>
      </c>
      <c r="AB720" s="18">
        <f t="shared" si="207"/>
        <v>0.58235992828978245</v>
      </c>
    </row>
    <row r="721" spans="1:28" ht="35.5" outlineLevel="2" x14ac:dyDescent="0.35">
      <c r="A721" s="15" t="s">
        <v>351</v>
      </c>
      <c r="B721" s="15" t="s">
        <v>288</v>
      </c>
      <c r="C721" s="15" t="s">
        <v>95</v>
      </c>
      <c r="D721" s="15" t="s">
        <v>249</v>
      </c>
      <c r="E721" s="15" t="s">
        <v>11</v>
      </c>
      <c r="F721" s="15" t="s">
        <v>12</v>
      </c>
      <c r="G721" s="15" t="s">
        <v>135</v>
      </c>
      <c r="H721" s="15" t="s">
        <v>400</v>
      </c>
      <c r="I721" s="15" t="s">
        <v>9</v>
      </c>
      <c r="J721" s="16" t="s">
        <v>360</v>
      </c>
      <c r="K721" s="17">
        <v>1120000</v>
      </c>
      <c r="L721" s="17">
        <v>1120000</v>
      </c>
      <c r="M721" s="17">
        <v>0</v>
      </c>
      <c r="N721" s="17">
        <v>0</v>
      </c>
      <c r="O721" s="17">
        <f t="shared" si="209"/>
        <v>1120000</v>
      </c>
      <c r="P721" s="17">
        <v>0</v>
      </c>
      <c r="Q721" s="17">
        <v>780286.68</v>
      </c>
      <c r="R721" s="17">
        <v>0</v>
      </c>
      <c r="S721" s="17">
        <v>119713.32</v>
      </c>
      <c r="T721" s="17">
        <v>119713.32</v>
      </c>
      <c r="U721" s="17">
        <v>0</v>
      </c>
      <c r="V721" s="17">
        <v>220000</v>
      </c>
      <c r="W721" s="17">
        <v>0</v>
      </c>
      <c r="X721" s="17">
        <f t="shared" si="210"/>
        <v>219999.99999999994</v>
      </c>
      <c r="Y721" s="18">
        <f t="shared" si="204"/>
        <v>0.10688689285714287</v>
      </c>
      <c r="Z721" s="18">
        <f t="shared" si="205"/>
        <v>0.10688689285714287</v>
      </c>
      <c r="AA721" s="18">
        <f t="shared" si="206"/>
        <v>0.69668453571428579</v>
      </c>
      <c r="AB721" s="18">
        <f t="shared" si="207"/>
        <v>0.8035714285714286</v>
      </c>
    </row>
    <row r="722" spans="1:28" ht="35.5" outlineLevel="2" x14ac:dyDescent="0.35">
      <c r="A722" s="15" t="s">
        <v>351</v>
      </c>
      <c r="B722" s="15" t="s">
        <v>419</v>
      </c>
      <c r="C722" s="15" t="s">
        <v>95</v>
      </c>
      <c r="D722" s="15" t="s">
        <v>249</v>
      </c>
      <c r="E722" s="15" t="s">
        <v>11</v>
      </c>
      <c r="F722" s="15" t="s">
        <v>12</v>
      </c>
      <c r="G722" s="15" t="s">
        <v>135</v>
      </c>
      <c r="H722" s="15" t="s">
        <v>420</v>
      </c>
      <c r="I722" s="15" t="s">
        <v>9</v>
      </c>
      <c r="J722" s="16" t="s">
        <v>360</v>
      </c>
      <c r="K722" s="17">
        <v>480000</v>
      </c>
      <c r="L722" s="17">
        <v>480000</v>
      </c>
      <c r="M722" s="17">
        <v>0</v>
      </c>
      <c r="N722" s="17">
        <v>0</v>
      </c>
      <c r="O722" s="17">
        <f t="shared" si="209"/>
        <v>480000</v>
      </c>
      <c r="P722" s="17">
        <v>0</v>
      </c>
      <c r="Q722" s="17">
        <v>298102.71000000002</v>
      </c>
      <c r="R722" s="17">
        <v>0</v>
      </c>
      <c r="S722" s="17">
        <v>61897.29</v>
      </c>
      <c r="T722" s="17">
        <v>61897.29</v>
      </c>
      <c r="U722" s="17">
        <v>0</v>
      </c>
      <c r="V722" s="17">
        <v>120000</v>
      </c>
      <c r="W722" s="17">
        <v>0</v>
      </c>
      <c r="X722" s="17">
        <f t="shared" si="210"/>
        <v>119999.99999999997</v>
      </c>
      <c r="Y722" s="18">
        <f t="shared" si="204"/>
        <v>0.1289526875</v>
      </c>
      <c r="Z722" s="18">
        <f t="shared" si="205"/>
        <v>0.1289526875</v>
      </c>
      <c r="AA722" s="18">
        <f t="shared" si="206"/>
        <v>0.6210473125</v>
      </c>
      <c r="AB722" s="18">
        <f t="shared" si="207"/>
        <v>0.75</v>
      </c>
    </row>
    <row r="723" spans="1:28" outlineLevel="2" x14ac:dyDescent="0.35">
      <c r="A723" s="15" t="s">
        <v>351</v>
      </c>
      <c r="B723" s="15" t="s">
        <v>432</v>
      </c>
      <c r="C723" s="15" t="s">
        <v>95</v>
      </c>
      <c r="D723" s="15" t="s">
        <v>249</v>
      </c>
      <c r="E723" s="15" t="s">
        <v>11</v>
      </c>
      <c r="F723" s="15" t="s">
        <v>12</v>
      </c>
      <c r="G723" s="15" t="s">
        <v>135</v>
      </c>
      <c r="H723" s="15" t="s">
        <v>420</v>
      </c>
      <c r="I723" s="15" t="s">
        <v>9</v>
      </c>
      <c r="J723" s="16" t="s">
        <v>436</v>
      </c>
      <c r="K723" s="17">
        <v>800000</v>
      </c>
      <c r="L723" s="17">
        <v>800000</v>
      </c>
      <c r="M723" s="17">
        <v>0</v>
      </c>
      <c r="N723" s="17">
        <v>0</v>
      </c>
      <c r="O723" s="17">
        <f t="shared" si="209"/>
        <v>800000</v>
      </c>
      <c r="P723" s="17">
        <v>0</v>
      </c>
      <c r="Q723" s="17">
        <v>559947.35</v>
      </c>
      <c r="R723" s="17">
        <v>0</v>
      </c>
      <c r="S723" s="17">
        <v>115052.65</v>
      </c>
      <c r="T723" s="17">
        <v>115052.65</v>
      </c>
      <c r="U723" s="17">
        <v>0</v>
      </c>
      <c r="V723" s="17">
        <v>125000</v>
      </c>
      <c r="W723" s="17">
        <v>0</v>
      </c>
      <c r="X723" s="17">
        <f t="shared" si="210"/>
        <v>125000.00000000003</v>
      </c>
      <c r="Y723" s="18">
        <f t="shared" si="204"/>
        <v>0.1438158125</v>
      </c>
      <c r="Z723" s="18">
        <f t="shared" si="205"/>
        <v>0.1438158125</v>
      </c>
      <c r="AA723" s="18">
        <f t="shared" si="206"/>
        <v>0.69993418749999992</v>
      </c>
      <c r="AB723" s="18">
        <f t="shared" si="207"/>
        <v>0.84374999999999989</v>
      </c>
    </row>
    <row r="724" spans="1:28" outlineLevel="1" x14ac:dyDescent="0.35">
      <c r="A724" s="35"/>
      <c r="B724" s="35"/>
      <c r="C724" s="35"/>
      <c r="D724" s="35" t="s">
        <v>581</v>
      </c>
      <c r="E724" s="35"/>
      <c r="F724" s="35"/>
      <c r="G724" s="35"/>
      <c r="H724" s="35"/>
      <c r="I724" s="35"/>
      <c r="J724" s="36"/>
      <c r="K724" s="37">
        <f t="shared" ref="K724:X724" si="211">SUBTOTAL(9,K718:K723)</f>
        <v>8000000</v>
      </c>
      <c r="L724" s="37">
        <f t="shared" si="211"/>
        <v>8144565</v>
      </c>
      <c r="M724" s="37">
        <f t="shared" si="211"/>
        <v>0</v>
      </c>
      <c r="N724" s="37">
        <f t="shared" si="211"/>
        <v>1984377</v>
      </c>
      <c r="O724" s="37">
        <f t="shared" si="211"/>
        <v>10128942</v>
      </c>
      <c r="P724" s="37">
        <f t="shared" si="211"/>
        <v>0</v>
      </c>
      <c r="Q724" s="37">
        <f t="shared" si="211"/>
        <v>5103488.42</v>
      </c>
      <c r="R724" s="37">
        <f t="shared" si="211"/>
        <v>0</v>
      </c>
      <c r="S724" s="37">
        <f t="shared" si="211"/>
        <v>1086853.24</v>
      </c>
      <c r="T724" s="37">
        <f t="shared" si="211"/>
        <v>1086853.24</v>
      </c>
      <c r="U724" s="37">
        <f t="shared" si="211"/>
        <v>164223.34</v>
      </c>
      <c r="V724" s="37">
        <f t="shared" si="211"/>
        <v>1954223.34</v>
      </c>
      <c r="W724" s="37">
        <f t="shared" si="211"/>
        <v>0</v>
      </c>
      <c r="X724" s="37">
        <f t="shared" si="211"/>
        <v>3938600.34</v>
      </c>
      <c r="Y724" s="38">
        <f t="shared" si="204"/>
        <v>0.13344521653397082</v>
      </c>
      <c r="Z724" s="38">
        <f t="shared" si="205"/>
        <v>0.10730175372709212</v>
      </c>
      <c r="AA724" s="38">
        <f t="shared" si="206"/>
        <v>0.50385207260541132</v>
      </c>
      <c r="AB724" s="38">
        <f t="shared" si="207"/>
        <v>0.61115382633250348</v>
      </c>
    </row>
    <row r="725" spans="1:28" ht="58.5" outlineLevel="2" x14ac:dyDescent="0.35">
      <c r="A725" s="15" t="s">
        <v>7</v>
      </c>
      <c r="B725" s="15" t="s">
        <v>8</v>
      </c>
      <c r="C725" s="15" t="s">
        <v>95</v>
      </c>
      <c r="D725" s="15" t="s">
        <v>140</v>
      </c>
      <c r="E725" s="15" t="s">
        <v>141</v>
      </c>
      <c r="F725" s="15" t="s">
        <v>12</v>
      </c>
      <c r="G725" s="15" t="s">
        <v>142</v>
      </c>
      <c r="H725" s="15" t="s">
        <v>143</v>
      </c>
      <c r="I725" s="15" t="s">
        <v>9</v>
      </c>
      <c r="J725" s="16" t="s">
        <v>144</v>
      </c>
      <c r="K725" s="17">
        <v>15537900</v>
      </c>
      <c r="L725" s="17">
        <v>15537900</v>
      </c>
      <c r="M725" s="17">
        <v>0</v>
      </c>
      <c r="N725" s="17">
        <v>0</v>
      </c>
      <c r="O725" s="17">
        <f t="shared" ref="O725:O733" si="212">+L725+N725</f>
        <v>15537900</v>
      </c>
      <c r="P725" s="17">
        <v>0</v>
      </c>
      <c r="Q725" s="17">
        <v>1468875</v>
      </c>
      <c r="R725" s="17">
        <v>0</v>
      </c>
      <c r="S725" s="17">
        <v>10184550</v>
      </c>
      <c r="T725" s="17">
        <v>10184550</v>
      </c>
      <c r="U725" s="17">
        <v>0</v>
      </c>
      <c r="V725" s="17">
        <v>3884475</v>
      </c>
      <c r="W725" s="17">
        <v>0</v>
      </c>
      <c r="X725" s="17">
        <f t="shared" ref="X725:X733" si="213">+O725-P725-Q725-R725-S725-W725</f>
        <v>3884475</v>
      </c>
      <c r="Y725" s="18">
        <f t="shared" si="204"/>
        <v>0.65546502423107367</v>
      </c>
      <c r="Z725" s="18">
        <f t="shared" si="205"/>
        <v>0.65546502423107367</v>
      </c>
      <c r="AA725" s="18">
        <f t="shared" si="206"/>
        <v>9.4534975768926305E-2</v>
      </c>
      <c r="AB725" s="18">
        <f t="shared" si="207"/>
        <v>0.75</v>
      </c>
    </row>
    <row r="726" spans="1:28" ht="58.5" outlineLevel="2" x14ac:dyDescent="0.35">
      <c r="A726" s="15" t="s">
        <v>7</v>
      </c>
      <c r="B726" s="15" t="s">
        <v>8</v>
      </c>
      <c r="C726" s="15" t="s">
        <v>95</v>
      </c>
      <c r="D726" s="15" t="s">
        <v>140</v>
      </c>
      <c r="E726" s="15" t="s">
        <v>145</v>
      </c>
      <c r="F726" s="15" t="s">
        <v>12</v>
      </c>
      <c r="G726" s="15" t="s">
        <v>142</v>
      </c>
      <c r="H726" s="15" t="s">
        <v>143</v>
      </c>
      <c r="I726" s="15" t="s">
        <v>9</v>
      </c>
      <c r="J726" s="16" t="s">
        <v>146</v>
      </c>
      <c r="K726" s="17">
        <v>125038455</v>
      </c>
      <c r="L726" s="17">
        <v>125038455</v>
      </c>
      <c r="M726" s="17">
        <v>0</v>
      </c>
      <c r="N726" s="17">
        <v>0</v>
      </c>
      <c r="O726" s="17">
        <f t="shared" si="212"/>
        <v>125038455</v>
      </c>
      <c r="P726" s="17">
        <v>0</v>
      </c>
      <c r="Q726" s="17">
        <v>1</v>
      </c>
      <c r="R726" s="17">
        <v>0</v>
      </c>
      <c r="S726" s="17">
        <v>108769579.31999999</v>
      </c>
      <c r="T726" s="17">
        <v>108769579.31999999</v>
      </c>
      <c r="U726" s="17">
        <v>0</v>
      </c>
      <c r="V726" s="17">
        <v>16268874.68</v>
      </c>
      <c r="W726" s="17">
        <v>0</v>
      </c>
      <c r="X726" s="17">
        <f t="shared" si="213"/>
        <v>16268874.680000007</v>
      </c>
      <c r="Y726" s="18">
        <f t="shared" si="204"/>
        <v>0.86988902190130224</v>
      </c>
      <c r="Z726" s="18">
        <f t="shared" si="205"/>
        <v>0.86988902190130224</v>
      </c>
      <c r="AA726" s="18">
        <f t="shared" si="206"/>
        <v>7.9975396369061027E-9</v>
      </c>
      <c r="AB726" s="18">
        <f t="shared" si="207"/>
        <v>0.86988902989884187</v>
      </c>
    </row>
    <row r="727" spans="1:28" ht="35.5" outlineLevel="2" x14ac:dyDescent="0.35">
      <c r="A727" s="15" t="s">
        <v>7</v>
      </c>
      <c r="B727" s="15" t="s">
        <v>8</v>
      </c>
      <c r="C727" s="15" t="s">
        <v>95</v>
      </c>
      <c r="D727" s="15" t="s">
        <v>140</v>
      </c>
      <c r="E727" s="15" t="s">
        <v>147</v>
      </c>
      <c r="F727" s="15" t="s">
        <v>12</v>
      </c>
      <c r="G727" s="15" t="s">
        <v>142</v>
      </c>
      <c r="H727" s="15" t="s">
        <v>143</v>
      </c>
      <c r="I727" s="15" t="s">
        <v>9</v>
      </c>
      <c r="J727" s="16" t="s">
        <v>148</v>
      </c>
      <c r="K727" s="17">
        <v>85458450</v>
      </c>
      <c r="L727" s="17">
        <v>85458450</v>
      </c>
      <c r="M727" s="17">
        <v>0</v>
      </c>
      <c r="N727" s="17">
        <v>0</v>
      </c>
      <c r="O727" s="17">
        <f t="shared" si="212"/>
        <v>85458450</v>
      </c>
      <c r="P727" s="17">
        <v>0</v>
      </c>
      <c r="Q727" s="17">
        <v>8110295.5</v>
      </c>
      <c r="R727" s="17">
        <v>0</v>
      </c>
      <c r="S727" s="17">
        <v>55983537.5</v>
      </c>
      <c r="T727" s="17">
        <v>55983537.5</v>
      </c>
      <c r="U727" s="17">
        <v>0</v>
      </c>
      <c r="V727" s="17">
        <v>21364617</v>
      </c>
      <c r="W727" s="17">
        <v>0</v>
      </c>
      <c r="X727" s="17">
        <f t="shared" si="213"/>
        <v>21364617</v>
      </c>
      <c r="Y727" s="18">
        <f t="shared" si="204"/>
        <v>0.65509657032160074</v>
      </c>
      <c r="Z727" s="18">
        <f t="shared" si="205"/>
        <v>0.65509657032160074</v>
      </c>
      <c r="AA727" s="18">
        <f t="shared" si="206"/>
        <v>9.4903377021230792E-2</v>
      </c>
      <c r="AB727" s="18">
        <f t="shared" si="207"/>
        <v>0.74999994734283149</v>
      </c>
    </row>
    <row r="728" spans="1:28" ht="93" outlineLevel="2" x14ac:dyDescent="0.35">
      <c r="A728" s="15" t="s">
        <v>7</v>
      </c>
      <c r="B728" s="15" t="s">
        <v>8</v>
      </c>
      <c r="C728" s="15" t="s">
        <v>95</v>
      </c>
      <c r="D728" s="15" t="s">
        <v>140</v>
      </c>
      <c r="E728" s="15" t="s">
        <v>128</v>
      </c>
      <c r="F728" s="15" t="s">
        <v>12</v>
      </c>
      <c r="G728" s="15" t="s">
        <v>142</v>
      </c>
      <c r="H728" s="15" t="s">
        <v>143</v>
      </c>
      <c r="I728" s="15" t="s">
        <v>9</v>
      </c>
      <c r="J728" s="16" t="s">
        <v>149</v>
      </c>
      <c r="K728" s="17">
        <v>19469507</v>
      </c>
      <c r="L728" s="17">
        <v>19469507</v>
      </c>
      <c r="M728" s="17">
        <v>17225620</v>
      </c>
      <c r="N728" s="17">
        <v>0</v>
      </c>
      <c r="O728" s="17">
        <f t="shared" si="212"/>
        <v>19469507</v>
      </c>
      <c r="P728" s="17">
        <v>0</v>
      </c>
      <c r="Q728" s="17">
        <v>1840564.75</v>
      </c>
      <c r="R728" s="17">
        <v>0</v>
      </c>
      <c r="S728" s="17">
        <v>12761566.25</v>
      </c>
      <c r="T728" s="17">
        <v>12761566.25</v>
      </c>
      <c r="U728" s="17">
        <v>0</v>
      </c>
      <c r="V728" s="17">
        <v>4867376</v>
      </c>
      <c r="W728" s="17">
        <v>0</v>
      </c>
      <c r="X728" s="17">
        <f t="shared" si="213"/>
        <v>4867376</v>
      </c>
      <c r="Y728" s="18">
        <f t="shared" si="204"/>
        <v>0.65546427292689025</v>
      </c>
      <c r="Z728" s="18">
        <f t="shared" si="205"/>
        <v>0.65546427292689025</v>
      </c>
      <c r="AA728" s="18">
        <f t="shared" si="206"/>
        <v>9.4535765594886398E-2</v>
      </c>
      <c r="AB728" s="18">
        <f t="shared" si="207"/>
        <v>0.75000003852177666</v>
      </c>
    </row>
    <row r="729" spans="1:28" ht="47" outlineLevel="2" x14ac:dyDescent="0.35">
      <c r="A729" s="15" t="s">
        <v>7</v>
      </c>
      <c r="B729" s="15" t="s">
        <v>8</v>
      </c>
      <c r="C729" s="15" t="s">
        <v>95</v>
      </c>
      <c r="D729" s="15" t="s">
        <v>140</v>
      </c>
      <c r="E729" s="15" t="s">
        <v>150</v>
      </c>
      <c r="F729" s="15" t="s">
        <v>12</v>
      </c>
      <c r="G729" s="15" t="s">
        <v>142</v>
      </c>
      <c r="H729" s="15" t="s">
        <v>143</v>
      </c>
      <c r="I729" s="15" t="s">
        <v>9</v>
      </c>
      <c r="J729" s="16" t="s">
        <v>151</v>
      </c>
      <c r="K729" s="17">
        <v>46990753</v>
      </c>
      <c r="L729" s="17">
        <v>46990753</v>
      </c>
      <c r="M729" s="17">
        <v>0</v>
      </c>
      <c r="N729" s="17">
        <v>0</v>
      </c>
      <c r="O729" s="17">
        <f t="shared" si="212"/>
        <v>46990753</v>
      </c>
      <c r="P729" s="17">
        <v>0</v>
      </c>
      <c r="Q729" s="17">
        <v>4442255.34</v>
      </c>
      <c r="R729" s="17">
        <v>0</v>
      </c>
      <c r="S729" s="17">
        <v>30800808.66</v>
      </c>
      <c r="T729" s="17">
        <v>30800808.66</v>
      </c>
      <c r="U729" s="17">
        <v>0</v>
      </c>
      <c r="V729" s="17">
        <v>11747689</v>
      </c>
      <c r="W729" s="17">
        <v>0</v>
      </c>
      <c r="X729" s="17">
        <f t="shared" si="213"/>
        <v>11747688.999999996</v>
      </c>
      <c r="Y729" s="18">
        <f t="shared" si="204"/>
        <v>0.65546531378205408</v>
      </c>
      <c r="Z729" s="18">
        <f t="shared" si="205"/>
        <v>0.65546531378205408</v>
      </c>
      <c r="AA729" s="18">
        <f t="shared" si="206"/>
        <v>9.4534670257358927E-2</v>
      </c>
      <c r="AB729" s="18">
        <f t="shared" si="207"/>
        <v>0.74999998403941304</v>
      </c>
    </row>
    <row r="730" spans="1:28" ht="104.5" outlineLevel="2" x14ac:dyDescent="0.35">
      <c r="A730" s="15" t="s">
        <v>7</v>
      </c>
      <c r="B730" s="15" t="s">
        <v>8</v>
      </c>
      <c r="C730" s="15" t="s">
        <v>95</v>
      </c>
      <c r="D730" s="15" t="s">
        <v>140</v>
      </c>
      <c r="E730" s="15" t="s">
        <v>152</v>
      </c>
      <c r="F730" s="15" t="s">
        <v>12</v>
      </c>
      <c r="G730" s="15" t="s">
        <v>142</v>
      </c>
      <c r="H730" s="15" t="s">
        <v>143</v>
      </c>
      <c r="I730" s="15" t="s">
        <v>9</v>
      </c>
      <c r="J730" s="16" t="s">
        <v>153</v>
      </c>
      <c r="K730" s="17">
        <v>46344989</v>
      </c>
      <c r="L730" s="17">
        <v>46344989</v>
      </c>
      <c r="M730" s="17">
        <v>0</v>
      </c>
      <c r="N730" s="17">
        <v>0</v>
      </c>
      <c r="O730" s="17">
        <f t="shared" si="212"/>
        <v>46344989</v>
      </c>
      <c r="P730" s="17">
        <v>0</v>
      </c>
      <c r="Q730" s="17">
        <v>1</v>
      </c>
      <c r="R730" s="17">
        <v>0</v>
      </c>
      <c r="S730" s="17">
        <v>42072676.700000003</v>
      </c>
      <c r="T730" s="17">
        <v>42072676.700000003</v>
      </c>
      <c r="U730" s="17">
        <v>0</v>
      </c>
      <c r="V730" s="17">
        <v>4272311.3</v>
      </c>
      <c r="W730" s="17">
        <v>0</v>
      </c>
      <c r="X730" s="17">
        <f t="shared" si="213"/>
        <v>4272311.299999997</v>
      </c>
      <c r="Y730" s="18">
        <f t="shared" si="204"/>
        <v>0.90781501102524809</v>
      </c>
      <c r="Z730" s="18">
        <f t="shared" si="205"/>
        <v>0.90781501102524809</v>
      </c>
      <c r="AA730" s="18">
        <f t="shared" si="206"/>
        <v>2.1577305801065137E-8</v>
      </c>
      <c r="AB730" s="18">
        <f t="shared" si="207"/>
        <v>0.90781503260255392</v>
      </c>
    </row>
    <row r="731" spans="1:28" ht="70" outlineLevel="2" x14ac:dyDescent="0.35">
      <c r="A731" s="15" t="s">
        <v>7</v>
      </c>
      <c r="B731" s="15" t="s">
        <v>8</v>
      </c>
      <c r="C731" s="15" t="s">
        <v>95</v>
      </c>
      <c r="D731" s="15" t="s">
        <v>140</v>
      </c>
      <c r="E731" s="15" t="s">
        <v>154</v>
      </c>
      <c r="F731" s="15" t="s">
        <v>12</v>
      </c>
      <c r="G731" s="15" t="s">
        <v>142</v>
      </c>
      <c r="H731" s="15" t="s">
        <v>143</v>
      </c>
      <c r="I731" s="15" t="s">
        <v>9</v>
      </c>
      <c r="J731" s="16" t="s">
        <v>155</v>
      </c>
      <c r="K731" s="17">
        <v>31593730</v>
      </c>
      <c r="L731" s="17">
        <v>31593730</v>
      </c>
      <c r="M731" s="17">
        <v>0</v>
      </c>
      <c r="N731" s="17">
        <v>0</v>
      </c>
      <c r="O731" s="17">
        <f t="shared" si="212"/>
        <v>31593730</v>
      </c>
      <c r="P731" s="17">
        <v>0</v>
      </c>
      <c r="Q731" s="17">
        <v>1</v>
      </c>
      <c r="R731" s="17">
        <v>0</v>
      </c>
      <c r="S731" s="17">
        <v>31182590</v>
      </c>
      <c r="T731" s="17">
        <v>31182590</v>
      </c>
      <c r="U731" s="17">
        <v>0</v>
      </c>
      <c r="V731" s="17">
        <v>411139</v>
      </c>
      <c r="W731" s="17">
        <v>0</v>
      </c>
      <c r="X731" s="17">
        <f t="shared" si="213"/>
        <v>411139</v>
      </c>
      <c r="Y731" s="18">
        <f t="shared" si="204"/>
        <v>0.98698665842874522</v>
      </c>
      <c r="Z731" s="18">
        <f t="shared" si="205"/>
        <v>0.98698665842874522</v>
      </c>
      <c r="AA731" s="18">
        <f t="shared" si="206"/>
        <v>3.1651849908193808E-8</v>
      </c>
      <c r="AB731" s="18">
        <f t="shared" si="207"/>
        <v>0.98698669008059514</v>
      </c>
    </row>
    <row r="732" spans="1:28" ht="47" outlineLevel="2" x14ac:dyDescent="0.35">
      <c r="A732" s="15" t="s">
        <v>7</v>
      </c>
      <c r="B732" s="15" t="s">
        <v>8</v>
      </c>
      <c r="C732" s="15" t="s">
        <v>95</v>
      </c>
      <c r="D732" s="15" t="s">
        <v>140</v>
      </c>
      <c r="E732" s="15" t="s">
        <v>156</v>
      </c>
      <c r="F732" s="15" t="s">
        <v>12</v>
      </c>
      <c r="G732" s="15" t="s">
        <v>142</v>
      </c>
      <c r="H732" s="15" t="s">
        <v>143</v>
      </c>
      <c r="I732" s="15" t="s">
        <v>9</v>
      </c>
      <c r="J732" s="16" t="s">
        <v>157</v>
      </c>
      <c r="K732" s="17">
        <v>10358600</v>
      </c>
      <c r="L732" s="17">
        <v>10358600</v>
      </c>
      <c r="M732" s="17">
        <v>0</v>
      </c>
      <c r="N732" s="17">
        <v>0</v>
      </c>
      <c r="O732" s="17">
        <f t="shared" si="212"/>
        <v>10358600</v>
      </c>
      <c r="P732" s="17">
        <v>0</v>
      </c>
      <c r="Q732" s="17">
        <v>1</v>
      </c>
      <c r="R732" s="17">
        <v>0</v>
      </c>
      <c r="S732" s="17">
        <v>10170400</v>
      </c>
      <c r="T732" s="17">
        <v>10170400</v>
      </c>
      <c r="U732" s="17">
        <v>0</v>
      </c>
      <c r="V732" s="17">
        <v>188199</v>
      </c>
      <c r="W732" s="17">
        <v>0</v>
      </c>
      <c r="X732" s="17">
        <f t="shared" si="213"/>
        <v>188199</v>
      </c>
      <c r="Y732" s="18">
        <f t="shared" si="204"/>
        <v>0.98183152163419762</v>
      </c>
      <c r="Z732" s="18">
        <f t="shared" si="205"/>
        <v>0.98183152163419762</v>
      </c>
      <c r="AA732" s="18">
        <f t="shared" si="206"/>
        <v>9.6538142219991119E-8</v>
      </c>
      <c r="AB732" s="18">
        <f t="shared" si="207"/>
        <v>0.98183161817233988</v>
      </c>
    </row>
    <row r="733" spans="1:28" ht="208" outlineLevel="2" x14ac:dyDescent="0.35">
      <c r="A733" s="15" t="s">
        <v>251</v>
      </c>
      <c r="B733" s="15" t="s">
        <v>288</v>
      </c>
      <c r="C733" s="15" t="s">
        <v>95</v>
      </c>
      <c r="D733" s="15" t="s">
        <v>140</v>
      </c>
      <c r="E733" s="15" t="s">
        <v>101</v>
      </c>
      <c r="F733" s="15" t="s">
        <v>12</v>
      </c>
      <c r="G733" s="15" t="s">
        <v>142</v>
      </c>
      <c r="H733" s="15" t="s">
        <v>143</v>
      </c>
      <c r="I733" s="15" t="s">
        <v>9</v>
      </c>
      <c r="J733" s="16" t="s">
        <v>295</v>
      </c>
      <c r="K733" s="17">
        <v>24828229</v>
      </c>
      <c r="L733" s="17">
        <v>24828229</v>
      </c>
      <c r="M733" s="17">
        <v>0</v>
      </c>
      <c r="N733" s="17">
        <v>0</v>
      </c>
      <c r="O733" s="17">
        <f t="shared" si="212"/>
        <v>24828229</v>
      </c>
      <c r="P733" s="17">
        <v>0</v>
      </c>
      <c r="Q733" s="17">
        <v>0</v>
      </c>
      <c r="R733" s="17">
        <v>0</v>
      </c>
      <c r="S733" s="17">
        <v>0</v>
      </c>
      <c r="T733" s="17">
        <v>0</v>
      </c>
      <c r="U733" s="17">
        <v>18621171</v>
      </c>
      <c r="V733" s="17">
        <v>24828229</v>
      </c>
      <c r="W733" s="17">
        <v>0</v>
      </c>
      <c r="X733" s="17">
        <f t="shared" si="213"/>
        <v>24828229</v>
      </c>
      <c r="Y733" s="18">
        <f t="shared" si="204"/>
        <v>0</v>
      </c>
      <c r="Z733" s="18">
        <f t="shared" si="205"/>
        <v>0</v>
      </c>
      <c r="AA733" s="18">
        <f t="shared" si="206"/>
        <v>0</v>
      </c>
      <c r="AB733" s="18">
        <f t="shared" si="207"/>
        <v>0</v>
      </c>
    </row>
    <row r="734" spans="1:28" outlineLevel="1" x14ac:dyDescent="0.35">
      <c r="A734" s="35"/>
      <c r="B734" s="35"/>
      <c r="C734" s="35"/>
      <c r="D734" s="35" t="s">
        <v>582</v>
      </c>
      <c r="E734" s="35"/>
      <c r="F734" s="35"/>
      <c r="G734" s="35"/>
      <c r="H734" s="35"/>
      <c r="I734" s="35"/>
      <c r="J734" s="36"/>
      <c r="K734" s="37">
        <f t="shared" ref="K734:X734" si="214">SUBTOTAL(9,K725:K733)</f>
        <v>405620613</v>
      </c>
      <c r="L734" s="37">
        <f t="shared" si="214"/>
        <v>405620613</v>
      </c>
      <c r="M734" s="37">
        <f t="shared" si="214"/>
        <v>17225620</v>
      </c>
      <c r="N734" s="37">
        <f t="shared" si="214"/>
        <v>0</v>
      </c>
      <c r="O734" s="37">
        <f t="shared" si="214"/>
        <v>405620613</v>
      </c>
      <c r="P734" s="37">
        <f t="shared" si="214"/>
        <v>0</v>
      </c>
      <c r="Q734" s="37">
        <f t="shared" si="214"/>
        <v>15861994.59</v>
      </c>
      <c r="R734" s="37">
        <f t="shared" si="214"/>
        <v>0</v>
      </c>
      <c r="S734" s="37">
        <f t="shared" si="214"/>
        <v>301925708.43000001</v>
      </c>
      <c r="T734" s="37">
        <f t="shared" si="214"/>
        <v>301925708.43000001</v>
      </c>
      <c r="U734" s="37">
        <f t="shared" si="214"/>
        <v>18621171</v>
      </c>
      <c r="V734" s="37">
        <f t="shared" si="214"/>
        <v>87832909.979999989</v>
      </c>
      <c r="W734" s="37">
        <f t="shared" si="214"/>
        <v>0</v>
      </c>
      <c r="X734" s="37">
        <f t="shared" si="214"/>
        <v>87832909.980000004</v>
      </c>
      <c r="Y734" s="38">
        <f t="shared" si="204"/>
        <v>0.74435494339633079</v>
      </c>
      <c r="Z734" s="38">
        <f t="shared" si="205"/>
        <v>0.74435494339633079</v>
      </c>
      <c r="AA734" s="38">
        <f t="shared" si="206"/>
        <v>3.9105494350209463E-2</v>
      </c>
      <c r="AB734" s="38">
        <f t="shared" si="207"/>
        <v>0.78346043774654028</v>
      </c>
    </row>
    <row r="735" spans="1:28" ht="150.5" outlineLevel="2" x14ac:dyDescent="0.35">
      <c r="A735" s="15" t="s">
        <v>251</v>
      </c>
      <c r="B735" s="15" t="s">
        <v>254</v>
      </c>
      <c r="C735" s="15" t="s">
        <v>95</v>
      </c>
      <c r="D735" s="15" t="s">
        <v>283</v>
      </c>
      <c r="E735" s="15" t="s">
        <v>33</v>
      </c>
      <c r="F735" s="15" t="s">
        <v>12</v>
      </c>
      <c r="G735" s="15" t="s">
        <v>142</v>
      </c>
      <c r="H735" s="15" t="s">
        <v>143</v>
      </c>
      <c r="I735" s="15" t="s">
        <v>9</v>
      </c>
      <c r="J735" s="16" t="s">
        <v>284</v>
      </c>
      <c r="K735" s="17">
        <v>331002000</v>
      </c>
      <c r="L735" s="17">
        <v>331002000</v>
      </c>
      <c r="M735" s="17">
        <v>0</v>
      </c>
      <c r="N735" s="17">
        <v>0</v>
      </c>
      <c r="O735" s="17">
        <f>+L735+N735</f>
        <v>331002000</v>
      </c>
      <c r="P735" s="17">
        <v>0</v>
      </c>
      <c r="Q735" s="17">
        <v>202330824</v>
      </c>
      <c r="R735" s="17">
        <v>0</v>
      </c>
      <c r="S735" s="17">
        <v>128671176</v>
      </c>
      <c r="T735" s="17">
        <v>128671176</v>
      </c>
      <c r="U735" s="17">
        <v>0</v>
      </c>
      <c r="V735" s="17">
        <v>0</v>
      </c>
      <c r="W735" s="17">
        <v>0</v>
      </c>
      <c r="X735" s="17">
        <f>+O735-P735-Q735-R735-S735-W735</f>
        <v>0</v>
      </c>
      <c r="Y735" s="18">
        <f t="shared" si="204"/>
        <v>0.38873232185908241</v>
      </c>
      <c r="Z735" s="18">
        <f t="shared" si="205"/>
        <v>0.38873232185908241</v>
      </c>
      <c r="AA735" s="18">
        <f t="shared" si="206"/>
        <v>0.61126767814091754</v>
      </c>
      <c r="AB735" s="18">
        <f t="shared" si="207"/>
        <v>1</v>
      </c>
    </row>
    <row r="736" spans="1:28" outlineLevel="1" x14ac:dyDescent="0.35">
      <c r="A736" s="35"/>
      <c r="B736" s="35"/>
      <c r="C736" s="35"/>
      <c r="D736" s="35" t="s">
        <v>583</v>
      </c>
      <c r="E736" s="35"/>
      <c r="F736" s="35"/>
      <c r="G736" s="35"/>
      <c r="H736" s="35"/>
      <c r="I736" s="35"/>
      <c r="J736" s="36"/>
      <c r="K736" s="37">
        <f t="shared" ref="K736:X736" si="215">SUBTOTAL(9,K735:K735)</f>
        <v>331002000</v>
      </c>
      <c r="L736" s="37">
        <f t="shared" si="215"/>
        <v>331002000</v>
      </c>
      <c r="M736" s="37">
        <f t="shared" si="215"/>
        <v>0</v>
      </c>
      <c r="N736" s="37">
        <f t="shared" si="215"/>
        <v>0</v>
      </c>
      <c r="O736" s="37">
        <f t="shared" si="215"/>
        <v>331002000</v>
      </c>
      <c r="P736" s="37">
        <f t="shared" si="215"/>
        <v>0</v>
      </c>
      <c r="Q736" s="37">
        <f t="shared" si="215"/>
        <v>202330824</v>
      </c>
      <c r="R736" s="37">
        <f t="shared" si="215"/>
        <v>0</v>
      </c>
      <c r="S736" s="37">
        <f t="shared" si="215"/>
        <v>128671176</v>
      </c>
      <c r="T736" s="37">
        <f t="shared" si="215"/>
        <v>128671176</v>
      </c>
      <c r="U736" s="37">
        <f t="shared" si="215"/>
        <v>0</v>
      </c>
      <c r="V736" s="37">
        <f t="shared" si="215"/>
        <v>0</v>
      </c>
      <c r="W736" s="37">
        <f t="shared" si="215"/>
        <v>0</v>
      </c>
      <c r="X736" s="37">
        <f t="shared" si="215"/>
        <v>0</v>
      </c>
      <c r="Y736" s="38">
        <f t="shared" si="204"/>
        <v>0.38873232185908241</v>
      </c>
      <c r="Z736" s="38">
        <f t="shared" si="205"/>
        <v>0.38873232185908241</v>
      </c>
      <c r="AA736" s="38">
        <f t="shared" si="206"/>
        <v>0.61126767814091754</v>
      </c>
      <c r="AB736" s="38">
        <f t="shared" si="207"/>
        <v>1</v>
      </c>
    </row>
    <row r="737" spans="1:28" ht="70" outlineLevel="2" x14ac:dyDescent="0.35">
      <c r="A737" s="15" t="s">
        <v>7</v>
      </c>
      <c r="B737" s="15" t="s">
        <v>8</v>
      </c>
      <c r="C737" s="15" t="s">
        <v>160</v>
      </c>
      <c r="D737" s="15" t="s">
        <v>161</v>
      </c>
      <c r="E737" s="15" t="s">
        <v>108</v>
      </c>
      <c r="F737" s="15" t="s">
        <v>83</v>
      </c>
      <c r="G737" s="15" t="s">
        <v>162</v>
      </c>
      <c r="H737" s="15" t="s">
        <v>104</v>
      </c>
      <c r="I737" s="15" t="s">
        <v>9</v>
      </c>
      <c r="J737" s="16" t="s">
        <v>163</v>
      </c>
      <c r="K737" s="17">
        <v>15000000000</v>
      </c>
      <c r="L737" s="17">
        <v>15000000000</v>
      </c>
      <c r="M737" s="17">
        <v>0</v>
      </c>
      <c r="N737" s="17">
        <v>0</v>
      </c>
      <c r="O737" s="17">
        <f t="shared" ref="O737:O744" si="216">+L737+N737</f>
        <v>15000000000</v>
      </c>
      <c r="P737" s="17">
        <v>0</v>
      </c>
      <c r="Q737" s="17">
        <v>1153846155</v>
      </c>
      <c r="R737" s="17">
        <v>0</v>
      </c>
      <c r="S737" s="17">
        <v>10384615384</v>
      </c>
      <c r="T737" s="17">
        <v>10384615384</v>
      </c>
      <c r="U737" s="17">
        <v>0</v>
      </c>
      <c r="V737" s="17">
        <v>3461538461</v>
      </c>
      <c r="W737" s="17">
        <v>0</v>
      </c>
      <c r="X737" s="17">
        <f t="shared" ref="X737:X744" si="217">+O737-P737-Q737-R737-S737-W737</f>
        <v>3461538461</v>
      </c>
      <c r="Y737" s="18">
        <f t="shared" si="204"/>
        <v>0.69230769226666666</v>
      </c>
      <c r="Z737" s="18">
        <f t="shared" si="205"/>
        <v>0.69230769226666666</v>
      </c>
      <c r="AA737" s="18">
        <f t="shared" si="206"/>
        <v>7.6923077000000006E-2</v>
      </c>
      <c r="AB737" s="18">
        <f t="shared" si="207"/>
        <v>0.76923076926666667</v>
      </c>
    </row>
    <row r="738" spans="1:28" ht="58.5" outlineLevel="2" x14ac:dyDescent="0.35">
      <c r="A738" s="15" t="s">
        <v>296</v>
      </c>
      <c r="B738" s="15" t="s">
        <v>8</v>
      </c>
      <c r="C738" s="15" t="s">
        <v>160</v>
      </c>
      <c r="D738" s="15" t="s">
        <v>161</v>
      </c>
      <c r="E738" s="15" t="s">
        <v>299</v>
      </c>
      <c r="F738" s="15" t="s">
        <v>83</v>
      </c>
      <c r="G738" s="15" t="s">
        <v>162</v>
      </c>
      <c r="H738" s="15" t="s">
        <v>14</v>
      </c>
      <c r="I738" s="15" t="s">
        <v>9</v>
      </c>
      <c r="J738" s="16" t="s">
        <v>300</v>
      </c>
      <c r="K738" s="17">
        <v>11388409060</v>
      </c>
      <c r="L738" s="17">
        <v>15588409060</v>
      </c>
      <c r="M738" s="17">
        <v>16848218.050000001</v>
      </c>
      <c r="N738" s="17">
        <v>0</v>
      </c>
      <c r="O738" s="17">
        <f t="shared" si="216"/>
        <v>15588409060</v>
      </c>
      <c r="P738" s="17">
        <v>0</v>
      </c>
      <c r="Q738" s="17">
        <v>2248738413.7600002</v>
      </c>
      <c r="R738" s="17">
        <v>0</v>
      </c>
      <c r="S738" s="17">
        <v>13319580604.24</v>
      </c>
      <c r="T738" s="17">
        <v>13319580604.24</v>
      </c>
      <c r="U738" s="17">
        <v>20090042</v>
      </c>
      <c r="V738" s="17">
        <v>20090042</v>
      </c>
      <c r="W738" s="17">
        <v>0</v>
      </c>
      <c r="X738" s="17">
        <f t="shared" si="217"/>
        <v>20090042</v>
      </c>
      <c r="Y738" s="18">
        <f t="shared" si="204"/>
        <v>0.85445413659423175</v>
      </c>
      <c r="Z738" s="18">
        <f t="shared" si="205"/>
        <v>0.85445413659423175</v>
      </c>
      <c r="AA738" s="18">
        <f t="shared" si="206"/>
        <v>0.14425708262495393</v>
      </c>
      <c r="AB738" s="18">
        <f t="shared" si="207"/>
        <v>0.99871121921918571</v>
      </c>
    </row>
    <row r="739" spans="1:28" ht="47" outlineLevel="2" x14ac:dyDescent="0.35">
      <c r="A739" s="15" t="s">
        <v>322</v>
      </c>
      <c r="B739" s="15" t="s">
        <v>8</v>
      </c>
      <c r="C739" s="15" t="s">
        <v>160</v>
      </c>
      <c r="D739" s="15" t="s">
        <v>161</v>
      </c>
      <c r="E739" s="15" t="s">
        <v>103</v>
      </c>
      <c r="F739" s="15" t="s">
        <v>83</v>
      </c>
      <c r="G739" s="15" t="s">
        <v>162</v>
      </c>
      <c r="H739" s="15" t="s">
        <v>323</v>
      </c>
      <c r="I739" s="15" t="s">
        <v>9</v>
      </c>
      <c r="J739" s="16" t="s">
        <v>349</v>
      </c>
      <c r="K739" s="17">
        <v>850000000</v>
      </c>
      <c r="L739" s="17">
        <v>850000000</v>
      </c>
      <c r="M739" s="17">
        <v>0</v>
      </c>
      <c r="N739" s="17">
        <v>0</v>
      </c>
      <c r="O739" s="17">
        <f t="shared" si="216"/>
        <v>850000000</v>
      </c>
      <c r="P739" s="17">
        <v>0</v>
      </c>
      <c r="Q739" s="17">
        <v>58168901.060000002</v>
      </c>
      <c r="R739" s="17">
        <v>0</v>
      </c>
      <c r="S739" s="17">
        <v>331831098.94</v>
      </c>
      <c r="T739" s="17">
        <v>331831098.94</v>
      </c>
      <c r="U739" s="17">
        <v>123331098.94</v>
      </c>
      <c r="V739" s="17">
        <v>460000000</v>
      </c>
      <c r="W739" s="17">
        <v>0</v>
      </c>
      <c r="X739" s="17">
        <f t="shared" si="217"/>
        <v>460000000.00000006</v>
      </c>
      <c r="Y739" s="18">
        <f t="shared" si="204"/>
        <v>0.3903895281647059</v>
      </c>
      <c r="Z739" s="18">
        <f t="shared" si="205"/>
        <v>0.3903895281647059</v>
      </c>
      <c r="AA739" s="18">
        <f t="shared" si="206"/>
        <v>6.8434001247058826E-2</v>
      </c>
      <c r="AB739" s="18">
        <f t="shared" si="207"/>
        <v>0.45882352941176474</v>
      </c>
    </row>
    <row r="740" spans="1:28" ht="70" outlineLevel="2" x14ac:dyDescent="0.35">
      <c r="A740" s="15" t="s">
        <v>322</v>
      </c>
      <c r="B740" s="15" t="s">
        <v>8</v>
      </c>
      <c r="C740" s="15" t="s">
        <v>160</v>
      </c>
      <c r="D740" s="15" t="s">
        <v>161</v>
      </c>
      <c r="E740" s="15" t="s">
        <v>272</v>
      </c>
      <c r="F740" s="15" t="s">
        <v>83</v>
      </c>
      <c r="G740" s="15" t="s">
        <v>162</v>
      </c>
      <c r="H740" s="15" t="s">
        <v>323</v>
      </c>
      <c r="I740" s="15" t="s">
        <v>9</v>
      </c>
      <c r="J740" s="16" t="s">
        <v>350</v>
      </c>
      <c r="K740" s="17">
        <v>26000000</v>
      </c>
      <c r="L740" s="17">
        <v>26000000</v>
      </c>
      <c r="M740" s="17">
        <v>0</v>
      </c>
      <c r="N740" s="17">
        <v>0</v>
      </c>
      <c r="O740" s="17">
        <f t="shared" si="216"/>
        <v>26000000</v>
      </c>
      <c r="P740" s="17">
        <v>0</v>
      </c>
      <c r="Q740" s="17">
        <v>2365000</v>
      </c>
      <c r="R740" s="17">
        <v>0</v>
      </c>
      <c r="S740" s="17">
        <v>12635000</v>
      </c>
      <c r="T740" s="17">
        <v>12635000</v>
      </c>
      <c r="U740" s="17">
        <v>3315000</v>
      </c>
      <c r="V740" s="17">
        <v>11000000</v>
      </c>
      <c r="W740" s="17">
        <v>0</v>
      </c>
      <c r="X740" s="17">
        <f t="shared" si="217"/>
        <v>11000000</v>
      </c>
      <c r="Y740" s="18">
        <f t="shared" si="204"/>
        <v>0.48596153846153844</v>
      </c>
      <c r="Z740" s="18">
        <f t="shared" si="205"/>
        <v>0.48596153846153844</v>
      </c>
      <c r="AA740" s="18">
        <f t="shared" si="206"/>
        <v>9.0961538461538455E-2</v>
      </c>
      <c r="AB740" s="18">
        <f t="shared" si="207"/>
        <v>0.57692307692307687</v>
      </c>
    </row>
    <row r="741" spans="1:28" ht="35.5" outlineLevel="2" x14ac:dyDescent="0.35">
      <c r="A741" s="15" t="s">
        <v>351</v>
      </c>
      <c r="B741" s="15" t="s">
        <v>252</v>
      </c>
      <c r="C741" s="15" t="s">
        <v>160</v>
      </c>
      <c r="D741" s="15" t="s">
        <v>161</v>
      </c>
      <c r="E741" s="15" t="s">
        <v>33</v>
      </c>
      <c r="F741" s="15" t="s">
        <v>83</v>
      </c>
      <c r="G741" s="15" t="s">
        <v>162</v>
      </c>
      <c r="H741" s="15" t="s">
        <v>352</v>
      </c>
      <c r="I741" s="15" t="s">
        <v>9</v>
      </c>
      <c r="J741" s="16" t="s">
        <v>361</v>
      </c>
      <c r="K741" s="17">
        <v>50843499</v>
      </c>
      <c r="L741" s="17">
        <v>50843499</v>
      </c>
      <c r="M741" s="17">
        <v>0</v>
      </c>
      <c r="N741" s="17">
        <v>0</v>
      </c>
      <c r="O741" s="17">
        <f t="shared" si="216"/>
        <v>50843499</v>
      </c>
      <c r="P741" s="17">
        <v>0</v>
      </c>
      <c r="Q741" s="17">
        <v>0</v>
      </c>
      <c r="R741" s="17">
        <v>0</v>
      </c>
      <c r="S741" s="17">
        <v>25021748</v>
      </c>
      <c r="T741" s="17">
        <v>25021748</v>
      </c>
      <c r="U741" s="17">
        <v>13110874</v>
      </c>
      <c r="V741" s="17">
        <v>25821751</v>
      </c>
      <c r="W741" s="17">
        <v>0</v>
      </c>
      <c r="X741" s="17">
        <f t="shared" si="217"/>
        <v>25821751</v>
      </c>
      <c r="Y741" s="18">
        <f t="shared" si="204"/>
        <v>0.49213269133975218</v>
      </c>
      <c r="Z741" s="18">
        <f t="shared" si="205"/>
        <v>0.49213269133975218</v>
      </c>
      <c r="AA741" s="18">
        <f t="shared" si="206"/>
        <v>0</v>
      </c>
      <c r="AB741" s="18">
        <f t="shared" si="207"/>
        <v>0.49213269133975218</v>
      </c>
    </row>
    <row r="742" spans="1:28" ht="35.5" outlineLevel="2" x14ac:dyDescent="0.35">
      <c r="A742" s="15" t="s">
        <v>351</v>
      </c>
      <c r="B742" s="15" t="s">
        <v>252</v>
      </c>
      <c r="C742" s="15" t="s">
        <v>160</v>
      </c>
      <c r="D742" s="15" t="s">
        <v>161</v>
      </c>
      <c r="E742" s="15" t="s">
        <v>99</v>
      </c>
      <c r="F742" s="15" t="s">
        <v>83</v>
      </c>
      <c r="G742" s="15" t="s">
        <v>162</v>
      </c>
      <c r="H742" s="15" t="s">
        <v>352</v>
      </c>
      <c r="I742" s="15" t="s">
        <v>9</v>
      </c>
      <c r="J742" s="16" t="s">
        <v>362</v>
      </c>
      <c r="K742" s="17">
        <v>1116673</v>
      </c>
      <c r="L742" s="17">
        <v>1116673</v>
      </c>
      <c r="M742" s="17">
        <v>0</v>
      </c>
      <c r="N742" s="17">
        <v>0</v>
      </c>
      <c r="O742" s="17">
        <f t="shared" si="216"/>
        <v>1116673</v>
      </c>
      <c r="P742" s="17">
        <v>0</v>
      </c>
      <c r="Q742" s="17">
        <v>1</v>
      </c>
      <c r="R742" s="17">
        <v>0</v>
      </c>
      <c r="S742" s="17">
        <v>558334</v>
      </c>
      <c r="T742" s="17">
        <v>558334</v>
      </c>
      <c r="U742" s="17">
        <v>279168</v>
      </c>
      <c r="V742" s="17">
        <v>558338</v>
      </c>
      <c r="W742" s="17">
        <v>0</v>
      </c>
      <c r="X742" s="17">
        <f t="shared" si="217"/>
        <v>558338</v>
      </c>
      <c r="Y742" s="18">
        <f t="shared" si="204"/>
        <v>0.49999776120672751</v>
      </c>
      <c r="Z742" s="18">
        <f t="shared" si="205"/>
        <v>0.49999776120672751</v>
      </c>
      <c r="AA742" s="18">
        <f t="shared" si="206"/>
        <v>8.9551730900630716E-7</v>
      </c>
      <c r="AB742" s="18">
        <f t="shared" si="207"/>
        <v>0.49999865672403654</v>
      </c>
    </row>
    <row r="743" spans="1:28" ht="58.5" outlineLevel="2" x14ac:dyDescent="0.35">
      <c r="A743" s="15" t="s">
        <v>351</v>
      </c>
      <c r="B743" s="15" t="s">
        <v>288</v>
      </c>
      <c r="C743" s="15" t="s">
        <v>160</v>
      </c>
      <c r="D743" s="15" t="s">
        <v>161</v>
      </c>
      <c r="E743" s="15" t="s">
        <v>103</v>
      </c>
      <c r="F743" s="15" t="s">
        <v>409</v>
      </c>
      <c r="G743" s="15" t="s">
        <v>162</v>
      </c>
      <c r="H743" s="15" t="s">
        <v>400</v>
      </c>
      <c r="I743" s="15" t="s">
        <v>9</v>
      </c>
      <c r="J743" s="16" t="s">
        <v>410</v>
      </c>
      <c r="K743" s="17">
        <v>6351104475</v>
      </c>
      <c r="L743" s="17">
        <v>6359392072</v>
      </c>
      <c r="M743" s="17">
        <v>81096100</v>
      </c>
      <c r="N743" s="17">
        <v>0</v>
      </c>
      <c r="O743" s="17">
        <f t="shared" si="216"/>
        <v>6359392072</v>
      </c>
      <c r="P743" s="17">
        <v>0</v>
      </c>
      <c r="Q743" s="17">
        <v>2070345007.3900001</v>
      </c>
      <c r="R743" s="17">
        <v>0</v>
      </c>
      <c r="S743" s="17">
        <v>4289047064.6100001</v>
      </c>
      <c r="T743" s="17">
        <v>4289047064.6100001</v>
      </c>
      <c r="U743" s="17">
        <v>0</v>
      </c>
      <c r="V743" s="17">
        <v>0</v>
      </c>
      <c r="W743" s="17">
        <v>0</v>
      </c>
      <c r="X743" s="17">
        <f t="shared" si="217"/>
        <v>-4.76837158203125E-7</v>
      </c>
      <c r="Y743" s="18">
        <f t="shared" si="204"/>
        <v>0.67444293669113475</v>
      </c>
      <c r="Z743" s="18">
        <f t="shared" si="205"/>
        <v>0.67444293669113475</v>
      </c>
      <c r="AA743" s="18">
        <f t="shared" si="206"/>
        <v>0.3255570633088653</v>
      </c>
      <c r="AB743" s="18">
        <f t="shared" si="207"/>
        <v>1</v>
      </c>
    </row>
    <row r="744" spans="1:28" ht="93" outlineLevel="2" x14ac:dyDescent="0.35">
      <c r="A744" s="15" t="s">
        <v>351</v>
      </c>
      <c r="B744" s="15" t="s">
        <v>419</v>
      </c>
      <c r="C744" s="15" t="s">
        <v>160</v>
      </c>
      <c r="D744" s="15" t="s">
        <v>161</v>
      </c>
      <c r="E744" s="15" t="s">
        <v>103</v>
      </c>
      <c r="F744" s="15" t="s">
        <v>409</v>
      </c>
      <c r="G744" s="15" t="s">
        <v>162</v>
      </c>
      <c r="H744" s="15" t="s">
        <v>420</v>
      </c>
      <c r="I744" s="15" t="s">
        <v>9</v>
      </c>
      <c r="J744" s="16" t="s">
        <v>431</v>
      </c>
      <c r="K744" s="17">
        <v>908075351</v>
      </c>
      <c r="L744" s="17">
        <v>908075351</v>
      </c>
      <c r="M744" s="17">
        <v>11257960</v>
      </c>
      <c r="N744" s="17">
        <v>0</v>
      </c>
      <c r="O744" s="17">
        <f t="shared" si="216"/>
        <v>908075351</v>
      </c>
      <c r="P744" s="17">
        <v>0</v>
      </c>
      <c r="Q744" s="17">
        <v>450352139</v>
      </c>
      <c r="R744" s="17">
        <v>0</v>
      </c>
      <c r="S744" s="17">
        <v>3685537</v>
      </c>
      <c r="T744" s="17">
        <v>3685537</v>
      </c>
      <c r="U744" s="17">
        <v>454037675</v>
      </c>
      <c r="V744" s="17">
        <v>454037675</v>
      </c>
      <c r="W744" s="17">
        <v>0</v>
      </c>
      <c r="X744" s="17">
        <f t="shared" si="217"/>
        <v>454037675</v>
      </c>
      <c r="Y744" s="18">
        <f t="shared" si="204"/>
        <v>4.0586246460069366E-3</v>
      </c>
      <c r="Z744" s="18">
        <f t="shared" si="205"/>
        <v>4.0586246460069366E-3</v>
      </c>
      <c r="AA744" s="18">
        <f t="shared" si="206"/>
        <v>0.49594137590460818</v>
      </c>
      <c r="AB744" s="18">
        <f t="shared" si="207"/>
        <v>0.50000000055061511</v>
      </c>
    </row>
    <row r="745" spans="1:28" outlineLevel="1" x14ac:dyDescent="0.35">
      <c r="A745" s="35"/>
      <c r="B745" s="35"/>
      <c r="C745" s="35"/>
      <c r="D745" s="35" t="s">
        <v>584</v>
      </c>
      <c r="E745" s="35"/>
      <c r="F745" s="35"/>
      <c r="G745" s="35"/>
      <c r="H745" s="35"/>
      <c r="I745" s="35"/>
      <c r="J745" s="36"/>
      <c r="K745" s="37">
        <f t="shared" ref="K745:X745" si="218">SUBTOTAL(9,K737:K744)</f>
        <v>34575549058</v>
      </c>
      <c r="L745" s="37">
        <f t="shared" si="218"/>
        <v>38783836655</v>
      </c>
      <c r="M745" s="37">
        <f t="shared" si="218"/>
        <v>109202278.05</v>
      </c>
      <c r="N745" s="37">
        <f t="shared" si="218"/>
        <v>0</v>
      </c>
      <c r="O745" s="37">
        <f t="shared" si="218"/>
        <v>38783836655</v>
      </c>
      <c r="P745" s="37">
        <f t="shared" si="218"/>
        <v>0</v>
      </c>
      <c r="Q745" s="37">
        <f t="shared" si="218"/>
        <v>5983815617.21</v>
      </c>
      <c r="R745" s="37">
        <f t="shared" si="218"/>
        <v>0</v>
      </c>
      <c r="S745" s="37">
        <f t="shared" si="218"/>
        <v>28366974770.789997</v>
      </c>
      <c r="T745" s="37">
        <f t="shared" si="218"/>
        <v>28366974770.789997</v>
      </c>
      <c r="U745" s="37">
        <f t="shared" si="218"/>
        <v>614163857.94000006</v>
      </c>
      <c r="V745" s="37">
        <f t="shared" si="218"/>
        <v>4433046267</v>
      </c>
      <c r="W745" s="37">
        <f t="shared" si="218"/>
        <v>0</v>
      </c>
      <c r="X745" s="37">
        <f t="shared" si="218"/>
        <v>4433046267</v>
      </c>
      <c r="Y745" s="38">
        <f t="shared" si="204"/>
        <v>0.7314122896898323</v>
      </c>
      <c r="Z745" s="38">
        <f t="shared" si="205"/>
        <v>0.7314122896898323</v>
      </c>
      <c r="AA745" s="38">
        <f t="shared" si="206"/>
        <v>0.15428632475014739</v>
      </c>
      <c r="AB745" s="38">
        <f t="shared" si="207"/>
        <v>0.88569861443997966</v>
      </c>
    </row>
    <row r="746" spans="1:28" ht="35.5" outlineLevel="2" x14ac:dyDescent="0.35">
      <c r="A746" s="15" t="s">
        <v>351</v>
      </c>
      <c r="B746" s="15" t="s">
        <v>288</v>
      </c>
      <c r="C746" s="15" t="s">
        <v>160</v>
      </c>
      <c r="D746" s="15" t="s">
        <v>411</v>
      </c>
      <c r="E746" s="15" t="s">
        <v>412</v>
      </c>
      <c r="F746" s="15" t="s">
        <v>409</v>
      </c>
      <c r="G746" s="15" t="s">
        <v>413</v>
      </c>
      <c r="H746" s="15" t="s">
        <v>400</v>
      </c>
      <c r="I746" s="15" t="s">
        <v>9</v>
      </c>
      <c r="J746" s="16" t="s">
        <v>414</v>
      </c>
      <c r="K746" s="17">
        <v>57120078</v>
      </c>
      <c r="L746" s="17">
        <v>56099865</v>
      </c>
      <c r="M746" s="17">
        <v>0</v>
      </c>
      <c r="N746" s="17">
        <v>0</v>
      </c>
      <c r="O746" s="17">
        <f>+L746+N746</f>
        <v>56099865</v>
      </c>
      <c r="P746" s="17">
        <v>0</v>
      </c>
      <c r="Q746" s="17">
        <v>56099865</v>
      </c>
      <c r="R746" s="17">
        <v>0</v>
      </c>
      <c r="S746" s="17">
        <v>0</v>
      </c>
      <c r="T746" s="17">
        <v>0</v>
      </c>
      <c r="U746" s="17">
        <v>0</v>
      </c>
      <c r="V746" s="17">
        <v>0</v>
      </c>
      <c r="W746" s="17">
        <v>0</v>
      </c>
      <c r="X746" s="17">
        <f>+O746-P746-Q746-R746-S746-W746</f>
        <v>0</v>
      </c>
      <c r="Y746" s="18">
        <f t="shared" si="204"/>
        <v>0</v>
      </c>
      <c r="Z746" s="18">
        <f t="shared" si="205"/>
        <v>0</v>
      </c>
      <c r="AA746" s="18">
        <f t="shared" si="206"/>
        <v>1</v>
      </c>
      <c r="AB746" s="18">
        <f t="shared" si="207"/>
        <v>1</v>
      </c>
    </row>
    <row r="747" spans="1:28" outlineLevel="1" x14ac:dyDescent="0.35">
      <c r="A747" s="35"/>
      <c r="B747" s="35"/>
      <c r="C747" s="35"/>
      <c r="D747" s="35" t="s">
        <v>585</v>
      </c>
      <c r="E747" s="35"/>
      <c r="F747" s="35"/>
      <c r="G747" s="35"/>
      <c r="H747" s="35"/>
      <c r="I747" s="35"/>
      <c r="J747" s="36"/>
      <c r="K747" s="37">
        <f t="shared" ref="K747:X747" si="219">SUBTOTAL(9,K746:K746)</f>
        <v>57120078</v>
      </c>
      <c r="L747" s="37">
        <f t="shared" si="219"/>
        <v>56099865</v>
      </c>
      <c r="M747" s="37">
        <f t="shared" si="219"/>
        <v>0</v>
      </c>
      <c r="N747" s="37">
        <f t="shared" si="219"/>
        <v>0</v>
      </c>
      <c r="O747" s="37">
        <f t="shared" si="219"/>
        <v>56099865</v>
      </c>
      <c r="P747" s="37">
        <f t="shared" si="219"/>
        <v>0</v>
      </c>
      <c r="Q747" s="37">
        <f t="shared" si="219"/>
        <v>56099865</v>
      </c>
      <c r="R747" s="37">
        <f t="shared" si="219"/>
        <v>0</v>
      </c>
      <c r="S747" s="37">
        <f t="shared" si="219"/>
        <v>0</v>
      </c>
      <c r="T747" s="37">
        <f t="shared" si="219"/>
        <v>0</v>
      </c>
      <c r="U747" s="37">
        <f t="shared" si="219"/>
        <v>0</v>
      </c>
      <c r="V747" s="37">
        <f t="shared" si="219"/>
        <v>0</v>
      </c>
      <c r="W747" s="37">
        <f t="shared" si="219"/>
        <v>0</v>
      </c>
      <c r="X747" s="37">
        <f t="shared" si="219"/>
        <v>0</v>
      </c>
      <c r="Y747" s="38">
        <f t="shared" si="204"/>
        <v>0</v>
      </c>
      <c r="Z747" s="38">
        <f t="shared" si="205"/>
        <v>0</v>
      </c>
      <c r="AA747" s="38">
        <f t="shared" si="206"/>
        <v>1</v>
      </c>
      <c r="AB747" s="38">
        <f t="shared" si="207"/>
        <v>1</v>
      </c>
    </row>
    <row r="748" spans="1:28" ht="47" outlineLevel="2" x14ac:dyDescent="0.35">
      <c r="A748" s="15" t="s">
        <v>351</v>
      </c>
      <c r="B748" s="15" t="s">
        <v>288</v>
      </c>
      <c r="C748" s="15" t="s">
        <v>160</v>
      </c>
      <c r="D748" s="15" t="s">
        <v>415</v>
      </c>
      <c r="E748" s="15" t="s">
        <v>412</v>
      </c>
      <c r="F748" s="15" t="s">
        <v>409</v>
      </c>
      <c r="G748" s="15" t="s">
        <v>413</v>
      </c>
      <c r="H748" s="15" t="s">
        <v>400</v>
      </c>
      <c r="I748" s="15" t="s">
        <v>9</v>
      </c>
      <c r="J748" s="16" t="s">
        <v>416</v>
      </c>
      <c r="K748" s="17">
        <v>49206799</v>
      </c>
      <c r="L748" s="17">
        <v>45374474</v>
      </c>
      <c r="M748" s="17">
        <v>0</v>
      </c>
      <c r="N748" s="17">
        <v>0</v>
      </c>
      <c r="O748" s="17">
        <f>+L748+N748</f>
        <v>45374474</v>
      </c>
      <c r="P748" s="17">
        <v>0</v>
      </c>
      <c r="Q748" s="17">
        <v>0</v>
      </c>
      <c r="R748" s="17">
        <v>0</v>
      </c>
      <c r="S748" s="17">
        <v>45374474</v>
      </c>
      <c r="T748" s="17">
        <v>45374474</v>
      </c>
      <c r="U748" s="17">
        <v>0</v>
      </c>
      <c r="V748" s="17">
        <v>0</v>
      </c>
      <c r="W748" s="17">
        <v>0</v>
      </c>
      <c r="X748" s="17">
        <f>+O748-P748-Q748-R748-S748-W748</f>
        <v>0</v>
      </c>
      <c r="Y748" s="18">
        <f t="shared" si="204"/>
        <v>1</v>
      </c>
      <c r="Z748" s="18">
        <f t="shared" si="205"/>
        <v>1</v>
      </c>
      <c r="AA748" s="18">
        <f t="shared" si="206"/>
        <v>0</v>
      </c>
      <c r="AB748" s="18">
        <f t="shared" si="207"/>
        <v>1</v>
      </c>
    </row>
    <row r="749" spans="1:28" ht="47" outlineLevel="2" x14ac:dyDescent="0.35">
      <c r="A749" s="15" t="s">
        <v>351</v>
      </c>
      <c r="B749" s="15" t="s">
        <v>432</v>
      </c>
      <c r="C749" s="15" t="s">
        <v>160</v>
      </c>
      <c r="D749" s="15" t="s">
        <v>415</v>
      </c>
      <c r="E749" s="15" t="s">
        <v>412</v>
      </c>
      <c r="F749" s="15" t="s">
        <v>409</v>
      </c>
      <c r="G749" s="15" t="s">
        <v>413</v>
      </c>
      <c r="H749" s="15" t="s">
        <v>420</v>
      </c>
      <c r="I749" s="15" t="s">
        <v>9</v>
      </c>
      <c r="J749" s="16" t="s">
        <v>458</v>
      </c>
      <c r="K749" s="17">
        <v>50354913</v>
      </c>
      <c r="L749" s="17">
        <v>45819069</v>
      </c>
      <c r="M749" s="17">
        <v>0</v>
      </c>
      <c r="N749" s="17">
        <v>0</v>
      </c>
      <c r="O749" s="17">
        <f>+L749+N749</f>
        <v>45819069</v>
      </c>
      <c r="P749" s="17">
        <v>0</v>
      </c>
      <c r="Q749" s="17">
        <v>0</v>
      </c>
      <c r="R749" s="17">
        <v>0</v>
      </c>
      <c r="S749" s="17">
        <v>45819069</v>
      </c>
      <c r="T749" s="17">
        <v>45819069</v>
      </c>
      <c r="U749" s="17">
        <v>0</v>
      </c>
      <c r="V749" s="17">
        <v>0</v>
      </c>
      <c r="W749" s="17">
        <v>0</v>
      </c>
      <c r="X749" s="17">
        <f>+O749-P749-Q749-R749-S749-W749</f>
        <v>0</v>
      </c>
      <c r="Y749" s="18">
        <f t="shared" si="204"/>
        <v>1</v>
      </c>
      <c r="Z749" s="18">
        <f t="shared" si="205"/>
        <v>1</v>
      </c>
      <c r="AA749" s="18">
        <f t="shared" si="206"/>
        <v>0</v>
      </c>
      <c r="AB749" s="18">
        <f t="shared" si="207"/>
        <v>1</v>
      </c>
    </row>
    <row r="750" spans="1:28" outlineLevel="1" x14ac:dyDescent="0.35">
      <c r="A750" s="35"/>
      <c r="B750" s="35"/>
      <c r="C750" s="35"/>
      <c r="D750" s="35" t="s">
        <v>586</v>
      </c>
      <c r="E750" s="35"/>
      <c r="F750" s="35"/>
      <c r="G750" s="35"/>
      <c r="H750" s="35"/>
      <c r="I750" s="35"/>
      <c r="J750" s="36"/>
      <c r="K750" s="37">
        <f t="shared" ref="K750:X750" si="220">SUBTOTAL(9,K748:K749)</f>
        <v>99561712</v>
      </c>
      <c r="L750" s="37">
        <f t="shared" si="220"/>
        <v>91193543</v>
      </c>
      <c r="M750" s="37">
        <f t="shared" si="220"/>
        <v>0</v>
      </c>
      <c r="N750" s="37">
        <f t="shared" si="220"/>
        <v>0</v>
      </c>
      <c r="O750" s="37">
        <f t="shared" si="220"/>
        <v>91193543</v>
      </c>
      <c r="P750" s="37">
        <f t="shared" si="220"/>
        <v>0</v>
      </c>
      <c r="Q750" s="37">
        <f t="shared" si="220"/>
        <v>0</v>
      </c>
      <c r="R750" s="37">
        <f t="shared" si="220"/>
        <v>0</v>
      </c>
      <c r="S750" s="37">
        <f t="shared" si="220"/>
        <v>91193543</v>
      </c>
      <c r="T750" s="37">
        <f t="shared" si="220"/>
        <v>91193543</v>
      </c>
      <c r="U750" s="37">
        <f t="shared" si="220"/>
        <v>0</v>
      </c>
      <c r="V750" s="37">
        <f t="shared" si="220"/>
        <v>0</v>
      </c>
      <c r="W750" s="37">
        <f t="shared" si="220"/>
        <v>0</v>
      </c>
      <c r="X750" s="37">
        <f t="shared" si="220"/>
        <v>0</v>
      </c>
      <c r="Y750" s="38">
        <f t="shared" si="204"/>
        <v>1</v>
      </c>
      <c r="Z750" s="38">
        <f t="shared" si="205"/>
        <v>1</v>
      </c>
      <c r="AA750" s="38">
        <f t="shared" si="206"/>
        <v>0</v>
      </c>
      <c r="AB750" s="38">
        <f t="shared" si="207"/>
        <v>1</v>
      </c>
    </row>
    <row r="751" spans="1:28" ht="47" outlineLevel="2" x14ac:dyDescent="0.35">
      <c r="A751" s="15" t="s">
        <v>351</v>
      </c>
      <c r="B751" s="15" t="s">
        <v>288</v>
      </c>
      <c r="C751" s="15" t="s">
        <v>160</v>
      </c>
      <c r="D751" s="15" t="s">
        <v>417</v>
      </c>
      <c r="E751" s="15" t="s">
        <v>412</v>
      </c>
      <c r="F751" s="15" t="s">
        <v>409</v>
      </c>
      <c r="G751" s="15" t="s">
        <v>413</v>
      </c>
      <c r="H751" s="15" t="s">
        <v>400</v>
      </c>
      <c r="I751" s="15" t="s">
        <v>9</v>
      </c>
      <c r="J751" s="16" t="s">
        <v>418</v>
      </c>
      <c r="K751" s="17">
        <v>33484989</v>
      </c>
      <c r="L751" s="17">
        <v>34585774</v>
      </c>
      <c r="M751" s="17">
        <v>0</v>
      </c>
      <c r="N751" s="17">
        <v>0</v>
      </c>
      <c r="O751" s="17">
        <f>+L751+N751</f>
        <v>34585774</v>
      </c>
      <c r="P751" s="17">
        <v>0</v>
      </c>
      <c r="Q751" s="17">
        <v>1100785</v>
      </c>
      <c r="R751" s="17">
        <v>0</v>
      </c>
      <c r="S751" s="17">
        <v>33484989</v>
      </c>
      <c r="T751" s="17">
        <v>33484989</v>
      </c>
      <c r="U751" s="17">
        <v>0</v>
      </c>
      <c r="V751" s="17">
        <v>0</v>
      </c>
      <c r="W751" s="17">
        <v>0</v>
      </c>
      <c r="X751" s="17">
        <f>+O751-P751-Q751-R751-S751-W751</f>
        <v>0</v>
      </c>
      <c r="Y751" s="18">
        <f t="shared" si="204"/>
        <v>0.96817231847984664</v>
      </c>
      <c r="Z751" s="18">
        <f t="shared" si="205"/>
        <v>0.96817231847984664</v>
      </c>
      <c r="AA751" s="18">
        <f t="shared" si="206"/>
        <v>3.1827681520153341E-2</v>
      </c>
      <c r="AB751" s="18">
        <f t="shared" si="207"/>
        <v>1</v>
      </c>
    </row>
    <row r="752" spans="1:28" outlineLevel="1" x14ac:dyDescent="0.35">
      <c r="A752" s="35"/>
      <c r="B752" s="35"/>
      <c r="C752" s="35"/>
      <c r="D752" s="35" t="s">
        <v>587</v>
      </c>
      <c r="E752" s="35"/>
      <c r="F752" s="35"/>
      <c r="G752" s="35"/>
      <c r="H752" s="35"/>
      <c r="I752" s="35"/>
      <c r="J752" s="36"/>
      <c r="K752" s="37">
        <f t="shared" ref="K752:X752" si="221">SUBTOTAL(9,K751:K751)</f>
        <v>33484989</v>
      </c>
      <c r="L752" s="37">
        <f t="shared" si="221"/>
        <v>34585774</v>
      </c>
      <c r="M752" s="37">
        <f t="shared" si="221"/>
        <v>0</v>
      </c>
      <c r="N752" s="37">
        <f t="shared" si="221"/>
        <v>0</v>
      </c>
      <c r="O752" s="37">
        <f t="shared" si="221"/>
        <v>34585774</v>
      </c>
      <c r="P752" s="37">
        <f t="shared" si="221"/>
        <v>0</v>
      </c>
      <c r="Q752" s="37">
        <f t="shared" si="221"/>
        <v>1100785</v>
      </c>
      <c r="R752" s="37">
        <f t="shared" si="221"/>
        <v>0</v>
      </c>
      <c r="S752" s="37">
        <f t="shared" si="221"/>
        <v>33484989</v>
      </c>
      <c r="T752" s="37">
        <f t="shared" si="221"/>
        <v>33484989</v>
      </c>
      <c r="U752" s="37">
        <f t="shared" si="221"/>
        <v>0</v>
      </c>
      <c r="V752" s="37">
        <f t="shared" si="221"/>
        <v>0</v>
      </c>
      <c r="W752" s="37">
        <f t="shared" si="221"/>
        <v>0</v>
      </c>
      <c r="X752" s="37">
        <f t="shared" si="221"/>
        <v>0</v>
      </c>
      <c r="Y752" s="38">
        <f t="shared" si="204"/>
        <v>0.96817231847984664</v>
      </c>
      <c r="Z752" s="38">
        <f t="shared" si="205"/>
        <v>0.96817231847984664</v>
      </c>
      <c r="AA752" s="38">
        <f t="shared" si="206"/>
        <v>3.1827681520153341E-2</v>
      </c>
      <c r="AB752" s="38">
        <f t="shared" si="207"/>
        <v>1</v>
      </c>
    </row>
    <row r="753" spans="1:28" x14ac:dyDescent="0.35">
      <c r="A753" s="31"/>
      <c r="B753" s="31"/>
      <c r="C753" s="31"/>
      <c r="D753" s="31" t="s">
        <v>446</v>
      </c>
      <c r="E753" s="31"/>
      <c r="F753" s="31"/>
      <c r="G753" s="31"/>
      <c r="H753" s="31"/>
      <c r="I753" s="31"/>
      <c r="J753" s="32"/>
      <c r="K753" s="33">
        <f t="shared" ref="K753:X753" si="222">SUBTOTAL(9,K11:K751)</f>
        <v>2612696741714</v>
      </c>
      <c r="L753" s="33">
        <f t="shared" si="222"/>
        <v>2613196741714</v>
      </c>
      <c r="M753" s="33">
        <f t="shared" si="222"/>
        <v>15888769930.564724</v>
      </c>
      <c r="N753" s="33">
        <f t="shared" si="222"/>
        <v>0</v>
      </c>
      <c r="O753" s="33">
        <f t="shared" si="222"/>
        <v>2613196741714</v>
      </c>
      <c r="P753" s="33">
        <f t="shared" si="222"/>
        <v>1173677671.4499998</v>
      </c>
      <c r="Q753" s="33">
        <f t="shared" si="222"/>
        <v>129073996937.99001</v>
      </c>
      <c r="R753" s="33">
        <f t="shared" si="222"/>
        <v>1978303617.5700002</v>
      </c>
      <c r="S753" s="33">
        <f t="shared" si="222"/>
        <v>1735895958493.8093</v>
      </c>
      <c r="T753" s="33">
        <f t="shared" si="222"/>
        <v>1735728458627.5491</v>
      </c>
      <c r="U753" s="33">
        <f t="shared" si="222"/>
        <v>454043811210.16998</v>
      </c>
      <c r="V753" s="33">
        <f t="shared" si="222"/>
        <v>745074804993.17981</v>
      </c>
      <c r="W753" s="33">
        <f t="shared" si="222"/>
        <v>37971704758</v>
      </c>
      <c r="X753" s="33">
        <f t="shared" si="222"/>
        <v>707103100235.17981</v>
      </c>
      <c r="Y753" s="34">
        <f t="shared" si="204"/>
        <v>0.66428062257387954</v>
      </c>
      <c r="Z753" s="34">
        <f t="shared" si="205"/>
        <v>0.66428062257387954</v>
      </c>
      <c r="AA753" s="34">
        <f t="shared" si="206"/>
        <v>5.0599320026812361E-2</v>
      </c>
      <c r="AB753" s="34">
        <f t="shared" si="207"/>
        <v>0.71487994260069188</v>
      </c>
    </row>
  </sheetData>
  <mergeCells count="3">
    <mergeCell ref="A4:AA4"/>
    <mergeCell ref="A5:AA5"/>
    <mergeCell ref="A6:AA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LIQUIDACIÓN GENERAL</vt:lpstr>
      <vt:lpstr>LIQUIDACIÓN POR PARTIDA</vt:lpstr>
      <vt:lpstr>LIQUIDACIÓN POR SUBPARTIDA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Ronald Barquero Cespedes</dc:creator>
  <cp:lastModifiedBy>William Mc Koy Suarez</cp:lastModifiedBy>
  <dcterms:created xsi:type="dcterms:W3CDTF">2025-09-01T03:15:17Z</dcterms:created>
  <dcterms:modified xsi:type="dcterms:W3CDTF">2025-09-05T16:18:55Z</dcterms:modified>
</cp:coreProperties>
</file>