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mayra_quiros_jimenez_mep_go_cr/Documents/Documentos/Publicaciones web/"/>
    </mc:Choice>
  </mc:AlternateContent>
  <xr:revisionPtr revIDLastSave="0" documentId="8_{317B4D42-AE97-4009-A9CE-9FFBF74B36D2}" xr6:coauthVersionLast="47" xr6:coauthVersionMax="47" xr10:uidLastSave="{00000000-0000-0000-0000-000000000000}"/>
  <bookViews>
    <workbookView xWindow="4260" yWindow="2475" windowWidth="21600" windowHeight="11235" tabRatio="710" xr2:uid="{D42B7089-DC7F-4B97-95AC-A08132EEE293}"/>
  </bookViews>
  <sheets>
    <sheet name="Portada" sheetId="96" r:id="rId1"/>
    <sheet name="Funcionarios" sheetId="95" r:id="rId2"/>
    <sheet name="Contenido" sheetId="93" r:id="rId3"/>
    <sheet name="Serie Histórica" sheetId="3" r:id="rId4"/>
    <sheet name="C1" sheetId="4" r:id="rId5"/>
    <sheet name="C2" sheetId="5" r:id="rId6"/>
    <sheet name="C3" sheetId="6" r:id="rId7"/>
    <sheet name="C4" sheetId="7" r:id="rId8"/>
    <sheet name="C5" sheetId="8" r:id="rId9"/>
    <sheet name="C6" sheetId="9" r:id="rId10"/>
    <sheet name="C7" sheetId="10" r:id="rId11"/>
    <sheet name="C8" sheetId="20" r:id="rId12"/>
    <sheet name="C9" sheetId="21" r:id="rId13"/>
    <sheet name="C10" sheetId="22" r:id="rId14"/>
    <sheet name="C11" sheetId="23" r:id="rId15"/>
    <sheet name="C12" sheetId="25" r:id="rId16"/>
    <sheet name="C13" sheetId="26" r:id="rId17"/>
    <sheet name="C14" sheetId="27" r:id="rId18"/>
    <sheet name="C15" sheetId="28" r:id="rId19"/>
    <sheet name="I y II Ciclos" sheetId="11" r:id="rId20"/>
    <sheet name="C16" sheetId="12" r:id="rId21"/>
    <sheet name="C17" sheetId="13" r:id="rId22"/>
    <sheet name="C18" sheetId="29" r:id="rId23"/>
    <sheet name="C19" sheetId="30" r:id="rId24"/>
    <sheet name="C20" sheetId="31" r:id="rId25"/>
    <sheet name="C21" sheetId="32" r:id="rId26"/>
    <sheet name="C22" sheetId="33" r:id="rId27"/>
    <sheet name="C23" sheetId="34" r:id="rId28"/>
    <sheet name="C24" sheetId="35" r:id="rId29"/>
    <sheet name="C25" sheetId="36" r:id="rId30"/>
    <sheet name="C26" sheetId="37" r:id="rId31"/>
    <sheet name="C27" sheetId="38" r:id="rId32"/>
    <sheet name="C28" sheetId="39" r:id="rId33"/>
    <sheet name="C29" sheetId="40" r:id="rId34"/>
    <sheet name="C30" sheetId="41" r:id="rId35"/>
    <sheet name="C31" sheetId="42" r:id="rId36"/>
    <sheet name="Escuelas Nocturnas" sheetId="14" r:id="rId37"/>
    <sheet name="C32" sheetId="15" r:id="rId38"/>
    <sheet name="C33" sheetId="16" r:id="rId39"/>
    <sheet name="Colegios" sheetId="44" r:id="rId40"/>
    <sheet name="C34" sheetId="45" r:id="rId41"/>
    <sheet name="C35" sheetId="46" r:id="rId42"/>
    <sheet name="C36" sheetId="47" r:id="rId43"/>
    <sheet name="C37" sheetId="48" r:id="rId44"/>
    <sheet name="C38" sheetId="49" r:id="rId45"/>
    <sheet name="C39" sheetId="50" r:id="rId46"/>
    <sheet name="C40" sheetId="51" r:id="rId47"/>
    <sheet name="C41" sheetId="52" r:id="rId48"/>
    <sheet name="C42" sheetId="53" r:id="rId49"/>
    <sheet name="C43" sheetId="54" r:id="rId50"/>
    <sheet name="C44" sheetId="55" r:id="rId51"/>
    <sheet name="C45" sheetId="56" r:id="rId52"/>
    <sheet name="C46" sheetId="57" r:id="rId53"/>
    <sheet name="C47" sheetId="58" r:id="rId54"/>
    <sheet name="C48" sheetId="59" r:id="rId55"/>
    <sheet name="C49" sheetId="60" r:id="rId56"/>
    <sheet name="Colegios Académicos Diurnos" sheetId="61" r:id="rId57"/>
    <sheet name="C50" sheetId="62" r:id="rId58"/>
    <sheet name="C51" sheetId="63" r:id="rId59"/>
    <sheet name="C52" sheetId="64" r:id="rId60"/>
    <sheet name="C53" sheetId="65" r:id="rId61"/>
    <sheet name="C54" sheetId="66" r:id="rId62"/>
    <sheet name="C55" sheetId="67" r:id="rId63"/>
    <sheet name="Colegios Técnicos Diurnos" sheetId="68" r:id="rId64"/>
    <sheet name="C56" sheetId="69" r:id="rId65"/>
    <sheet name="C57" sheetId="70" r:id="rId66"/>
    <sheet name="C58" sheetId="71" r:id="rId67"/>
    <sheet name="C59" sheetId="72" r:id="rId68"/>
    <sheet name="C60" sheetId="73" r:id="rId69"/>
    <sheet name="C61" sheetId="74" r:id="rId70"/>
    <sheet name="Colegios Académicos Nocturnos" sheetId="75" r:id="rId71"/>
    <sheet name="C62" sheetId="76" r:id="rId72"/>
    <sheet name="C63" sheetId="77" r:id="rId73"/>
    <sheet name="C64" sheetId="78" r:id="rId74"/>
    <sheet name="C65" sheetId="79" r:id="rId75"/>
    <sheet name="C66" sheetId="80" r:id="rId76"/>
    <sheet name="C67" sheetId="81" r:id="rId77"/>
    <sheet name="Colegios Técnicos Nocturnos" sheetId="82" r:id="rId78"/>
    <sheet name="C68" sheetId="83" r:id="rId79"/>
    <sheet name="C69" sheetId="84" r:id="rId80"/>
    <sheet name="C70" sheetId="85" r:id="rId81"/>
    <sheet name="C71" sheetId="86" r:id="rId82"/>
    <sheet name="C72" sheetId="87" r:id="rId83"/>
    <sheet name="C73" sheetId="88" r:id="rId84"/>
    <sheet name="Colegios Nacionales Virtuales" sheetId="17" r:id="rId85"/>
    <sheet name="C74" sheetId="18" r:id="rId86"/>
    <sheet name="C75" sheetId="19" r:id="rId87"/>
    <sheet name="Programa Aula Edad" sheetId="89" r:id="rId88"/>
    <sheet name="C76" sheetId="90" r:id="rId89"/>
    <sheet name="C77" sheetId="91" r:id="rId90"/>
  </sheets>
  <definedNames>
    <definedName name="_Key1" hidden="1">#REF!</definedName>
    <definedName name="_Order1" hidden="1">255</definedName>
    <definedName name="_xlnm.Print_Area" localSheetId="4">'C1'!$A$1:$W$32</definedName>
    <definedName name="_xlnm.Print_Area" localSheetId="13">'C10'!$A$1:$O$41</definedName>
    <definedName name="_xlnm.Print_Area" localSheetId="14">'C11'!$A$1:$O$31</definedName>
    <definedName name="_xlnm.Print_Area" localSheetId="15">'C12'!$A$1:$O$38</definedName>
    <definedName name="_xlnm.Print_Area" localSheetId="16">'C13'!$A$1:$O$29</definedName>
    <definedName name="_xlnm.Print_Area" localSheetId="17">'C14'!$A$1:$O$29</definedName>
    <definedName name="_xlnm.Print_Area" localSheetId="18">'C15'!$A$1:$O$23</definedName>
    <definedName name="_xlnm.Print_Area" localSheetId="20">'C16'!$A$1:$AB$42</definedName>
    <definedName name="_xlnm.Print_Area" localSheetId="21">'C17'!$A$1:$AB$42</definedName>
    <definedName name="_xlnm.Print_Area" localSheetId="22">'C18'!$A$1:$AB$39</definedName>
    <definedName name="_xlnm.Print_Area" localSheetId="23">'C19'!$A$1:$AB$39</definedName>
    <definedName name="_xlnm.Print_Area" localSheetId="5">'C2'!$A$1:$W$34</definedName>
    <definedName name="_xlnm.Print_Area" localSheetId="24">'C20'!$A$1:$AB$39</definedName>
    <definedName name="_xlnm.Print_Area" localSheetId="25">'C21'!$A$1:$AB$39</definedName>
    <definedName name="_xlnm.Print_Area" localSheetId="26">'C22'!$A$1:$AB$39</definedName>
    <definedName name="_xlnm.Print_Area" localSheetId="27">'C23'!$A$1:$AB$39</definedName>
    <definedName name="_xlnm.Print_Area" localSheetId="28">'C24'!$A$1:$AB$39</definedName>
    <definedName name="_xlnm.Print_Area" localSheetId="29">'C25'!$A$1:$AB$39</definedName>
    <definedName name="_xlnm.Print_Area" localSheetId="30">'C26'!$A$1:$AB$36</definedName>
    <definedName name="_xlnm.Print_Area" localSheetId="31">'C27'!$A$1:$AB$36</definedName>
    <definedName name="_xlnm.Print_Area" localSheetId="32">'C28'!$A$1:$AB$36</definedName>
    <definedName name="_xlnm.Print_Area" localSheetId="33">'C29'!$A$1:$AB$36</definedName>
    <definedName name="_xlnm.Print_Area" localSheetId="6">'C3'!$A$1:$W$41</definedName>
    <definedName name="_xlnm.Print_Area" localSheetId="34">'C30'!$A$1:$AB$38</definedName>
    <definedName name="_xlnm.Print_Area" localSheetId="35">'C31'!$A$1:$AB$38</definedName>
    <definedName name="_xlnm.Print_Area" localSheetId="37">'C32'!$A$1:$T$21</definedName>
    <definedName name="_xlnm.Print_Area" localSheetId="38">'C33'!$A$1:$T$21</definedName>
    <definedName name="_xlnm.Print_Area" localSheetId="40">'C34'!$A$1:$AB$42</definedName>
    <definedName name="_xlnm.Print_Area" localSheetId="41">'C35'!$A$1:$AB$42</definedName>
    <definedName name="_xlnm.Print_Area" localSheetId="42">'C36'!$A$1:$AB$40</definedName>
    <definedName name="_xlnm.Print_Area" localSheetId="43">'C37'!$A$1:$AB$39</definedName>
    <definedName name="_xlnm.Print_Area" localSheetId="44">'C38'!$A$1:$AB$39</definedName>
    <definedName name="_xlnm.Print_Area" localSheetId="45">'C39'!$A$1:$AB$39</definedName>
    <definedName name="_xlnm.Print_Area" localSheetId="7">'C4'!$A$1:$W$31</definedName>
    <definedName name="_xlnm.Print_Area" localSheetId="46">'C40'!$A$1:$AB$39</definedName>
    <definedName name="_xlnm.Print_Area" localSheetId="47">'C41'!$A$1:$AB$39</definedName>
    <definedName name="_xlnm.Print_Area" localSheetId="48">'C42'!$A$1:$AB$39</definedName>
    <definedName name="_xlnm.Print_Area" localSheetId="49">'C43'!$A$1:$AB$39</definedName>
    <definedName name="_xlnm.Print_Area" localSheetId="50">'C44'!$A$1:$AB$36</definedName>
    <definedName name="_xlnm.Print_Area" localSheetId="51">'C45'!$A$1:$AB$36</definedName>
    <definedName name="_xlnm.Print_Area" localSheetId="52">'C46'!$A$1:$AB$36</definedName>
    <definedName name="_xlnm.Print_Area" localSheetId="53">'C47'!$A$1:$AB$36</definedName>
    <definedName name="_xlnm.Print_Area" localSheetId="54">'C48'!$A$1:$AB$38</definedName>
    <definedName name="_xlnm.Print_Area" localSheetId="55">'C49'!$A$1:$AB$38</definedName>
    <definedName name="_xlnm.Print_Area" localSheetId="8">'C5'!$A$1:$W$36</definedName>
    <definedName name="_xlnm.Print_Area" localSheetId="57">'C50'!$A$1:$AB$42</definedName>
    <definedName name="_xlnm.Print_Area" localSheetId="58">'C51'!$A$1:$AB$42</definedName>
    <definedName name="_xlnm.Print_Area" localSheetId="59">'C52'!$A$1:$AB$39</definedName>
    <definedName name="_xlnm.Print_Area" localSheetId="60">'C53'!$A$1:$AB$39</definedName>
    <definedName name="_xlnm.Print_Area" localSheetId="61">'C54'!$A$1:$AB$39</definedName>
    <definedName name="_xlnm.Print_Area" localSheetId="62">'C55'!$A$1:$AB$38</definedName>
    <definedName name="_xlnm.Print_Area" localSheetId="64">'C56'!$A$1:$AB$42</definedName>
    <definedName name="_xlnm.Print_Area" localSheetId="65">'C57'!$A$1:$AB$42</definedName>
    <definedName name="_xlnm.Print_Area" localSheetId="66">'C58'!$A$1:$AB$38</definedName>
    <definedName name="_xlnm.Print_Area" localSheetId="67">'C59'!$A$1:$AB$39</definedName>
    <definedName name="_xlnm.Print_Area" localSheetId="9">'C6'!$A$1:$O$41</definedName>
    <definedName name="_xlnm.Print_Area" localSheetId="68">'C60'!$A$1:$AB$39</definedName>
    <definedName name="_xlnm.Print_Area" localSheetId="69">'C61'!$A$1:$AB$39</definedName>
    <definedName name="_xlnm.Print_Area" localSheetId="71">'C62'!$A$1:$X$36</definedName>
    <definedName name="_xlnm.Print_Area" localSheetId="72">'C63'!$A$1:$X$36</definedName>
    <definedName name="_xlnm.Print_Area" localSheetId="73">'C64'!$A$1:$X$34</definedName>
    <definedName name="_xlnm.Print_Area" localSheetId="74">'C65'!$A$1:$X$34</definedName>
    <definedName name="_xlnm.Print_Area" localSheetId="75">'C66'!$A$1:$X$34</definedName>
    <definedName name="_xlnm.Print_Area" localSheetId="76">'C67'!$A$1:$X$34</definedName>
    <definedName name="_xlnm.Print_Area" localSheetId="78">'C68'!$A$1:$P$36</definedName>
    <definedName name="_xlnm.Print_Area" localSheetId="79">'C69'!$A$1:$P$36</definedName>
    <definedName name="_xlnm.Print_Area" localSheetId="10">'C7'!$A$1:$O$31</definedName>
    <definedName name="_xlnm.Print_Area" localSheetId="80">'C70'!$A$1:$P$38</definedName>
    <definedName name="_xlnm.Print_Area" localSheetId="81">'C71'!$A$1:$P$39</definedName>
    <definedName name="_xlnm.Print_Area" localSheetId="82">'C72'!$A$1:$P$38</definedName>
    <definedName name="_xlnm.Print_Area" localSheetId="83">'C73'!$A$1:$P$38</definedName>
    <definedName name="_xlnm.Print_Area" localSheetId="85">'C74'!$A$1:$X$22</definedName>
    <definedName name="_xlnm.Print_Area" localSheetId="86">'C75'!$A$1:$X$22</definedName>
    <definedName name="_xlnm.Print_Area" localSheetId="88">'C76'!$A$1:$P$33</definedName>
    <definedName name="_xlnm.Print_Area" localSheetId="89">'C77'!$A$1:$P$33</definedName>
    <definedName name="_xlnm.Print_Area" localSheetId="11">'C8'!$A$1:$O$41</definedName>
    <definedName name="_xlnm.Print_Area" localSheetId="12">'C9'!$A$1:$O$32</definedName>
    <definedName name="_xlnm.Print_Area" localSheetId="39">Colegios!$A$1:$K$23</definedName>
    <definedName name="_xlnm.Print_Area" localSheetId="56">'Colegios Académicos Diurnos'!$A$1:$K$23</definedName>
    <definedName name="_xlnm.Print_Area" localSheetId="70">'Colegios Académicos Nocturnos'!$A$1:$K$23</definedName>
    <definedName name="_xlnm.Print_Area" localSheetId="84">'Colegios Nacionales Virtuales'!$A$1:$K$23</definedName>
    <definedName name="_xlnm.Print_Area" localSheetId="63">'Colegios Técnicos Diurnos'!$A$1:$K$23</definedName>
    <definedName name="_xlnm.Print_Area" localSheetId="77">'Colegios Técnicos Nocturnos'!$A$1:$K$23</definedName>
    <definedName name="_xlnm.Print_Area" localSheetId="2">Contenido!$A$1:$D$92</definedName>
    <definedName name="_xlnm.Print_Area" localSheetId="36">'Escuelas Nocturnas'!$A$1:$K$25</definedName>
    <definedName name="_xlnm.Print_Area" localSheetId="1">Funcionarios!$A$1:$I$28</definedName>
    <definedName name="_xlnm.Print_Area" localSheetId="19">'I y II Ciclos'!$A$1:$K$24</definedName>
    <definedName name="_xlnm.Print_Area" localSheetId="0">Portada!$A$1:$G$27</definedName>
    <definedName name="_xlnm.Print_Area" localSheetId="87">'Programa Aula Edad'!$A$1:$K$24</definedName>
    <definedName name="D9_" localSheetId="2">Contenido!$B$85:$C$85</definedName>
    <definedName name="D9_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1" l="1"/>
  <c r="C11" i="91"/>
  <c r="D11" i="91"/>
  <c r="F11" i="91"/>
  <c r="G11" i="91"/>
  <c r="H11" i="91"/>
  <c r="J11" i="91"/>
  <c r="K11" i="91"/>
  <c r="L11" i="91"/>
  <c r="N11" i="91"/>
  <c r="O11" i="91"/>
  <c r="P11" i="91"/>
  <c r="C11" i="90"/>
  <c r="D11" i="90"/>
  <c r="F11" i="90"/>
  <c r="G11" i="90"/>
  <c r="H11" i="90"/>
  <c r="J11" i="90"/>
  <c r="K11" i="90"/>
  <c r="L11" i="90"/>
  <c r="N11" i="90"/>
  <c r="O11" i="90"/>
  <c r="P11" i="90"/>
  <c r="B11" i="90"/>
  <c r="D14" i="90"/>
  <c r="D15" i="90"/>
  <c r="C15" i="90"/>
  <c r="B15" i="90"/>
  <c r="D17" i="90"/>
  <c r="C17" i="90"/>
  <c r="B17" i="90"/>
  <c r="B20" i="90"/>
  <c r="D20" i="90"/>
  <c r="C20" i="90"/>
  <c r="D19" i="90"/>
  <c r="C19" i="90"/>
  <c r="B19" i="90"/>
  <c r="D18" i="90"/>
  <c r="C18" i="90"/>
  <c r="B18" i="90"/>
  <c r="D16" i="90"/>
  <c r="D13" i="90"/>
  <c r="C13" i="90"/>
  <c r="C14" i="90"/>
  <c r="C16" i="90"/>
  <c r="B13" i="90"/>
  <c r="B14" i="90"/>
  <c r="B16" i="90"/>
  <c r="C12" i="90"/>
  <c r="D12" i="90"/>
  <c r="B12" i="90"/>
  <c r="F10" i="87" l="1"/>
  <c r="G10" i="87"/>
  <c r="H10" i="87"/>
  <c r="J10" i="87"/>
  <c r="K10" i="87"/>
  <c r="L10" i="87"/>
  <c r="N10" i="87"/>
  <c r="O10" i="87"/>
  <c r="P10" i="87"/>
  <c r="C35" i="87"/>
  <c r="B30" i="87"/>
  <c r="C30" i="87"/>
  <c r="D30" i="87"/>
  <c r="B29" i="87"/>
  <c r="C29" i="87"/>
  <c r="D29" i="87"/>
  <c r="C26" i="87"/>
  <c r="B25" i="87"/>
  <c r="C25" i="87"/>
  <c r="D25" i="87"/>
  <c r="B24" i="87"/>
  <c r="C24" i="87"/>
  <c r="D24" i="87"/>
  <c r="B22" i="87"/>
  <c r="C22" i="87"/>
  <c r="C21" i="87"/>
  <c r="B19" i="87"/>
  <c r="C19" i="87"/>
  <c r="D19" i="87"/>
  <c r="C18" i="87"/>
  <c r="D18" i="87"/>
  <c r="B17" i="87"/>
  <c r="C17" i="87"/>
  <c r="D17" i="87"/>
  <c r="D15" i="87"/>
  <c r="B14" i="87"/>
  <c r="C14" i="87"/>
  <c r="D14" i="87"/>
  <c r="D13" i="87"/>
  <c r="D20" i="87"/>
  <c r="D21" i="87"/>
  <c r="D23" i="87"/>
  <c r="D26" i="87"/>
  <c r="D28" i="87"/>
  <c r="D31" i="87"/>
  <c r="D32" i="87"/>
  <c r="D34" i="87"/>
  <c r="D35" i="87"/>
  <c r="D36" i="87"/>
  <c r="D37" i="87"/>
  <c r="C13" i="87"/>
  <c r="C15" i="87"/>
  <c r="C20" i="87"/>
  <c r="C23" i="87"/>
  <c r="C28" i="87"/>
  <c r="C31" i="87"/>
  <c r="C32" i="87"/>
  <c r="C34" i="87"/>
  <c r="C36" i="87"/>
  <c r="C37" i="87"/>
  <c r="B13" i="87"/>
  <c r="B15" i="87"/>
  <c r="B18" i="87"/>
  <c r="B20" i="87"/>
  <c r="B21" i="87"/>
  <c r="B23" i="87"/>
  <c r="B26" i="87"/>
  <c r="B28" i="87"/>
  <c r="B31" i="87"/>
  <c r="B32" i="87"/>
  <c r="B34" i="87"/>
  <c r="B35" i="87"/>
  <c r="B36" i="87"/>
  <c r="B37" i="87"/>
  <c r="C12" i="87"/>
  <c r="D12" i="87"/>
  <c r="B12" i="87"/>
  <c r="F10" i="85"/>
  <c r="G10" i="85"/>
  <c r="H10" i="85"/>
  <c r="J10" i="85"/>
  <c r="K10" i="85"/>
  <c r="L10" i="85"/>
  <c r="N10" i="85"/>
  <c r="O10" i="85"/>
  <c r="P10" i="85"/>
  <c r="D13" i="85"/>
  <c r="D14" i="85"/>
  <c r="D15" i="85"/>
  <c r="D16" i="85"/>
  <c r="D17" i="85"/>
  <c r="D18" i="85"/>
  <c r="D19" i="85"/>
  <c r="D20" i="85"/>
  <c r="D21" i="85"/>
  <c r="D22" i="85"/>
  <c r="D23" i="85"/>
  <c r="D24" i="85"/>
  <c r="D25" i="85"/>
  <c r="D26" i="85"/>
  <c r="D27" i="85"/>
  <c r="D28" i="85"/>
  <c r="D29" i="85"/>
  <c r="D30" i="85"/>
  <c r="D31" i="85"/>
  <c r="D32" i="85"/>
  <c r="D33" i="85"/>
  <c r="D34" i="85"/>
  <c r="D35" i="85"/>
  <c r="D36" i="85"/>
  <c r="D37" i="85"/>
  <c r="C13" i="85"/>
  <c r="C14" i="85"/>
  <c r="C15" i="85"/>
  <c r="C16" i="85"/>
  <c r="C17" i="85"/>
  <c r="C18" i="85"/>
  <c r="C19" i="85"/>
  <c r="C20" i="85"/>
  <c r="C21" i="85"/>
  <c r="C22" i="85"/>
  <c r="C23" i="85"/>
  <c r="C24" i="85"/>
  <c r="C25" i="85"/>
  <c r="C26" i="85"/>
  <c r="C27" i="85"/>
  <c r="C28" i="85"/>
  <c r="C29" i="85"/>
  <c r="C30" i="85"/>
  <c r="C31" i="85"/>
  <c r="C32" i="85"/>
  <c r="C33" i="85"/>
  <c r="C34" i="85"/>
  <c r="C35" i="85"/>
  <c r="C36" i="85"/>
  <c r="C37" i="85"/>
  <c r="B13" i="85"/>
  <c r="B14" i="85"/>
  <c r="B15" i="85"/>
  <c r="B16" i="85"/>
  <c r="B17" i="85"/>
  <c r="B18" i="85"/>
  <c r="B19" i="85"/>
  <c r="B20" i="85"/>
  <c r="B21" i="85"/>
  <c r="B22" i="85"/>
  <c r="B23" i="85"/>
  <c r="B24" i="85"/>
  <c r="B25" i="85"/>
  <c r="B26" i="85"/>
  <c r="B27" i="85"/>
  <c r="B28" i="85"/>
  <c r="B29" i="85"/>
  <c r="B30" i="85"/>
  <c r="B31" i="85"/>
  <c r="B32" i="85"/>
  <c r="B33" i="85"/>
  <c r="B34" i="85"/>
  <c r="B35" i="85"/>
  <c r="B36" i="85"/>
  <c r="B37" i="85"/>
  <c r="C12" i="85"/>
  <c r="D12" i="85"/>
  <c r="B12" i="85"/>
  <c r="F19" i="84"/>
  <c r="G19" i="84"/>
  <c r="H19" i="84"/>
  <c r="J19" i="84"/>
  <c r="K19" i="84"/>
  <c r="L19" i="84"/>
  <c r="N19" i="84"/>
  <c r="O19" i="84"/>
  <c r="P19" i="84"/>
  <c r="B19" i="84"/>
  <c r="F11" i="84"/>
  <c r="G11" i="84"/>
  <c r="H11" i="84"/>
  <c r="J11" i="84"/>
  <c r="K11" i="84"/>
  <c r="L11" i="84"/>
  <c r="N11" i="84"/>
  <c r="O11" i="84"/>
  <c r="P11" i="84"/>
  <c r="F15" i="84"/>
  <c r="G15" i="84"/>
  <c r="H15" i="84"/>
  <c r="J15" i="84"/>
  <c r="K15" i="84"/>
  <c r="L15" i="84"/>
  <c r="N15" i="84"/>
  <c r="O15" i="84"/>
  <c r="P15" i="84"/>
  <c r="B15" i="84"/>
  <c r="D17" i="84"/>
  <c r="D13" i="84"/>
  <c r="D16" i="84"/>
  <c r="D15" i="84" s="1"/>
  <c r="D20" i="84"/>
  <c r="D19" i="84" s="1"/>
  <c r="C13" i="84"/>
  <c r="C16" i="84"/>
  <c r="C17" i="84"/>
  <c r="C15" i="84" s="1"/>
  <c r="C20" i="84"/>
  <c r="C19" i="84" s="1"/>
  <c r="B13" i="84"/>
  <c r="B16" i="84"/>
  <c r="B17" i="84"/>
  <c r="B20" i="84"/>
  <c r="C12" i="84"/>
  <c r="C11" i="84" s="1"/>
  <c r="D12" i="84"/>
  <c r="D11" i="84" s="1"/>
  <c r="B12" i="84"/>
  <c r="B11" i="84" s="1"/>
  <c r="C19" i="83"/>
  <c r="D19" i="83"/>
  <c r="F19" i="83"/>
  <c r="G19" i="83"/>
  <c r="H19" i="83"/>
  <c r="J19" i="83"/>
  <c r="K19" i="83"/>
  <c r="L19" i="83"/>
  <c r="N19" i="83"/>
  <c r="O19" i="83"/>
  <c r="P19" i="83"/>
  <c r="B19" i="83"/>
  <c r="C15" i="83"/>
  <c r="D15" i="83"/>
  <c r="F15" i="83"/>
  <c r="G15" i="83"/>
  <c r="H15" i="83"/>
  <c r="J15" i="83"/>
  <c r="K15" i="83"/>
  <c r="L15" i="83"/>
  <c r="N15" i="83"/>
  <c r="O15" i="83"/>
  <c r="P15" i="83"/>
  <c r="B15" i="83"/>
  <c r="C11" i="83"/>
  <c r="D11" i="83"/>
  <c r="F11" i="83"/>
  <c r="G11" i="83"/>
  <c r="H11" i="83"/>
  <c r="J11" i="83"/>
  <c r="K11" i="83"/>
  <c r="L11" i="83"/>
  <c r="N11" i="83"/>
  <c r="O11" i="83"/>
  <c r="P11" i="83"/>
  <c r="B11" i="83"/>
  <c r="D13" i="83"/>
  <c r="D16" i="83"/>
  <c r="D17" i="83"/>
  <c r="D20" i="83"/>
  <c r="C13" i="83"/>
  <c r="C16" i="83"/>
  <c r="C17" i="83"/>
  <c r="C20" i="83"/>
  <c r="B13" i="83"/>
  <c r="B16" i="83"/>
  <c r="B17" i="83"/>
  <c r="B20" i="83"/>
  <c r="C12" i="83"/>
  <c r="D12" i="83"/>
  <c r="B12" i="83"/>
  <c r="D33" i="80"/>
  <c r="D25" i="80"/>
  <c r="C15" i="80"/>
  <c r="D15" i="80"/>
  <c r="F10" i="80"/>
  <c r="G10" i="80"/>
  <c r="H10" i="80"/>
  <c r="J10" i="80"/>
  <c r="K10" i="80"/>
  <c r="L10" i="80"/>
  <c r="N10" i="80"/>
  <c r="O10" i="80"/>
  <c r="P10" i="80"/>
  <c r="R10" i="80"/>
  <c r="S10" i="80"/>
  <c r="T10" i="80"/>
  <c r="V10" i="80"/>
  <c r="W10" i="80"/>
  <c r="X10" i="80"/>
  <c r="D13" i="80"/>
  <c r="D14" i="80"/>
  <c r="D16" i="80"/>
  <c r="D17" i="80"/>
  <c r="D18" i="80"/>
  <c r="D19" i="80"/>
  <c r="D20" i="80"/>
  <c r="D21" i="80"/>
  <c r="D22" i="80"/>
  <c r="D23" i="80"/>
  <c r="D26" i="80"/>
  <c r="D27" i="80"/>
  <c r="D28" i="80"/>
  <c r="D29" i="80"/>
  <c r="D30" i="80"/>
  <c r="D31" i="80"/>
  <c r="D32" i="80"/>
  <c r="C13" i="80"/>
  <c r="C14" i="80"/>
  <c r="C16" i="80"/>
  <c r="C17" i="80"/>
  <c r="C18" i="80"/>
  <c r="C19" i="80"/>
  <c r="C20" i="80"/>
  <c r="C21" i="80"/>
  <c r="C22" i="80"/>
  <c r="C23" i="80"/>
  <c r="C25" i="80"/>
  <c r="C26" i="80"/>
  <c r="C27" i="80"/>
  <c r="C28" i="80"/>
  <c r="C29" i="80"/>
  <c r="C30" i="80"/>
  <c r="C31" i="80"/>
  <c r="C32" i="80"/>
  <c r="C33" i="80"/>
  <c r="B13" i="80"/>
  <c r="B14" i="80"/>
  <c r="B15" i="80"/>
  <c r="B16" i="80"/>
  <c r="B17" i="80"/>
  <c r="B18" i="80"/>
  <c r="B19" i="80"/>
  <c r="B20" i="80"/>
  <c r="B21" i="80"/>
  <c r="B22" i="80"/>
  <c r="B23" i="80"/>
  <c r="B25" i="80"/>
  <c r="B26" i="80"/>
  <c r="B27" i="80"/>
  <c r="B28" i="80"/>
  <c r="B29" i="80"/>
  <c r="B30" i="80"/>
  <c r="B31" i="80"/>
  <c r="B32" i="80"/>
  <c r="B33" i="80"/>
  <c r="C12" i="80"/>
  <c r="D12" i="80"/>
  <c r="B12" i="80"/>
  <c r="F10" i="78"/>
  <c r="G10" i="78"/>
  <c r="H10" i="78"/>
  <c r="J10" i="78"/>
  <c r="K10" i="78"/>
  <c r="L10" i="78"/>
  <c r="N10" i="78"/>
  <c r="O10" i="78"/>
  <c r="P10" i="78"/>
  <c r="R10" i="78"/>
  <c r="S10" i="78"/>
  <c r="T10" i="78"/>
  <c r="V10" i="78"/>
  <c r="W10" i="78"/>
  <c r="X10" i="78"/>
  <c r="D13" i="78"/>
  <c r="D14" i="78"/>
  <c r="D15" i="78"/>
  <c r="D16" i="78"/>
  <c r="D17" i="78"/>
  <c r="D18" i="78"/>
  <c r="D19" i="78"/>
  <c r="D20" i="78"/>
  <c r="D21" i="78"/>
  <c r="D22" i="78"/>
  <c r="D23" i="78"/>
  <c r="D24" i="78"/>
  <c r="D25" i="78"/>
  <c r="D26" i="78"/>
  <c r="D27" i="78"/>
  <c r="D28" i="78"/>
  <c r="D29" i="78"/>
  <c r="D30" i="78"/>
  <c r="D31" i="78"/>
  <c r="D32" i="78"/>
  <c r="D33" i="78"/>
  <c r="C13" i="78"/>
  <c r="C14" i="78"/>
  <c r="C15" i="78"/>
  <c r="C16" i="78"/>
  <c r="C17" i="78"/>
  <c r="C18" i="78"/>
  <c r="C19" i="78"/>
  <c r="C20" i="78"/>
  <c r="C21" i="78"/>
  <c r="C22" i="78"/>
  <c r="C23" i="78"/>
  <c r="C24" i="78"/>
  <c r="C25" i="78"/>
  <c r="C26" i="78"/>
  <c r="C27" i="78"/>
  <c r="C28" i="78"/>
  <c r="C29" i="78"/>
  <c r="C30" i="78"/>
  <c r="C31" i="78"/>
  <c r="C32" i="78"/>
  <c r="C33" i="78"/>
  <c r="B13" i="78"/>
  <c r="B14" i="78"/>
  <c r="B15" i="78"/>
  <c r="B16" i="78"/>
  <c r="B17" i="78"/>
  <c r="B18" i="78"/>
  <c r="B19" i="78"/>
  <c r="B20" i="78"/>
  <c r="B21" i="78"/>
  <c r="B22" i="78"/>
  <c r="B23" i="78"/>
  <c r="B24" i="78"/>
  <c r="B25" i="78"/>
  <c r="B26" i="78"/>
  <c r="B27" i="78"/>
  <c r="B28" i="78"/>
  <c r="B29" i="78"/>
  <c r="B30" i="78"/>
  <c r="B31" i="78"/>
  <c r="B32" i="78"/>
  <c r="B33" i="78"/>
  <c r="C12" i="78"/>
  <c r="D12" i="78"/>
  <c r="B12" i="78"/>
  <c r="C19" i="77"/>
  <c r="D19" i="77"/>
  <c r="F19" i="77"/>
  <c r="G19" i="77"/>
  <c r="H19" i="77"/>
  <c r="J19" i="77"/>
  <c r="K19" i="77"/>
  <c r="L19" i="77"/>
  <c r="N19" i="77"/>
  <c r="O19" i="77"/>
  <c r="P19" i="77"/>
  <c r="R19" i="77"/>
  <c r="S19" i="77"/>
  <c r="T19" i="77"/>
  <c r="V19" i="77"/>
  <c r="W19" i="77"/>
  <c r="X19" i="77"/>
  <c r="B19" i="77"/>
  <c r="B17" i="77"/>
  <c r="C17" i="77"/>
  <c r="C15" i="77" s="1"/>
  <c r="D17" i="77"/>
  <c r="F15" i="77"/>
  <c r="G15" i="77"/>
  <c r="H15" i="77"/>
  <c r="J15" i="77"/>
  <c r="K15" i="77"/>
  <c r="L15" i="77"/>
  <c r="N15" i="77"/>
  <c r="O15" i="77"/>
  <c r="P15" i="77"/>
  <c r="R15" i="77"/>
  <c r="S15" i="77"/>
  <c r="T15" i="77"/>
  <c r="V15" i="77"/>
  <c r="W15" i="77"/>
  <c r="X15" i="77"/>
  <c r="D13" i="77"/>
  <c r="C13" i="77"/>
  <c r="B13" i="77"/>
  <c r="F11" i="77"/>
  <c r="G11" i="77"/>
  <c r="H11" i="77"/>
  <c r="J11" i="77"/>
  <c r="K11" i="77"/>
  <c r="L11" i="77"/>
  <c r="N11" i="77"/>
  <c r="O11" i="77"/>
  <c r="P11" i="77"/>
  <c r="R11" i="77"/>
  <c r="S11" i="77"/>
  <c r="T11" i="77"/>
  <c r="V11" i="77"/>
  <c r="W11" i="77"/>
  <c r="X11" i="77"/>
  <c r="D11" i="77"/>
  <c r="D16" i="77"/>
  <c r="D15" i="77"/>
  <c r="D20" i="77"/>
  <c r="C11" i="77"/>
  <c r="C16" i="77"/>
  <c r="C20" i="77"/>
  <c r="B11" i="77"/>
  <c r="B16" i="77"/>
  <c r="B15" i="77"/>
  <c r="B20" i="77"/>
  <c r="C12" i="77"/>
  <c r="D12" i="77"/>
  <c r="B12" i="77"/>
  <c r="C19" i="76"/>
  <c r="D19" i="76"/>
  <c r="F19" i="76"/>
  <c r="G19" i="76"/>
  <c r="H19" i="76"/>
  <c r="J19" i="76"/>
  <c r="K19" i="76"/>
  <c r="L19" i="76"/>
  <c r="N19" i="76"/>
  <c r="O19" i="76"/>
  <c r="P19" i="76"/>
  <c r="R19" i="76"/>
  <c r="S19" i="76"/>
  <c r="T19" i="76"/>
  <c r="V19" i="76"/>
  <c r="W19" i="76"/>
  <c r="X19" i="76"/>
  <c r="B19" i="76"/>
  <c r="C15" i="76"/>
  <c r="D15" i="76"/>
  <c r="F15" i="76"/>
  <c r="G15" i="76"/>
  <c r="H15" i="76"/>
  <c r="J15" i="76"/>
  <c r="K15" i="76"/>
  <c r="L15" i="76"/>
  <c r="N15" i="76"/>
  <c r="O15" i="76"/>
  <c r="P15" i="76"/>
  <c r="R15" i="76"/>
  <c r="S15" i="76"/>
  <c r="T15" i="76"/>
  <c r="V15" i="76"/>
  <c r="W15" i="76"/>
  <c r="X15" i="76"/>
  <c r="B15" i="76"/>
  <c r="C11" i="76"/>
  <c r="D11" i="76"/>
  <c r="F11" i="76"/>
  <c r="G11" i="76"/>
  <c r="H11" i="76"/>
  <c r="J11" i="76"/>
  <c r="K11" i="76"/>
  <c r="L11" i="76"/>
  <c r="N11" i="76"/>
  <c r="O11" i="76"/>
  <c r="P11" i="76"/>
  <c r="R11" i="76"/>
  <c r="S11" i="76"/>
  <c r="T11" i="76"/>
  <c r="V11" i="76"/>
  <c r="W11" i="76"/>
  <c r="X11" i="76"/>
  <c r="B11" i="76"/>
  <c r="D13" i="76"/>
  <c r="D16" i="76"/>
  <c r="D17" i="76"/>
  <c r="D20" i="76"/>
  <c r="C13" i="76"/>
  <c r="C16" i="76"/>
  <c r="C17" i="76"/>
  <c r="C20" i="76"/>
  <c r="B13" i="76"/>
  <c r="B16" i="76"/>
  <c r="B17" i="76"/>
  <c r="B20" i="76"/>
  <c r="C12" i="76"/>
  <c r="D12" i="76"/>
  <c r="B12" i="76"/>
  <c r="D10" i="87" l="1"/>
  <c r="C10" i="87"/>
  <c r="B10" i="87"/>
  <c r="B10" i="85"/>
  <c r="D10" i="85"/>
  <c r="C10" i="85"/>
  <c r="C10" i="80"/>
  <c r="B10" i="80"/>
  <c r="D10" i="80"/>
  <c r="B10" i="78"/>
  <c r="C10" i="78"/>
  <c r="D10" i="78"/>
  <c r="C18" i="73"/>
  <c r="D20" i="73"/>
  <c r="D22" i="73"/>
  <c r="B24" i="73"/>
  <c r="C24" i="73"/>
  <c r="D24" i="73"/>
  <c r="C26" i="73"/>
  <c r="D27" i="73"/>
  <c r="B30" i="73"/>
  <c r="C30" i="73"/>
  <c r="D30" i="73"/>
  <c r="C31" i="73"/>
  <c r="D34" i="73"/>
  <c r="B38" i="73"/>
  <c r="C38" i="73"/>
  <c r="D38" i="73"/>
  <c r="F10" i="73"/>
  <c r="G10" i="73"/>
  <c r="H10" i="73"/>
  <c r="J10" i="73"/>
  <c r="K10" i="73"/>
  <c r="L10" i="73"/>
  <c r="N10" i="73"/>
  <c r="O10" i="73"/>
  <c r="P10" i="73"/>
  <c r="R10" i="73"/>
  <c r="S10" i="73"/>
  <c r="T10" i="73"/>
  <c r="V10" i="73"/>
  <c r="W10" i="73"/>
  <c r="X10" i="73"/>
  <c r="Z10" i="73"/>
  <c r="AA10" i="73"/>
  <c r="AB10" i="73"/>
  <c r="D13" i="73"/>
  <c r="D14" i="73"/>
  <c r="D15" i="73"/>
  <c r="D16" i="73"/>
  <c r="D17" i="73"/>
  <c r="D18" i="73"/>
  <c r="D19" i="73"/>
  <c r="D21" i="73"/>
  <c r="D23" i="73"/>
  <c r="D25" i="73"/>
  <c r="D26" i="73"/>
  <c r="D28" i="73"/>
  <c r="D29" i="73"/>
  <c r="D31" i="73"/>
  <c r="D32" i="73"/>
  <c r="D33" i="73"/>
  <c r="D35" i="73"/>
  <c r="D36" i="73"/>
  <c r="D37" i="73"/>
  <c r="C13" i="73"/>
  <c r="C14" i="73"/>
  <c r="C15" i="73"/>
  <c r="C16" i="73"/>
  <c r="C17" i="73"/>
  <c r="C19" i="73"/>
  <c r="C20" i="73"/>
  <c r="C21" i="73"/>
  <c r="C22" i="73"/>
  <c r="C23" i="73"/>
  <c r="C25" i="73"/>
  <c r="C27" i="73"/>
  <c r="C28" i="73"/>
  <c r="C29" i="73"/>
  <c r="C32" i="73"/>
  <c r="C33" i="73"/>
  <c r="C34" i="73"/>
  <c r="C35" i="73"/>
  <c r="C36" i="73"/>
  <c r="C37" i="73"/>
  <c r="B13" i="73"/>
  <c r="B14" i="73"/>
  <c r="B15" i="73"/>
  <c r="B16" i="73"/>
  <c r="B17" i="73"/>
  <c r="B18" i="73"/>
  <c r="B19" i="73"/>
  <c r="B20" i="73"/>
  <c r="B21" i="73"/>
  <c r="B22" i="73"/>
  <c r="B23" i="73"/>
  <c r="B25" i="73"/>
  <c r="B26" i="73"/>
  <c r="B27" i="73"/>
  <c r="B28" i="73"/>
  <c r="B29" i="73"/>
  <c r="B31" i="73"/>
  <c r="B32" i="73"/>
  <c r="B33" i="73"/>
  <c r="B34" i="73"/>
  <c r="B35" i="73"/>
  <c r="B36" i="73"/>
  <c r="B37" i="73"/>
  <c r="C12" i="73"/>
  <c r="D12" i="73"/>
  <c r="B12" i="73"/>
  <c r="F10" i="71"/>
  <c r="G10" i="71"/>
  <c r="H10" i="71"/>
  <c r="J10" i="71"/>
  <c r="K10" i="71"/>
  <c r="L10" i="71"/>
  <c r="N10" i="71"/>
  <c r="O10" i="71"/>
  <c r="P10" i="71"/>
  <c r="R10" i="71"/>
  <c r="S10" i="71"/>
  <c r="T10" i="71"/>
  <c r="V10" i="71"/>
  <c r="W10" i="71"/>
  <c r="X10" i="71"/>
  <c r="Z10" i="71"/>
  <c r="AA10" i="71"/>
  <c r="AB10" i="71"/>
  <c r="D13" i="71"/>
  <c r="D14" i="71"/>
  <c r="D15" i="71"/>
  <c r="D16" i="71"/>
  <c r="D17" i="71"/>
  <c r="D18" i="71"/>
  <c r="D19" i="71"/>
  <c r="D20" i="71"/>
  <c r="D21" i="71"/>
  <c r="D22" i="71"/>
  <c r="D23" i="71"/>
  <c r="D24" i="71"/>
  <c r="D25" i="71"/>
  <c r="D26" i="71"/>
  <c r="D27" i="71"/>
  <c r="D28" i="71"/>
  <c r="D29" i="71"/>
  <c r="D30" i="71"/>
  <c r="D31" i="71"/>
  <c r="D32" i="71"/>
  <c r="D33" i="71"/>
  <c r="D34" i="71"/>
  <c r="D35" i="71"/>
  <c r="D36" i="71"/>
  <c r="D37" i="71"/>
  <c r="D38" i="71"/>
  <c r="C13" i="71"/>
  <c r="C14" i="71"/>
  <c r="C15" i="71"/>
  <c r="C16" i="71"/>
  <c r="C17" i="71"/>
  <c r="C18" i="71"/>
  <c r="C19" i="71"/>
  <c r="C20" i="71"/>
  <c r="C21" i="71"/>
  <c r="C22" i="71"/>
  <c r="C23" i="71"/>
  <c r="C24" i="71"/>
  <c r="C25" i="71"/>
  <c r="C26" i="71"/>
  <c r="C27" i="71"/>
  <c r="C28" i="71"/>
  <c r="C29" i="71"/>
  <c r="C30" i="71"/>
  <c r="C31" i="71"/>
  <c r="C32" i="71"/>
  <c r="C33" i="71"/>
  <c r="C34" i="71"/>
  <c r="C35" i="71"/>
  <c r="C36" i="71"/>
  <c r="C37" i="71"/>
  <c r="C38" i="71"/>
  <c r="B13" i="71"/>
  <c r="B14" i="71"/>
  <c r="B15" i="71"/>
  <c r="B16" i="71"/>
  <c r="B17" i="71"/>
  <c r="B18" i="71"/>
  <c r="B19" i="71"/>
  <c r="B20" i="71"/>
  <c r="B21" i="71"/>
  <c r="B22" i="71"/>
  <c r="B23" i="71"/>
  <c r="B24" i="71"/>
  <c r="B25" i="71"/>
  <c r="B26" i="71"/>
  <c r="B27" i="71"/>
  <c r="B28" i="71"/>
  <c r="B29" i="71"/>
  <c r="B30" i="71"/>
  <c r="B31" i="71"/>
  <c r="B32" i="71"/>
  <c r="B33" i="71"/>
  <c r="B34" i="71"/>
  <c r="B35" i="71"/>
  <c r="B36" i="71"/>
  <c r="B37" i="71"/>
  <c r="B38" i="71"/>
  <c r="C12" i="71"/>
  <c r="D12" i="71"/>
  <c r="B12" i="71"/>
  <c r="C10" i="73" l="1"/>
  <c r="B10" i="73"/>
  <c r="D10" i="73"/>
  <c r="B10" i="71"/>
  <c r="D10" i="71"/>
  <c r="C10" i="71"/>
  <c r="C21" i="70"/>
  <c r="D21" i="70"/>
  <c r="F21" i="70"/>
  <c r="G21" i="70"/>
  <c r="H21" i="70"/>
  <c r="J21" i="70"/>
  <c r="K21" i="70"/>
  <c r="L21" i="70"/>
  <c r="N21" i="70"/>
  <c r="O21" i="70"/>
  <c r="P21" i="70"/>
  <c r="R21" i="70"/>
  <c r="S21" i="70"/>
  <c r="T21" i="70"/>
  <c r="V21" i="70"/>
  <c r="W21" i="70"/>
  <c r="X21" i="70"/>
  <c r="Z21" i="70"/>
  <c r="AA21" i="70"/>
  <c r="AB21" i="70"/>
  <c r="B21" i="70"/>
  <c r="C16" i="70"/>
  <c r="D16" i="70"/>
  <c r="F16" i="70"/>
  <c r="G16" i="70"/>
  <c r="H16" i="70"/>
  <c r="J16" i="70"/>
  <c r="K16" i="70"/>
  <c r="L16" i="70"/>
  <c r="N16" i="70"/>
  <c r="O16" i="70"/>
  <c r="P16" i="70"/>
  <c r="R16" i="70"/>
  <c r="S16" i="70"/>
  <c r="T16" i="70"/>
  <c r="V16" i="70"/>
  <c r="W16" i="70"/>
  <c r="X16" i="70"/>
  <c r="Z16" i="70"/>
  <c r="AA16" i="70"/>
  <c r="AB16" i="70"/>
  <c r="B16" i="70"/>
  <c r="C11" i="70"/>
  <c r="D11" i="70"/>
  <c r="F11" i="70"/>
  <c r="G11" i="70"/>
  <c r="H11" i="70"/>
  <c r="J11" i="70"/>
  <c r="K11" i="70"/>
  <c r="L11" i="70"/>
  <c r="N11" i="70"/>
  <c r="O11" i="70"/>
  <c r="P11" i="70"/>
  <c r="R11" i="70"/>
  <c r="S11" i="70"/>
  <c r="T11" i="70"/>
  <c r="V11" i="70"/>
  <c r="W11" i="70"/>
  <c r="X11" i="70"/>
  <c r="Z11" i="70"/>
  <c r="AA11" i="70"/>
  <c r="AB11" i="70"/>
  <c r="B11" i="70"/>
  <c r="D19" i="70"/>
  <c r="D18" i="70"/>
  <c r="C18" i="70"/>
  <c r="B18" i="70"/>
  <c r="D14" i="70"/>
  <c r="D13" i="70"/>
  <c r="C13" i="70"/>
  <c r="B13" i="70"/>
  <c r="D17" i="70"/>
  <c r="D22" i="70"/>
  <c r="C14" i="70"/>
  <c r="C17" i="70"/>
  <c r="C19" i="70"/>
  <c r="C22" i="70"/>
  <c r="B14" i="70"/>
  <c r="B17" i="70"/>
  <c r="B19" i="70"/>
  <c r="B22" i="70"/>
  <c r="C12" i="70"/>
  <c r="D12" i="70"/>
  <c r="B12" i="70"/>
  <c r="F21" i="69"/>
  <c r="G21" i="69"/>
  <c r="H21" i="69"/>
  <c r="J21" i="69"/>
  <c r="K21" i="69"/>
  <c r="L21" i="69"/>
  <c r="N21" i="69"/>
  <c r="O21" i="69"/>
  <c r="P21" i="69"/>
  <c r="R21" i="69"/>
  <c r="S21" i="69"/>
  <c r="T21" i="69"/>
  <c r="V21" i="69"/>
  <c r="W21" i="69"/>
  <c r="X21" i="69"/>
  <c r="Z21" i="69"/>
  <c r="AA21" i="69"/>
  <c r="AB21" i="69"/>
  <c r="F16" i="69"/>
  <c r="G16" i="69"/>
  <c r="H16" i="69"/>
  <c r="J16" i="69"/>
  <c r="K16" i="69"/>
  <c r="L16" i="69"/>
  <c r="N16" i="69"/>
  <c r="O16" i="69"/>
  <c r="P16" i="69"/>
  <c r="R16" i="69"/>
  <c r="S16" i="69"/>
  <c r="T16" i="69"/>
  <c r="V16" i="69"/>
  <c r="W16" i="69"/>
  <c r="X16" i="69"/>
  <c r="Z16" i="69"/>
  <c r="AA16" i="69"/>
  <c r="AB16" i="69"/>
  <c r="C11" i="69"/>
  <c r="F11" i="69"/>
  <c r="G11" i="69"/>
  <c r="H11" i="69"/>
  <c r="J11" i="69"/>
  <c r="K11" i="69"/>
  <c r="L11" i="69"/>
  <c r="N11" i="69"/>
  <c r="O11" i="69"/>
  <c r="P11" i="69"/>
  <c r="R11" i="69"/>
  <c r="S11" i="69"/>
  <c r="T11" i="69"/>
  <c r="V11" i="69"/>
  <c r="W11" i="69"/>
  <c r="X11" i="69"/>
  <c r="Z11" i="69"/>
  <c r="AA11" i="69"/>
  <c r="AB11" i="69"/>
  <c r="B11" i="69"/>
  <c r="D13" i="69"/>
  <c r="D14" i="69"/>
  <c r="D17" i="69"/>
  <c r="D16" i="69" s="1"/>
  <c r="D18" i="69"/>
  <c r="D19" i="69"/>
  <c r="D22" i="69"/>
  <c r="D21" i="69" s="1"/>
  <c r="C13" i="69"/>
  <c r="C14" i="69"/>
  <c r="C17" i="69"/>
  <c r="C16" i="69" s="1"/>
  <c r="C18" i="69"/>
  <c r="C19" i="69"/>
  <c r="C22" i="69"/>
  <c r="C21" i="69" s="1"/>
  <c r="B13" i="69"/>
  <c r="B14" i="69"/>
  <c r="B17" i="69"/>
  <c r="B16" i="69" s="1"/>
  <c r="B18" i="69"/>
  <c r="B19" i="69"/>
  <c r="B22" i="69"/>
  <c r="B21" i="69" s="1"/>
  <c r="C12" i="69"/>
  <c r="D12" i="69"/>
  <c r="D11" i="69" s="1"/>
  <c r="B12" i="69"/>
  <c r="F10" i="66" l="1"/>
  <c r="G10" i="66"/>
  <c r="H10" i="66"/>
  <c r="J10" i="66"/>
  <c r="K10" i="66"/>
  <c r="L10" i="66"/>
  <c r="N10" i="66"/>
  <c r="O10" i="66"/>
  <c r="P10" i="66"/>
  <c r="R10" i="66"/>
  <c r="S10" i="66"/>
  <c r="T10" i="66"/>
  <c r="V10" i="66"/>
  <c r="W10" i="66"/>
  <c r="X10" i="66"/>
  <c r="Z10" i="66"/>
  <c r="AA10" i="66"/>
  <c r="AB10" i="66"/>
  <c r="C14" i="66"/>
  <c r="D14" i="66"/>
  <c r="B14" i="66"/>
  <c r="D13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C13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27" i="66"/>
  <c r="C28" i="66"/>
  <c r="C29" i="66"/>
  <c r="C30" i="66"/>
  <c r="C31" i="66"/>
  <c r="C32" i="66"/>
  <c r="C33" i="66"/>
  <c r="C34" i="66"/>
  <c r="C35" i="66"/>
  <c r="C36" i="66"/>
  <c r="C37" i="66"/>
  <c r="C38" i="66"/>
  <c r="B13" i="66"/>
  <c r="B15" i="66"/>
  <c r="B16" i="66"/>
  <c r="B17" i="66"/>
  <c r="B18" i="66"/>
  <c r="B19" i="66"/>
  <c r="B20" i="66"/>
  <c r="B21" i="66"/>
  <c r="B22" i="66"/>
  <c r="B23" i="66"/>
  <c r="B24" i="66"/>
  <c r="B25" i="66"/>
  <c r="B26" i="66"/>
  <c r="B27" i="66"/>
  <c r="B28" i="66"/>
  <c r="B29" i="66"/>
  <c r="B30" i="66"/>
  <c r="B31" i="66"/>
  <c r="B32" i="66"/>
  <c r="B33" i="66"/>
  <c r="B34" i="66"/>
  <c r="B35" i="66"/>
  <c r="B36" i="66"/>
  <c r="B37" i="66"/>
  <c r="B38" i="66"/>
  <c r="C12" i="66"/>
  <c r="D12" i="66"/>
  <c r="B12" i="66"/>
  <c r="D10" i="66" l="1"/>
  <c r="B10" i="66"/>
  <c r="C10" i="66"/>
  <c r="D38" i="64"/>
  <c r="C38" i="64"/>
  <c r="B38" i="64"/>
  <c r="D35" i="64"/>
  <c r="C35" i="64"/>
  <c r="B35" i="64"/>
  <c r="D13" i="64"/>
  <c r="C13" i="64"/>
  <c r="B13" i="64"/>
  <c r="D18" i="64"/>
  <c r="C18" i="64"/>
  <c r="B18" i="64"/>
  <c r="D34" i="64"/>
  <c r="C34" i="64"/>
  <c r="B34" i="64"/>
  <c r="D26" i="64"/>
  <c r="C26" i="64"/>
  <c r="B26" i="64"/>
  <c r="D15" i="64"/>
  <c r="C15" i="64"/>
  <c r="B15" i="64"/>
  <c r="D22" i="64"/>
  <c r="C22" i="64"/>
  <c r="B22" i="64"/>
  <c r="D21" i="64"/>
  <c r="C21" i="64"/>
  <c r="B21" i="64"/>
  <c r="D37" i="64"/>
  <c r="C37" i="64"/>
  <c r="B37" i="64"/>
  <c r="D36" i="64"/>
  <c r="C36" i="64"/>
  <c r="B36" i="64"/>
  <c r="D32" i="64"/>
  <c r="C32" i="64"/>
  <c r="B32" i="64"/>
  <c r="D17" i="64"/>
  <c r="C17" i="64"/>
  <c r="B17" i="64"/>
  <c r="D33" i="64"/>
  <c r="C33" i="64"/>
  <c r="B33" i="64"/>
  <c r="D31" i="64"/>
  <c r="C31" i="64"/>
  <c r="B31" i="64"/>
  <c r="D30" i="64"/>
  <c r="C30" i="64"/>
  <c r="B30" i="64"/>
  <c r="D28" i="64"/>
  <c r="C28" i="64"/>
  <c r="B28" i="64"/>
  <c r="D27" i="64"/>
  <c r="C27" i="64"/>
  <c r="B27" i="64"/>
  <c r="D24" i="64"/>
  <c r="C24" i="64"/>
  <c r="B24" i="64"/>
  <c r="D23" i="64"/>
  <c r="C23" i="64"/>
  <c r="B23" i="64"/>
  <c r="D20" i="64"/>
  <c r="C20" i="64"/>
  <c r="B20" i="64"/>
  <c r="D19" i="64"/>
  <c r="C19" i="64"/>
  <c r="B19" i="64"/>
  <c r="D16" i="64"/>
  <c r="C16" i="64"/>
  <c r="B16" i="64"/>
  <c r="F10" i="64"/>
  <c r="G10" i="64"/>
  <c r="H10" i="64"/>
  <c r="J10" i="64"/>
  <c r="K10" i="64"/>
  <c r="L10" i="64"/>
  <c r="N10" i="64"/>
  <c r="O10" i="64"/>
  <c r="P10" i="64"/>
  <c r="R10" i="64"/>
  <c r="S10" i="64"/>
  <c r="T10" i="64"/>
  <c r="V10" i="64"/>
  <c r="W10" i="64"/>
  <c r="X10" i="64"/>
  <c r="Z10" i="64"/>
  <c r="AA10" i="64"/>
  <c r="AB10" i="64"/>
  <c r="D12" i="64"/>
  <c r="C12" i="64"/>
  <c r="B12" i="64"/>
  <c r="D14" i="64"/>
  <c r="D25" i="64"/>
  <c r="D29" i="64"/>
  <c r="C14" i="64"/>
  <c r="C25" i="64"/>
  <c r="C29" i="64"/>
  <c r="B14" i="64"/>
  <c r="B25" i="64"/>
  <c r="B29" i="64"/>
  <c r="F21" i="63"/>
  <c r="G21" i="63"/>
  <c r="H21" i="63"/>
  <c r="J21" i="63"/>
  <c r="K21" i="63"/>
  <c r="L21" i="63"/>
  <c r="N21" i="63"/>
  <c r="O21" i="63"/>
  <c r="P21" i="63"/>
  <c r="R21" i="63"/>
  <c r="S21" i="63"/>
  <c r="T21" i="63"/>
  <c r="V21" i="63"/>
  <c r="W21" i="63"/>
  <c r="X21" i="63"/>
  <c r="F11" i="63"/>
  <c r="G11" i="63"/>
  <c r="H11" i="63"/>
  <c r="J11" i="63"/>
  <c r="K11" i="63"/>
  <c r="L11" i="63"/>
  <c r="N11" i="63"/>
  <c r="O11" i="63"/>
  <c r="P11" i="63"/>
  <c r="R11" i="63"/>
  <c r="S11" i="63"/>
  <c r="T11" i="63"/>
  <c r="V11" i="63"/>
  <c r="W11" i="63"/>
  <c r="X11" i="63"/>
  <c r="Z11" i="63"/>
  <c r="AA11" i="63"/>
  <c r="AB11" i="63"/>
  <c r="F16" i="63"/>
  <c r="G16" i="63"/>
  <c r="H16" i="63"/>
  <c r="J16" i="63"/>
  <c r="K16" i="63"/>
  <c r="L16" i="63"/>
  <c r="N16" i="63"/>
  <c r="O16" i="63"/>
  <c r="P16" i="63"/>
  <c r="R16" i="63"/>
  <c r="S16" i="63"/>
  <c r="T16" i="63"/>
  <c r="V16" i="63"/>
  <c r="W16" i="63"/>
  <c r="X16" i="63"/>
  <c r="Z16" i="63"/>
  <c r="AA16" i="63"/>
  <c r="AB16" i="63"/>
  <c r="C23" i="63"/>
  <c r="D23" i="63"/>
  <c r="B23" i="63"/>
  <c r="C22" i="63"/>
  <c r="C21" i="63" s="1"/>
  <c r="D22" i="63"/>
  <c r="D21" i="63" s="1"/>
  <c r="B22" i="63"/>
  <c r="B21" i="63" s="1"/>
  <c r="D19" i="63"/>
  <c r="C19" i="63"/>
  <c r="B19" i="63"/>
  <c r="D18" i="63"/>
  <c r="C18" i="63"/>
  <c r="B18" i="63"/>
  <c r="D14" i="63"/>
  <c r="C14" i="63"/>
  <c r="B14" i="63"/>
  <c r="D13" i="63"/>
  <c r="C13" i="63"/>
  <c r="B13" i="63"/>
  <c r="D17" i="63"/>
  <c r="D16" i="63" s="1"/>
  <c r="C17" i="63"/>
  <c r="C16" i="63" s="1"/>
  <c r="B17" i="63"/>
  <c r="B16" i="63" s="1"/>
  <c r="C12" i="63"/>
  <c r="C11" i="63" s="1"/>
  <c r="D12" i="63"/>
  <c r="D11" i="63" s="1"/>
  <c r="B12" i="63"/>
  <c r="B11" i="63" s="1"/>
  <c r="C21" i="62"/>
  <c r="D21" i="62"/>
  <c r="F21" i="62"/>
  <c r="G21" i="62"/>
  <c r="H21" i="62"/>
  <c r="J21" i="62"/>
  <c r="K21" i="62"/>
  <c r="L21" i="62"/>
  <c r="N21" i="62"/>
  <c r="O21" i="62"/>
  <c r="P21" i="62"/>
  <c r="R21" i="62"/>
  <c r="S21" i="62"/>
  <c r="T21" i="62"/>
  <c r="V21" i="62"/>
  <c r="W21" i="62"/>
  <c r="X21" i="62"/>
  <c r="Z21" i="62"/>
  <c r="AA21" i="62"/>
  <c r="AB21" i="62"/>
  <c r="B21" i="62"/>
  <c r="D22" i="62"/>
  <c r="C22" i="62"/>
  <c r="B22" i="62"/>
  <c r="C16" i="62"/>
  <c r="D16" i="62"/>
  <c r="F16" i="62"/>
  <c r="G16" i="62"/>
  <c r="H16" i="62"/>
  <c r="J16" i="62"/>
  <c r="K16" i="62"/>
  <c r="L16" i="62"/>
  <c r="N16" i="62"/>
  <c r="O16" i="62"/>
  <c r="P16" i="62"/>
  <c r="R16" i="62"/>
  <c r="S16" i="62"/>
  <c r="T16" i="62"/>
  <c r="V16" i="62"/>
  <c r="W16" i="62"/>
  <c r="X16" i="62"/>
  <c r="Z16" i="62"/>
  <c r="AA16" i="62"/>
  <c r="AB16" i="62"/>
  <c r="B16" i="62"/>
  <c r="D19" i="62"/>
  <c r="C19" i="62"/>
  <c r="B19" i="62"/>
  <c r="D18" i="62"/>
  <c r="B10" i="64" l="1"/>
  <c r="D10" i="64"/>
  <c r="C10" i="64"/>
  <c r="C11" i="62" l="1"/>
  <c r="D11" i="62"/>
  <c r="F11" i="62"/>
  <c r="G11" i="62"/>
  <c r="H11" i="62"/>
  <c r="J11" i="62"/>
  <c r="K11" i="62"/>
  <c r="L11" i="62"/>
  <c r="N11" i="62"/>
  <c r="O11" i="62"/>
  <c r="P11" i="62"/>
  <c r="R11" i="62"/>
  <c r="S11" i="62"/>
  <c r="T11" i="62"/>
  <c r="V11" i="62"/>
  <c r="W11" i="62"/>
  <c r="X11" i="62"/>
  <c r="Z11" i="62"/>
  <c r="AA11" i="62"/>
  <c r="AB11" i="62"/>
  <c r="B11" i="62"/>
  <c r="D14" i="62"/>
  <c r="C14" i="62"/>
  <c r="B14" i="62"/>
  <c r="D13" i="62"/>
  <c r="D17" i="62"/>
  <c r="D23" i="62"/>
  <c r="C13" i="62"/>
  <c r="C17" i="62"/>
  <c r="C18" i="62"/>
  <c r="C23" i="62"/>
  <c r="B13" i="62"/>
  <c r="B17" i="62"/>
  <c r="B18" i="62"/>
  <c r="B23" i="62"/>
  <c r="C12" i="62"/>
  <c r="D12" i="62"/>
  <c r="B12" i="62"/>
  <c r="D13" i="59"/>
  <c r="C13" i="59"/>
  <c r="B13" i="59"/>
  <c r="D12" i="59"/>
  <c r="C12" i="59"/>
  <c r="B12" i="59"/>
  <c r="D14" i="59"/>
  <c r="C14" i="59"/>
  <c r="B14" i="59"/>
  <c r="D18" i="59"/>
  <c r="C18" i="59"/>
  <c r="B18" i="59"/>
  <c r="D15" i="59"/>
  <c r="C15" i="59"/>
  <c r="B15" i="59"/>
  <c r="D22" i="59"/>
  <c r="C22" i="59"/>
  <c r="B22" i="59"/>
  <c r="D21" i="59"/>
  <c r="C21" i="59"/>
  <c r="B21" i="59"/>
  <c r="D20" i="59"/>
  <c r="C20" i="59"/>
  <c r="B20" i="59"/>
  <c r="D17" i="59"/>
  <c r="C17" i="59"/>
  <c r="B17" i="59"/>
  <c r="D16" i="59"/>
  <c r="C16" i="59"/>
  <c r="B16" i="59"/>
  <c r="D19" i="59"/>
  <c r="C19" i="59"/>
  <c r="B19" i="59"/>
  <c r="F10" i="59"/>
  <c r="G10" i="59"/>
  <c r="H10" i="59"/>
  <c r="J10" i="59"/>
  <c r="K10" i="59"/>
  <c r="L10" i="59"/>
  <c r="N10" i="59"/>
  <c r="O10" i="59"/>
  <c r="P10" i="59"/>
  <c r="R10" i="59"/>
  <c r="S10" i="59"/>
  <c r="T10" i="59"/>
  <c r="V10" i="59"/>
  <c r="W10" i="59"/>
  <c r="X10" i="59"/>
  <c r="Z10" i="59"/>
  <c r="AA10" i="59"/>
  <c r="AB10" i="59"/>
  <c r="C11" i="59"/>
  <c r="D11" i="59"/>
  <c r="B11" i="59"/>
  <c r="D10" i="59" l="1"/>
  <c r="C10" i="59"/>
  <c r="B10" i="59"/>
  <c r="B35" i="57" l="1"/>
  <c r="C35" i="57"/>
  <c r="D35" i="57"/>
  <c r="B34" i="57"/>
  <c r="C34" i="57"/>
  <c r="D34" i="57"/>
  <c r="B33" i="57"/>
  <c r="C33" i="57"/>
  <c r="D33" i="57"/>
  <c r="B31" i="57"/>
  <c r="C31" i="57"/>
  <c r="D31" i="57"/>
  <c r="B30" i="57"/>
  <c r="C30" i="57"/>
  <c r="D30" i="57"/>
  <c r="B29" i="57"/>
  <c r="C29" i="57"/>
  <c r="B28" i="57"/>
  <c r="D28" i="57"/>
  <c r="B25" i="57"/>
  <c r="C25" i="57"/>
  <c r="B24" i="57"/>
  <c r="C24" i="57"/>
  <c r="D24" i="57"/>
  <c r="C23" i="57"/>
  <c r="D23" i="57"/>
  <c r="B22" i="57"/>
  <c r="C22" i="57"/>
  <c r="D22" i="57"/>
  <c r="B21" i="57"/>
  <c r="C21" i="57"/>
  <c r="C20" i="57"/>
  <c r="D20" i="57"/>
  <c r="C16" i="57"/>
  <c r="B16" i="57"/>
  <c r="F10" i="57"/>
  <c r="G10" i="57"/>
  <c r="H10" i="57"/>
  <c r="J10" i="57"/>
  <c r="K10" i="57"/>
  <c r="L10" i="57"/>
  <c r="N10" i="57"/>
  <c r="O10" i="57"/>
  <c r="P10" i="57"/>
  <c r="R10" i="57"/>
  <c r="S10" i="57"/>
  <c r="T10" i="57"/>
  <c r="V10" i="57"/>
  <c r="W10" i="57"/>
  <c r="X10" i="57"/>
  <c r="D13" i="57"/>
  <c r="D14" i="57"/>
  <c r="D18" i="57"/>
  <c r="D27" i="57"/>
  <c r="C13" i="57"/>
  <c r="C14" i="57"/>
  <c r="C18" i="57"/>
  <c r="C27" i="57"/>
  <c r="B13" i="57"/>
  <c r="B14" i="57"/>
  <c r="B18" i="57"/>
  <c r="B20" i="57"/>
  <c r="B23" i="57"/>
  <c r="B27" i="57"/>
  <c r="C12" i="57"/>
  <c r="D12" i="57"/>
  <c r="B12" i="57"/>
  <c r="F10" i="55"/>
  <c r="G10" i="55"/>
  <c r="H10" i="55"/>
  <c r="J10" i="55"/>
  <c r="K10" i="55"/>
  <c r="L10" i="55"/>
  <c r="N10" i="55"/>
  <c r="O10" i="55"/>
  <c r="P10" i="55"/>
  <c r="R10" i="55"/>
  <c r="S10" i="55"/>
  <c r="T10" i="55"/>
  <c r="V10" i="55"/>
  <c r="W10" i="55"/>
  <c r="X10" i="55"/>
  <c r="Z10" i="55"/>
  <c r="AA10" i="55"/>
  <c r="AB10" i="55"/>
  <c r="D33" i="55"/>
  <c r="C33" i="55"/>
  <c r="B33" i="55"/>
  <c r="C14" i="55"/>
  <c r="D13" i="55"/>
  <c r="C13" i="55"/>
  <c r="B13" i="55"/>
  <c r="D32" i="55"/>
  <c r="C32" i="55"/>
  <c r="B32" i="55"/>
  <c r="D24" i="55"/>
  <c r="C24" i="55"/>
  <c r="B24" i="55"/>
  <c r="D15" i="55"/>
  <c r="C15" i="55"/>
  <c r="B15" i="55"/>
  <c r="D35" i="55"/>
  <c r="C35" i="55"/>
  <c r="B35" i="55"/>
  <c r="D34" i="55"/>
  <c r="C34" i="55"/>
  <c r="B34" i="55"/>
  <c r="D30" i="55"/>
  <c r="C30" i="55"/>
  <c r="B30" i="55"/>
  <c r="D17" i="55"/>
  <c r="C17" i="55"/>
  <c r="B17" i="55"/>
  <c r="D31" i="55"/>
  <c r="C31" i="55"/>
  <c r="B31" i="55"/>
  <c r="D29" i="55"/>
  <c r="C29" i="55"/>
  <c r="B29" i="55"/>
  <c r="D28" i="55"/>
  <c r="C28" i="55"/>
  <c r="B28" i="55"/>
  <c r="D26" i="55"/>
  <c r="C26" i="55"/>
  <c r="B26" i="55"/>
  <c r="D25" i="55"/>
  <c r="C25" i="55"/>
  <c r="B25" i="55"/>
  <c r="D22" i="55"/>
  <c r="C22" i="55"/>
  <c r="B22" i="55"/>
  <c r="D21" i="55"/>
  <c r="C21" i="55"/>
  <c r="B21" i="55"/>
  <c r="D19" i="55"/>
  <c r="C19" i="55"/>
  <c r="B19" i="55"/>
  <c r="D18" i="55"/>
  <c r="C18" i="55"/>
  <c r="B18" i="55"/>
  <c r="D16" i="55"/>
  <c r="C16" i="55"/>
  <c r="B16" i="55"/>
  <c r="B12" i="55"/>
  <c r="C12" i="55"/>
  <c r="D12" i="55"/>
  <c r="D14" i="55"/>
  <c r="D20" i="55"/>
  <c r="D23" i="55"/>
  <c r="D27" i="55"/>
  <c r="C20" i="55"/>
  <c r="C23" i="55"/>
  <c r="C27" i="55"/>
  <c r="B14" i="55"/>
  <c r="B20" i="55"/>
  <c r="B23" i="55"/>
  <c r="B27" i="55"/>
  <c r="B10" i="57" l="1"/>
  <c r="D10" i="57"/>
  <c r="D10" i="55"/>
  <c r="B10" i="55"/>
  <c r="C10" i="55"/>
  <c r="C10" i="57"/>
  <c r="F10" i="53" l="1"/>
  <c r="G10" i="53"/>
  <c r="H10" i="53"/>
  <c r="J10" i="53"/>
  <c r="K10" i="53"/>
  <c r="L10" i="53"/>
  <c r="N10" i="53"/>
  <c r="O10" i="53"/>
  <c r="P10" i="53"/>
  <c r="R10" i="53"/>
  <c r="S10" i="53"/>
  <c r="T10" i="53"/>
  <c r="V10" i="53"/>
  <c r="W10" i="53"/>
  <c r="X10" i="53"/>
  <c r="Z10" i="53"/>
  <c r="AA10" i="53"/>
  <c r="AB10" i="53"/>
  <c r="B38" i="53"/>
  <c r="C38" i="53"/>
  <c r="D38" i="53"/>
  <c r="B30" i="53"/>
  <c r="C30" i="53"/>
  <c r="D30" i="53"/>
  <c r="C26" i="53"/>
  <c r="B24" i="53"/>
  <c r="C24" i="53"/>
  <c r="D24" i="53"/>
  <c r="D22" i="53"/>
  <c r="D13" i="53"/>
  <c r="D14" i="53"/>
  <c r="D15" i="53"/>
  <c r="D16" i="53"/>
  <c r="D17" i="53"/>
  <c r="D18" i="53"/>
  <c r="D19" i="53"/>
  <c r="D20" i="53"/>
  <c r="D21" i="53"/>
  <c r="D23" i="53"/>
  <c r="D25" i="53"/>
  <c r="D26" i="53"/>
  <c r="D27" i="53"/>
  <c r="D28" i="53"/>
  <c r="D29" i="53"/>
  <c r="D31" i="53"/>
  <c r="D32" i="53"/>
  <c r="D33" i="53"/>
  <c r="D34" i="53"/>
  <c r="D35" i="53"/>
  <c r="D36" i="53"/>
  <c r="D37" i="53"/>
  <c r="C13" i="53"/>
  <c r="C14" i="53"/>
  <c r="C15" i="53"/>
  <c r="C16" i="53"/>
  <c r="C17" i="53"/>
  <c r="C18" i="53"/>
  <c r="C19" i="53"/>
  <c r="C20" i="53"/>
  <c r="C21" i="53"/>
  <c r="C22" i="53"/>
  <c r="C23" i="53"/>
  <c r="C25" i="53"/>
  <c r="C27" i="53"/>
  <c r="C28" i="53"/>
  <c r="C29" i="53"/>
  <c r="C31" i="53"/>
  <c r="C32" i="53"/>
  <c r="C33" i="53"/>
  <c r="C34" i="53"/>
  <c r="C35" i="53"/>
  <c r="C36" i="53"/>
  <c r="C37" i="53"/>
  <c r="B13" i="53"/>
  <c r="B14" i="53"/>
  <c r="B15" i="53"/>
  <c r="B16" i="53"/>
  <c r="B17" i="53"/>
  <c r="B18" i="53"/>
  <c r="B19" i="53"/>
  <c r="B20" i="53"/>
  <c r="B21" i="53"/>
  <c r="B22" i="53"/>
  <c r="B23" i="53"/>
  <c r="B25" i="53"/>
  <c r="B26" i="53"/>
  <c r="B27" i="53"/>
  <c r="B28" i="53"/>
  <c r="B29" i="53"/>
  <c r="B31" i="53"/>
  <c r="B32" i="53"/>
  <c r="B33" i="53"/>
  <c r="B34" i="53"/>
  <c r="B35" i="53"/>
  <c r="B36" i="53"/>
  <c r="B37" i="53"/>
  <c r="C12" i="53"/>
  <c r="D12" i="53"/>
  <c r="B12" i="53"/>
  <c r="D10" i="53" l="1"/>
  <c r="B10" i="53"/>
  <c r="C10" i="53"/>
  <c r="F10" i="51"/>
  <c r="G10" i="51"/>
  <c r="H10" i="51"/>
  <c r="J10" i="51"/>
  <c r="K10" i="51"/>
  <c r="L10" i="51"/>
  <c r="N10" i="51"/>
  <c r="O10" i="51"/>
  <c r="P10" i="51"/>
  <c r="R10" i="51"/>
  <c r="S10" i="51"/>
  <c r="T10" i="51"/>
  <c r="V10" i="51"/>
  <c r="W10" i="51"/>
  <c r="X10" i="51"/>
  <c r="Z10" i="51"/>
  <c r="AA10" i="51"/>
  <c r="AB10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C13" i="51"/>
  <c r="C14" i="51"/>
  <c r="C15" i="51"/>
  <c r="C16" i="51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C12" i="51"/>
  <c r="D12" i="51"/>
  <c r="B12" i="51"/>
  <c r="D10" i="51" l="1"/>
  <c r="C10" i="51"/>
  <c r="B10" i="51"/>
  <c r="F10" i="49" l="1"/>
  <c r="G10" i="49"/>
  <c r="H10" i="49"/>
  <c r="J10" i="49"/>
  <c r="K10" i="49"/>
  <c r="L10" i="49"/>
  <c r="N10" i="49"/>
  <c r="O10" i="49"/>
  <c r="P10" i="49"/>
  <c r="R10" i="49"/>
  <c r="S10" i="49"/>
  <c r="T10" i="49"/>
  <c r="V10" i="49"/>
  <c r="W10" i="49"/>
  <c r="X10" i="49"/>
  <c r="Z10" i="49"/>
  <c r="AA10" i="49"/>
  <c r="AB10" i="49"/>
  <c r="B38" i="49"/>
  <c r="C38" i="49"/>
  <c r="D38" i="49"/>
  <c r="B30" i="49"/>
  <c r="C30" i="49"/>
  <c r="D30" i="49"/>
  <c r="C26" i="49"/>
  <c r="B24" i="49"/>
  <c r="C24" i="49"/>
  <c r="D24" i="49"/>
  <c r="D22" i="49"/>
  <c r="D13" i="49"/>
  <c r="D14" i="49"/>
  <c r="D15" i="49"/>
  <c r="D16" i="49"/>
  <c r="D17" i="49"/>
  <c r="D18" i="49"/>
  <c r="D19" i="49"/>
  <c r="D20" i="49"/>
  <c r="D21" i="49"/>
  <c r="D23" i="49"/>
  <c r="D25" i="49"/>
  <c r="D26" i="49"/>
  <c r="D27" i="49"/>
  <c r="D28" i="49"/>
  <c r="D29" i="49"/>
  <c r="D31" i="49"/>
  <c r="D32" i="49"/>
  <c r="D33" i="49"/>
  <c r="D34" i="49"/>
  <c r="D35" i="49"/>
  <c r="D36" i="49"/>
  <c r="D37" i="49"/>
  <c r="C13" i="49"/>
  <c r="C14" i="49"/>
  <c r="C15" i="49"/>
  <c r="C16" i="49"/>
  <c r="C17" i="49"/>
  <c r="C18" i="49"/>
  <c r="C19" i="49"/>
  <c r="C20" i="49"/>
  <c r="C21" i="49"/>
  <c r="C22" i="49"/>
  <c r="C23" i="49"/>
  <c r="C25" i="49"/>
  <c r="C27" i="49"/>
  <c r="C28" i="49"/>
  <c r="C29" i="49"/>
  <c r="C31" i="49"/>
  <c r="C32" i="49"/>
  <c r="C33" i="49"/>
  <c r="C34" i="49"/>
  <c r="C35" i="49"/>
  <c r="C36" i="49"/>
  <c r="C37" i="49"/>
  <c r="B13" i="49"/>
  <c r="B14" i="49"/>
  <c r="B15" i="49"/>
  <c r="B16" i="49"/>
  <c r="B17" i="49"/>
  <c r="B18" i="49"/>
  <c r="B19" i="49"/>
  <c r="B20" i="49"/>
  <c r="B21" i="49"/>
  <c r="B22" i="49"/>
  <c r="B23" i="49"/>
  <c r="B25" i="49"/>
  <c r="B26" i="49"/>
  <c r="B27" i="49"/>
  <c r="B28" i="49"/>
  <c r="B29" i="49"/>
  <c r="B31" i="49"/>
  <c r="B32" i="49"/>
  <c r="B33" i="49"/>
  <c r="B34" i="49"/>
  <c r="B35" i="49"/>
  <c r="B36" i="49"/>
  <c r="B37" i="49"/>
  <c r="C12" i="49"/>
  <c r="D12" i="49"/>
  <c r="B12" i="49"/>
  <c r="B10" i="49" l="1"/>
  <c r="D10" i="49"/>
  <c r="C10" i="49"/>
  <c r="F10" i="47"/>
  <c r="G10" i="47"/>
  <c r="H10" i="47"/>
  <c r="J10" i="47"/>
  <c r="K10" i="47"/>
  <c r="L10" i="47"/>
  <c r="N10" i="47"/>
  <c r="O10" i="47"/>
  <c r="P10" i="47"/>
  <c r="R10" i="47"/>
  <c r="S10" i="47"/>
  <c r="T10" i="47"/>
  <c r="V10" i="47"/>
  <c r="W10" i="47"/>
  <c r="X10" i="47"/>
  <c r="Z10" i="47"/>
  <c r="AA10" i="47"/>
  <c r="AB10" i="47"/>
  <c r="D13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C36" i="47"/>
  <c r="C37" i="47"/>
  <c r="C38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C12" i="47"/>
  <c r="D12" i="47"/>
  <c r="B12" i="47"/>
  <c r="C21" i="46"/>
  <c r="D21" i="46"/>
  <c r="F21" i="46"/>
  <c r="G21" i="46"/>
  <c r="H21" i="46"/>
  <c r="J21" i="46"/>
  <c r="K21" i="46"/>
  <c r="L21" i="46"/>
  <c r="N21" i="46"/>
  <c r="O21" i="46"/>
  <c r="P21" i="46"/>
  <c r="R21" i="46"/>
  <c r="S21" i="46"/>
  <c r="T21" i="46"/>
  <c r="V21" i="46"/>
  <c r="W21" i="46"/>
  <c r="X21" i="46"/>
  <c r="Z21" i="46"/>
  <c r="AA21" i="46"/>
  <c r="AB21" i="46"/>
  <c r="B21" i="46"/>
  <c r="C16" i="46"/>
  <c r="D16" i="46"/>
  <c r="F16" i="46"/>
  <c r="G16" i="46"/>
  <c r="H16" i="46"/>
  <c r="J16" i="46"/>
  <c r="K16" i="46"/>
  <c r="L16" i="46"/>
  <c r="N16" i="46"/>
  <c r="O16" i="46"/>
  <c r="P16" i="46"/>
  <c r="R16" i="46"/>
  <c r="S16" i="46"/>
  <c r="T16" i="46"/>
  <c r="V16" i="46"/>
  <c r="W16" i="46"/>
  <c r="X16" i="46"/>
  <c r="Z16" i="46"/>
  <c r="AA16" i="46"/>
  <c r="AB16" i="46"/>
  <c r="B16" i="46"/>
  <c r="C11" i="46"/>
  <c r="D11" i="46"/>
  <c r="F11" i="46"/>
  <c r="G11" i="46"/>
  <c r="H11" i="46"/>
  <c r="J11" i="46"/>
  <c r="K11" i="46"/>
  <c r="L11" i="46"/>
  <c r="N11" i="46"/>
  <c r="O11" i="46"/>
  <c r="P11" i="46"/>
  <c r="R11" i="46"/>
  <c r="S11" i="46"/>
  <c r="T11" i="46"/>
  <c r="V11" i="46"/>
  <c r="W11" i="46"/>
  <c r="X11" i="46"/>
  <c r="Z11" i="46"/>
  <c r="AA11" i="46"/>
  <c r="AB11" i="46"/>
  <c r="B11" i="46"/>
  <c r="C21" i="45"/>
  <c r="D21" i="45"/>
  <c r="F21" i="45"/>
  <c r="G21" i="45"/>
  <c r="H21" i="45"/>
  <c r="J21" i="45"/>
  <c r="K21" i="45"/>
  <c r="L21" i="45"/>
  <c r="N21" i="45"/>
  <c r="O21" i="45"/>
  <c r="P21" i="45"/>
  <c r="R21" i="45"/>
  <c r="S21" i="45"/>
  <c r="T21" i="45"/>
  <c r="V21" i="45"/>
  <c r="W21" i="45"/>
  <c r="X21" i="45"/>
  <c r="Z21" i="45"/>
  <c r="AA21" i="45"/>
  <c r="AB21" i="45"/>
  <c r="B21" i="45"/>
  <c r="C11" i="45"/>
  <c r="D11" i="45"/>
  <c r="F11" i="45"/>
  <c r="G11" i="45"/>
  <c r="H11" i="45"/>
  <c r="J11" i="45"/>
  <c r="K11" i="45"/>
  <c r="L11" i="45"/>
  <c r="N11" i="45"/>
  <c r="O11" i="45"/>
  <c r="P11" i="45"/>
  <c r="R11" i="45"/>
  <c r="S11" i="45"/>
  <c r="T11" i="45"/>
  <c r="V11" i="45"/>
  <c r="W11" i="45"/>
  <c r="X11" i="45"/>
  <c r="Z11" i="45"/>
  <c r="AA11" i="45"/>
  <c r="AB11" i="45"/>
  <c r="B11" i="45"/>
  <c r="C16" i="45"/>
  <c r="D16" i="45"/>
  <c r="F16" i="45"/>
  <c r="G16" i="45"/>
  <c r="H16" i="45"/>
  <c r="J16" i="45"/>
  <c r="K16" i="45"/>
  <c r="L16" i="45"/>
  <c r="N16" i="45"/>
  <c r="O16" i="45"/>
  <c r="P16" i="45"/>
  <c r="R16" i="45"/>
  <c r="S16" i="45"/>
  <c r="T16" i="45"/>
  <c r="V16" i="45"/>
  <c r="W16" i="45"/>
  <c r="X16" i="45"/>
  <c r="Z16" i="45"/>
  <c r="AA16" i="45"/>
  <c r="AB16" i="45"/>
  <c r="B16" i="45"/>
  <c r="D13" i="45"/>
  <c r="D14" i="45"/>
  <c r="D17" i="45"/>
  <c r="D18" i="45"/>
  <c r="D19" i="45"/>
  <c r="D22" i="45"/>
  <c r="D23" i="45"/>
  <c r="C13" i="45"/>
  <c r="C14" i="45"/>
  <c r="C17" i="45"/>
  <c r="C18" i="45"/>
  <c r="C19" i="45"/>
  <c r="C22" i="45"/>
  <c r="C23" i="45"/>
  <c r="B13" i="45"/>
  <c r="B14" i="45"/>
  <c r="B17" i="45"/>
  <c r="B18" i="45"/>
  <c r="B19" i="45"/>
  <c r="B22" i="45"/>
  <c r="B23" i="45"/>
  <c r="D12" i="45"/>
  <c r="C12" i="45"/>
  <c r="B12" i="45"/>
  <c r="C10" i="47" l="1"/>
  <c r="D10" i="47"/>
  <c r="B10" i="47"/>
  <c r="D19" i="42"/>
  <c r="D15" i="42"/>
  <c r="D13" i="42"/>
  <c r="D12" i="42"/>
  <c r="C19" i="42"/>
  <c r="B19" i="42"/>
  <c r="B15" i="42"/>
  <c r="D14" i="42"/>
  <c r="C14" i="42"/>
  <c r="B14" i="42"/>
  <c r="C13" i="42"/>
  <c r="B13" i="42"/>
  <c r="C12" i="42"/>
  <c r="B12" i="42"/>
  <c r="F10" i="42"/>
  <c r="G10" i="42"/>
  <c r="H10" i="42"/>
  <c r="J10" i="42"/>
  <c r="K10" i="42"/>
  <c r="L10" i="42"/>
  <c r="N10" i="42"/>
  <c r="O10" i="42"/>
  <c r="P10" i="42"/>
  <c r="R10" i="42"/>
  <c r="S10" i="42"/>
  <c r="T10" i="42"/>
  <c r="V10" i="42"/>
  <c r="W10" i="42"/>
  <c r="X10" i="42"/>
  <c r="Z10" i="42"/>
  <c r="AB10" i="42"/>
  <c r="D10" i="42" l="1"/>
  <c r="C10" i="42"/>
  <c r="B10" i="42"/>
  <c r="F10" i="41" l="1"/>
  <c r="G10" i="41"/>
  <c r="H10" i="41"/>
  <c r="J10" i="41"/>
  <c r="K10" i="41"/>
  <c r="L10" i="41"/>
  <c r="N10" i="41"/>
  <c r="O10" i="41"/>
  <c r="P10" i="41"/>
  <c r="R10" i="41"/>
  <c r="S10" i="41"/>
  <c r="T10" i="41"/>
  <c r="V10" i="41"/>
  <c r="W10" i="41"/>
  <c r="X10" i="41"/>
  <c r="Z10" i="41"/>
  <c r="AA10" i="41"/>
  <c r="AB10" i="41"/>
  <c r="D12" i="41"/>
  <c r="D13" i="41"/>
  <c r="D14" i="41"/>
  <c r="D15" i="41"/>
  <c r="D16" i="41"/>
  <c r="D17" i="41"/>
  <c r="D18" i="41"/>
  <c r="D19" i="41"/>
  <c r="D20" i="41"/>
  <c r="D21" i="41"/>
  <c r="D22" i="41"/>
  <c r="C12" i="41"/>
  <c r="C13" i="41"/>
  <c r="C14" i="41"/>
  <c r="C15" i="41"/>
  <c r="C16" i="41"/>
  <c r="C17" i="41"/>
  <c r="C18" i="41"/>
  <c r="C19" i="41"/>
  <c r="C20" i="41"/>
  <c r="C21" i="41"/>
  <c r="C22" i="41"/>
  <c r="B12" i="41"/>
  <c r="B13" i="41"/>
  <c r="B14" i="41"/>
  <c r="B15" i="41"/>
  <c r="B16" i="41"/>
  <c r="B17" i="41"/>
  <c r="B18" i="41"/>
  <c r="B19" i="41"/>
  <c r="B20" i="41"/>
  <c r="B21" i="41"/>
  <c r="B22" i="41"/>
  <c r="C11" i="41"/>
  <c r="D11" i="41"/>
  <c r="B11" i="41"/>
  <c r="D10" i="41" l="1"/>
  <c r="C10" i="41"/>
  <c r="B10" i="41"/>
  <c r="D12" i="39" l="1"/>
  <c r="B21" i="39"/>
  <c r="C21" i="39"/>
  <c r="D21" i="39"/>
  <c r="C18" i="39"/>
  <c r="C12" i="39"/>
  <c r="B34" i="39"/>
  <c r="C34" i="39"/>
  <c r="D34" i="39"/>
  <c r="B33" i="39"/>
  <c r="C33" i="39"/>
  <c r="D31" i="39"/>
  <c r="C31" i="39"/>
  <c r="B31" i="39"/>
  <c r="B29" i="39"/>
  <c r="D29" i="39"/>
  <c r="D27" i="39"/>
  <c r="B27" i="39"/>
  <c r="B25" i="39"/>
  <c r="C25" i="39"/>
  <c r="B20" i="39"/>
  <c r="C20" i="39"/>
  <c r="B17" i="39"/>
  <c r="D17" i="39"/>
  <c r="B15" i="39"/>
  <c r="C15" i="39"/>
  <c r="D15" i="39"/>
  <c r="D14" i="39"/>
  <c r="D13" i="39"/>
  <c r="F10" i="39"/>
  <c r="G10" i="39"/>
  <c r="H10" i="39"/>
  <c r="J10" i="39"/>
  <c r="K10" i="39"/>
  <c r="L10" i="39"/>
  <c r="N10" i="39"/>
  <c r="O10" i="39"/>
  <c r="P10" i="39"/>
  <c r="R10" i="39"/>
  <c r="S10" i="39"/>
  <c r="T10" i="39"/>
  <c r="V10" i="39"/>
  <c r="W10" i="39"/>
  <c r="X10" i="39"/>
  <c r="Z10" i="39"/>
  <c r="AA10" i="39"/>
  <c r="AB10" i="39"/>
  <c r="D18" i="39"/>
  <c r="D23" i="39"/>
  <c r="C13" i="39"/>
  <c r="C14" i="39"/>
  <c r="C23" i="39"/>
  <c r="B13" i="39"/>
  <c r="B14" i="39"/>
  <c r="B18" i="39"/>
  <c r="B23" i="39"/>
  <c r="B12" i="39"/>
  <c r="F10" i="37"/>
  <c r="G10" i="37"/>
  <c r="H10" i="37"/>
  <c r="J10" i="37"/>
  <c r="K10" i="37"/>
  <c r="L10" i="37"/>
  <c r="N10" i="37"/>
  <c r="O10" i="37"/>
  <c r="P10" i="37"/>
  <c r="R10" i="37"/>
  <c r="S10" i="37"/>
  <c r="T10" i="37"/>
  <c r="V10" i="37"/>
  <c r="W10" i="37"/>
  <c r="X10" i="37"/>
  <c r="Z10" i="37"/>
  <c r="AA10" i="37"/>
  <c r="AB10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C12" i="37"/>
  <c r="D12" i="37"/>
  <c r="B12" i="37"/>
  <c r="B10" i="39" l="1"/>
  <c r="C10" i="37"/>
  <c r="D10" i="37"/>
  <c r="B10" i="37"/>
  <c r="C10" i="39"/>
  <c r="D10" i="39"/>
  <c r="D35" i="35" l="1"/>
  <c r="D26" i="35"/>
  <c r="D18" i="35"/>
  <c r="F10" i="35"/>
  <c r="G10" i="35"/>
  <c r="H10" i="35"/>
  <c r="J10" i="35"/>
  <c r="K10" i="35"/>
  <c r="L10" i="35"/>
  <c r="N10" i="35"/>
  <c r="O10" i="35"/>
  <c r="P10" i="35"/>
  <c r="R10" i="35"/>
  <c r="S10" i="35"/>
  <c r="T10" i="35"/>
  <c r="V10" i="35"/>
  <c r="W10" i="35"/>
  <c r="X10" i="35"/>
  <c r="Z10" i="35"/>
  <c r="AA10" i="35"/>
  <c r="AB10" i="35"/>
  <c r="D13" i="35"/>
  <c r="D14" i="35"/>
  <c r="D15" i="35"/>
  <c r="D16" i="35"/>
  <c r="D17" i="35"/>
  <c r="D19" i="35"/>
  <c r="D20" i="35"/>
  <c r="D21" i="35"/>
  <c r="D22" i="35"/>
  <c r="D23" i="35"/>
  <c r="D24" i="35"/>
  <c r="D25" i="35"/>
  <c r="D27" i="35"/>
  <c r="D28" i="35"/>
  <c r="D29" i="35"/>
  <c r="D30" i="35"/>
  <c r="D31" i="35"/>
  <c r="D32" i="35"/>
  <c r="D33" i="35"/>
  <c r="D34" i="35"/>
  <c r="D36" i="35"/>
  <c r="D37" i="35"/>
  <c r="D38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C12" i="35"/>
  <c r="D12" i="35"/>
  <c r="B12" i="35"/>
  <c r="C10" i="35" l="1"/>
  <c r="B10" i="35"/>
  <c r="D10" i="35"/>
  <c r="F10" i="33" l="1"/>
  <c r="G10" i="33"/>
  <c r="H10" i="33"/>
  <c r="J10" i="33"/>
  <c r="K10" i="33"/>
  <c r="L10" i="33"/>
  <c r="N10" i="33"/>
  <c r="O10" i="33"/>
  <c r="P10" i="33"/>
  <c r="R10" i="33"/>
  <c r="S10" i="33"/>
  <c r="T10" i="33"/>
  <c r="V10" i="33"/>
  <c r="W10" i="33"/>
  <c r="X10" i="33"/>
  <c r="Z10" i="33"/>
  <c r="AA10" i="33"/>
  <c r="AB10" i="33"/>
  <c r="D13" i="33" l="1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C12" i="33"/>
  <c r="D12" i="33"/>
  <c r="B12" i="33"/>
  <c r="D35" i="31"/>
  <c r="D26" i="31"/>
  <c r="D18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U10" i="31"/>
  <c r="V10" i="31"/>
  <c r="W10" i="31"/>
  <c r="X10" i="31"/>
  <c r="Y10" i="31"/>
  <c r="Z10" i="31"/>
  <c r="AA10" i="31"/>
  <c r="AB10" i="31"/>
  <c r="D13" i="31"/>
  <c r="D14" i="31"/>
  <c r="D15" i="31"/>
  <c r="D16" i="31"/>
  <c r="D17" i="31"/>
  <c r="D19" i="31"/>
  <c r="D20" i="31"/>
  <c r="D21" i="31"/>
  <c r="D22" i="31"/>
  <c r="D23" i="31"/>
  <c r="D24" i="31"/>
  <c r="D25" i="31"/>
  <c r="D27" i="31"/>
  <c r="D28" i="31"/>
  <c r="D29" i="31"/>
  <c r="D30" i="31"/>
  <c r="D31" i="31"/>
  <c r="D32" i="31"/>
  <c r="D33" i="31"/>
  <c r="D34" i="31"/>
  <c r="D36" i="31"/>
  <c r="D37" i="31"/>
  <c r="D38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D12" i="31"/>
  <c r="C12" i="31"/>
  <c r="B12" i="31"/>
  <c r="F10" i="29"/>
  <c r="G10" i="29"/>
  <c r="H10" i="29"/>
  <c r="J10" i="29"/>
  <c r="K10" i="29"/>
  <c r="L10" i="29"/>
  <c r="N10" i="29"/>
  <c r="O10" i="29"/>
  <c r="P10" i="29"/>
  <c r="R10" i="29"/>
  <c r="S10" i="29"/>
  <c r="T10" i="29"/>
  <c r="V10" i="29"/>
  <c r="W10" i="29"/>
  <c r="X10" i="29"/>
  <c r="Z10" i="29"/>
  <c r="AA10" i="29"/>
  <c r="AB10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C12" i="29"/>
  <c r="C10" i="29" s="1"/>
  <c r="D12" i="29"/>
  <c r="D10" i="29" s="1"/>
  <c r="B12" i="29"/>
  <c r="B10" i="33" l="1"/>
  <c r="D10" i="33"/>
  <c r="C10" i="33"/>
  <c r="D10" i="31"/>
  <c r="B10" i="31"/>
  <c r="C10" i="31"/>
  <c r="B10" i="29"/>
  <c r="M25" i="27"/>
  <c r="M24" i="27" s="1"/>
  <c r="M18" i="27"/>
  <c r="M11" i="27" s="1"/>
  <c r="M17" i="27"/>
  <c r="M14" i="27"/>
  <c r="M13" i="27"/>
  <c r="M12" i="27"/>
  <c r="M10" i="27" l="1"/>
  <c r="M35" i="25" l="1"/>
  <c r="M31" i="25"/>
  <c r="M25" i="25"/>
  <c r="M21" i="25"/>
  <c r="M20" i="25" s="1"/>
  <c r="M17" i="25"/>
  <c r="M16" i="25"/>
  <c r="M14" i="25"/>
  <c r="M13" i="25"/>
  <c r="M12" i="25"/>
  <c r="M15" i="25" l="1"/>
  <c r="M11" i="25"/>
  <c r="M30" i="25"/>
  <c r="M10" i="25" s="1"/>
  <c r="M37" i="22" l="1"/>
  <c r="M33" i="22"/>
  <c r="M26" i="22"/>
  <c r="M22" i="22"/>
  <c r="M21" i="22"/>
  <c r="M18" i="22"/>
  <c r="M17" i="22"/>
  <c r="M16" i="22"/>
  <c r="M14" i="22"/>
  <c r="M13" i="22"/>
  <c r="M12" i="22"/>
  <c r="M15" i="22" l="1"/>
  <c r="M32" i="22"/>
  <c r="M10" i="22" s="1"/>
  <c r="M11" i="22"/>
  <c r="M37" i="20" l="1"/>
  <c r="L37" i="20"/>
  <c r="K37" i="20"/>
  <c r="J37" i="20"/>
  <c r="I37" i="20"/>
  <c r="H37" i="20"/>
  <c r="G37" i="20"/>
  <c r="F37" i="20"/>
  <c r="E37" i="20"/>
  <c r="D37" i="20"/>
  <c r="C37" i="20"/>
  <c r="B37" i="20"/>
  <c r="M33" i="20"/>
  <c r="L33" i="20"/>
  <c r="K33" i="20"/>
  <c r="K32" i="20" s="1"/>
  <c r="J33" i="20"/>
  <c r="J32" i="20" s="1"/>
  <c r="I33" i="20"/>
  <c r="H33" i="20"/>
  <c r="G33" i="20"/>
  <c r="F33" i="20"/>
  <c r="E33" i="20"/>
  <c r="D33" i="20"/>
  <c r="C33" i="20"/>
  <c r="C32" i="20" s="1"/>
  <c r="B33" i="20"/>
  <c r="B32" i="20" s="1"/>
  <c r="M26" i="20"/>
  <c r="M21" i="20" s="1"/>
  <c r="L26" i="20"/>
  <c r="L21" i="20" s="1"/>
  <c r="K26" i="20"/>
  <c r="J26" i="20"/>
  <c r="J15" i="20" s="1"/>
  <c r="I26" i="20"/>
  <c r="H26" i="20"/>
  <c r="G26" i="20"/>
  <c r="F26" i="20"/>
  <c r="E26" i="20"/>
  <c r="E15" i="20" s="1"/>
  <c r="D26" i="20"/>
  <c r="D15" i="20" s="1"/>
  <c r="C26" i="20"/>
  <c r="C15" i="20" s="1"/>
  <c r="B26" i="20"/>
  <c r="B15" i="20" s="1"/>
  <c r="M22" i="20"/>
  <c r="L22" i="20"/>
  <c r="K22" i="20"/>
  <c r="J22" i="20"/>
  <c r="I22" i="20"/>
  <c r="I21" i="20" s="1"/>
  <c r="H22" i="20"/>
  <c r="H21" i="20" s="1"/>
  <c r="G22" i="20"/>
  <c r="F22" i="20"/>
  <c r="F11" i="20" s="1"/>
  <c r="E22" i="20"/>
  <c r="D22" i="20"/>
  <c r="C22" i="20"/>
  <c r="C21" i="20" s="1"/>
  <c r="B22" i="20"/>
  <c r="B11" i="20" s="1"/>
  <c r="E21" i="20"/>
  <c r="D21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M17" i="20"/>
  <c r="L17" i="20"/>
  <c r="K17" i="20"/>
  <c r="J17" i="20"/>
  <c r="I17" i="20"/>
  <c r="H17" i="20"/>
  <c r="G17" i="20"/>
  <c r="F17" i="20"/>
  <c r="E17" i="20"/>
  <c r="D17" i="20"/>
  <c r="C17" i="20"/>
  <c r="B17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K15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M13" i="20"/>
  <c r="L13" i="20"/>
  <c r="K13" i="20"/>
  <c r="J13" i="20"/>
  <c r="I13" i="20"/>
  <c r="H13" i="20"/>
  <c r="G13" i="20"/>
  <c r="F13" i="20"/>
  <c r="E13" i="20"/>
  <c r="D13" i="20"/>
  <c r="C13" i="20"/>
  <c r="B13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E11" i="20"/>
  <c r="D11" i="20"/>
  <c r="C11" i="20"/>
  <c r="D10" i="20" l="1"/>
  <c r="F15" i="20"/>
  <c r="L15" i="20"/>
  <c r="G15" i="20"/>
  <c r="D32" i="20"/>
  <c r="L32" i="20"/>
  <c r="L10" i="20" s="1"/>
  <c r="H15" i="20"/>
  <c r="E32" i="20"/>
  <c r="E10" i="20" s="1"/>
  <c r="M32" i="20"/>
  <c r="M10" i="20" s="1"/>
  <c r="I15" i="20"/>
  <c r="F32" i="20"/>
  <c r="G21" i="20"/>
  <c r="K21" i="20"/>
  <c r="K10" i="20" s="1"/>
  <c r="G32" i="20"/>
  <c r="G10" i="20" s="1"/>
  <c r="J21" i="20"/>
  <c r="L11" i="20"/>
  <c r="M11" i="20"/>
  <c r="B21" i="20"/>
  <c r="B10" i="20" s="1"/>
  <c r="H32" i="20"/>
  <c r="H10" i="20" s="1"/>
  <c r="J11" i="20"/>
  <c r="K11" i="20"/>
  <c r="I32" i="20"/>
  <c r="I10" i="20" s="1"/>
  <c r="J10" i="20"/>
  <c r="C10" i="20"/>
  <c r="F21" i="20"/>
  <c r="F10" i="20" s="1"/>
  <c r="G11" i="20"/>
  <c r="M15" i="20"/>
  <c r="H11" i="20"/>
  <c r="I11" i="20"/>
  <c r="N10" i="19" l="1"/>
  <c r="O10" i="19"/>
  <c r="P10" i="19"/>
  <c r="R10" i="19"/>
  <c r="S10" i="19"/>
  <c r="T10" i="19"/>
  <c r="V10" i="19"/>
  <c r="W10" i="19"/>
  <c r="X10" i="19"/>
  <c r="C14" i="19"/>
  <c r="D14" i="19"/>
  <c r="B14" i="19"/>
  <c r="C13" i="19"/>
  <c r="D13" i="19"/>
  <c r="B13" i="19"/>
  <c r="C12" i="19"/>
  <c r="C10" i="19" s="1"/>
  <c r="D12" i="19"/>
  <c r="D10" i="19" s="1"/>
  <c r="B12" i="19"/>
  <c r="B10" i="19" s="1"/>
  <c r="N10" i="18"/>
  <c r="O10" i="18"/>
  <c r="P10" i="18"/>
  <c r="R10" i="18"/>
  <c r="S10" i="18"/>
  <c r="T10" i="18"/>
  <c r="V10" i="18"/>
  <c r="W10" i="18"/>
  <c r="X10" i="18"/>
  <c r="C11" i="18"/>
  <c r="C10" i="18" s="1"/>
  <c r="D11" i="18"/>
  <c r="D10" i="18" s="1"/>
  <c r="B11" i="18"/>
  <c r="B10" i="18" s="1"/>
  <c r="C12" i="18"/>
  <c r="D12" i="18"/>
  <c r="B12" i="18"/>
  <c r="C14" i="18"/>
  <c r="D14" i="18"/>
  <c r="B14" i="18"/>
  <c r="C13" i="18"/>
  <c r="D13" i="18"/>
  <c r="B13" i="18"/>
  <c r="C12" i="15"/>
  <c r="D14" i="16"/>
  <c r="C14" i="16"/>
  <c r="B14" i="16"/>
  <c r="B11" i="16" s="1"/>
  <c r="D13" i="16"/>
  <c r="C13" i="16"/>
  <c r="B13" i="16"/>
  <c r="D12" i="16"/>
  <c r="B12" i="16"/>
  <c r="C12" i="16"/>
  <c r="F11" i="16"/>
  <c r="G11" i="16"/>
  <c r="H11" i="16"/>
  <c r="J11" i="16"/>
  <c r="K11" i="16"/>
  <c r="L11" i="16"/>
  <c r="N11" i="16"/>
  <c r="O11" i="16"/>
  <c r="P11" i="16"/>
  <c r="R11" i="16"/>
  <c r="T11" i="16"/>
  <c r="F11" i="15"/>
  <c r="G11" i="15"/>
  <c r="H11" i="15"/>
  <c r="J11" i="15"/>
  <c r="K11" i="15"/>
  <c r="L11" i="15"/>
  <c r="N11" i="15"/>
  <c r="O11" i="15"/>
  <c r="P11" i="15"/>
  <c r="R11" i="15"/>
  <c r="S11" i="15"/>
  <c r="T11" i="15"/>
  <c r="D12" i="15"/>
  <c r="D11" i="15" s="1"/>
  <c r="C11" i="15"/>
  <c r="B12" i="15"/>
  <c r="B11" i="15" s="1"/>
  <c r="D14" i="15"/>
  <c r="C14" i="15"/>
  <c r="B14" i="15"/>
  <c r="C13" i="15"/>
  <c r="D13" i="15"/>
  <c r="B13" i="15"/>
  <c r="C11" i="16" l="1"/>
  <c r="D11" i="16"/>
  <c r="M37" i="9" l="1"/>
  <c r="L37" i="9"/>
  <c r="K37" i="9"/>
  <c r="J37" i="9"/>
  <c r="I37" i="9"/>
  <c r="I32" i="9" s="1"/>
  <c r="H37" i="9"/>
  <c r="G37" i="9"/>
  <c r="G32" i="9" s="1"/>
  <c r="F37" i="9"/>
  <c r="E37" i="9"/>
  <c r="D37" i="9"/>
  <c r="C37" i="9"/>
  <c r="B37" i="9"/>
  <c r="M33" i="9"/>
  <c r="M32" i="9" s="1"/>
  <c r="L33" i="9"/>
  <c r="L32" i="9" s="1"/>
  <c r="K33" i="9"/>
  <c r="K32" i="9" s="1"/>
  <c r="J33" i="9"/>
  <c r="J32" i="9" s="1"/>
  <c r="I33" i="9"/>
  <c r="H33" i="9"/>
  <c r="G33" i="9"/>
  <c r="F33" i="9"/>
  <c r="E33" i="9"/>
  <c r="E32" i="9" s="1"/>
  <c r="D33" i="9"/>
  <c r="D32" i="9" s="1"/>
  <c r="C33" i="9"/>
  <c r="C32" i="9" s="1"/>
  <c r="B33" i="9"/>
  <c r="B32" i="9" s="1"/>
  <c r="M26" i="9"/>
  <c r="L26" i="9"/>
  <c r="L15" i="9" s="1"/>
  <c r="K26" i="9"/>
  <c r="J26" i="9"/>
  <c r="I26" i="9"/>
  <c r="H26" i="9"/>
  <c r="G26" i="9"/>
  <c r="F26" i="9"/>
  <c r="F21" i="9" s="1"/>
  <c r="E26" i="9"/>
  <c r="D26" i="9"/>
  <c r="C26" i="9"/>
  <c r="B26" i="9"/>
  <c r="M22" i="9"/>
  <c r="M21" i="9" s="1"/>
  <c r="L22" i="9"/>
  <c r="L11" i="9" s="1"/>
  <c r="K22" i="9"/>
  <c r="K21" i="9" s="1"/>
  <c r="J22" i="9"/>
  <c r="J21" i="9" s="1"/>
  <c r="I22" i="9"/>
  <c r="H22" i="9"/>
  <c r="G22" i="9"/>
  <c r="F22" i="9"/>
  <c r="E22" i="9"/>
  <c r="E21" i="9" s="1"/>
  <c r="D22" i="9"/>
  <c r="C22" i="9"/>
  <c r="C21" i="9" s="1"/>
  <c r="B22" i="9"/>
  <c r="B21" i="9" s="1"/>
  <c r="M18" i="9"/>
  <c r="L18" i="9"/>
  <c r="K18" i="9"/>
  <c r="J18" i="9"/>
  <c r="I18" i="9"/>
  <c r="H18" i="9"/>
  <c r="G18" i="9"/>
  <c r="F18" i="9"/>
  <c r="E18" i="9"/>
  <c r="D18" i="9"/>
  <c r="C18" i="9"/>
  <c r="B18" i="9"/>
  <c r="M17" i="9"/>
  <c r="L17" i="9"/>
  <c r="K17" i="9"/>
  <c r="J17" i="9"/>
  <c r="I17" i="9"/>
  <c r="H17" i="9"/>
  <c r="G17" i="9"/>
  <c r="F17" i="9"/>
  <c r="E17" i="9"/>
  <c r="D17" i="9"/>
  <c r="C17" i="9"/>
  <c r="B17" i="9"/>
  <c r="M16" i="9"/>
  <c r="L16" i="9"/>
  <c r="K16" i="9"/>
  <c r="J16" i="9"/>
  <c r="I16" i="9"/>
  <c r="H16" i="9"/>
  <c r="G16" i="9"/>
  <c r="F16" i="9"/>
  <c r="E16" i="9"/>
  <c r="D16" i="9"/>
  <c r="C16" i="9"/>
  <c r="B16" i="9"/>
  <c r="M15" i="9"/>
  <c r="K15" i="9"/>
  <c r="E15" i="9"/>
  <c r="D15" i="9"/>
  <c r="C15" i="9"/>
  <c r="M14" i="9"/>
  <c r="L14" i="9"/>
  <c r="K14" i="9"/>
  <c r="J14" i="9"/>
  <c r="I14" i="9"/>
  <c r="H14" i="9"/>
  <c r="G14" i="9"/>
  <c r="F14" i="9"/>
  <c r="E14" i="9"/>
  <c r="D14" i="9"/>
  <c r="C14" i="9"/>
  <c r="B14" i="9"/>
  <c r="M13" i="9"/>
  <c r="L13" i="9"/>
  <c r="K13" i="9"/>
  <c r="J13" i="9"/>
  <c r="I13" i="9"/>
  <c r="H13" i="9"/>
  <c r="G13" i="9"/>
  <c r="F13" i="9"/>
  <c r="E13" i="9"/>
  <c r="D13" i="9"/>
  <c r="C13" i="9"/>
  <c r="B13" i="9"/>
  <c r="M12" i="9"/>
  <c r="L12" i="9"/>
  <c r="K12" i="9"/>
  <c r="J12" i="9"/>
  <c r="I12" i="9"/>
  <c r="H12" i="9"/>
  <c r="G12" i="9"/>
  <c r="F12" i="9"/>
  <c r="E12" i="9"/>
  <c r="D12" i="9"/>
  <c r="C12" i="9"/>
  <c r="B12" i="9"/>
  <c r="M11" i="9"/>
  <c r="G11" i="9"/>
  <c r="F11" i="9"/>
  <c r="E11" i="9"/>
  <c r="D11" i="9"/>
  <c r="C11" i="9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T11" i="8"/>
  <c r="S11" i="8"/>
  <c r="R11" i="8"/>
  <c r="R25" i="8" s="1"/>
  <c r="Q11" i="8"/>
  <c r="P11" i="8"/>
  <c r="O11" i="8"/>
  <c r="O25" i="8" s="1"/>
  <c r="N11" i="8"/>
  <c r="M11" i="8"/>
  <c r="L11" i="8"/>
  <c r="K11" i="8"/>
  <c r="J11" i="8"/>
  <c r="I11" i="8"/>
  <c r="H11" i="8"/>
  <c r="G11" i="8"/>
  <c r="G25" i="8" s="1"/>
  <c r="F11" i="8"/>
  <c r="E11" i="8"/>
  <c r="D11" i="8"/>
  <c r="C11" i="8"/>
  <c r="B11" i="8"/>
  <c r="B25" i="8" s="1"/>
  <c r="U37" i="6"/>
  <c r="U15" i="6" s="1"/>
  <c r="T37" i="6"/>
  <c r="T15" i="6" s="1"/>
  <c r="S37" i="6"/>
  <c r="R37" i="6"/>
  <c r="Q37" i="6"/>
  <c r="P37" i="6"/>
  <c r="U33" i="6"/>
  <c r="T33" i="6"/>
  <c r="S33" i="6"/>
  <c r="S32" i="6" s="1"/>
  <c r="R33" i="6"/>
  <c r="R32" i="6" s="1"/>
  <c r="Q33" i="6"/>
  <c r="P33" i="6"/>
  <c r="U26" i="6"/>
  <c r="T26" i="6"/>
  <c r="S26" i="6"/>
  <c r="R26" i="6"/>
  <c r="Q26" i="6"/>
  <c r="P26" i="6"/>
  <c r="U22" i="6"/>
  <c r="U21" i="6" s="1"/>
  <c r="T22" i="6"/>
  <c r="T21" i="6" s="1"/>
  <c r="S22" i="6"/>
  <c r="R22" i="6"/>
  <c r="Q22" i="6"/>
  <c r="P22" i="6"/>
  <c r="U18" i="6"/>
  <c r="T18" i="6"/>
  <c r="S18" i="6"/>
  <c r="R18" i="6"/>
  <c r="Q18" i="6"/>
  <c r="P18" i="6"/>
  <c r="U17" i="6"/>
  <c r="T17" i="6"/>
  <c r="S17" i="6"/>
  <c r="R17" i="6"/>
  <c r="Q17" i="6"/>
  <c r="P17" i="6"/>
  <c r="U16" i="6"/>
  <c r="T16" i="6"/>
  <c r="S16" i="6"/>
  <c r="R16" i="6"/>
  <c r="Q16" i="6"/>
  <c r="P16" i="6"/>
  <c r="U14" i="6"/>
  <c r="T14" i="6"/>
  <c r="S14" i="6"/>
  <c r="R14" i="6"/>
  <c r="Q14" i="6"/>
  <c r="P14" i="6"/>
  <c r="U13" i="6"/>
  <c r="T13" i="6"/>
  <c r="S13" i="6"/>
  <c r="R13" i="6"/>
  <c r="Q13" i="6"/>
  <c r="P13" i="6"/>
  <c r="U12" i="6"/>
  <c r="T12" i="6"/>
  <c r="S12" i="6"/>
  <c r="R12" i="6"/>
  <c r="Q12" i="6"/>
  <c r="P12" i="6"/>
  <c r="U11" i="5"/>
  <c r="T28" i="4"/>
  <c r="S28" i="4"/>
  <c r="R28" i="4"/>
  <c r="Q28" i="4"/>
  <c r="P28" i="4"/>
  <c r="U26" i="4"/>
  <c r="U22" i="4" s="1"/>
  <c r="U25" i="4"/>
  <c r="U21" i="4" s="1"/>
  <c r="U24" i="4"/>
  <c r="T24" i="4"/>
  <c r="S24" i="4"/>
  <c r="R24" i="4"/>
  <c r="Q24" i="4"/>
  <c r="P24" i="4"/>
  <c r="T22" i="4"/>
  <c r="S22" i="4"/>
  <c r="R22" i="4"/>
  <c r="Q22" i="4"/>
  <c r="P22" i="4"/>
  <c r="T21" i="4"/>
  <c r="S21" i="4"/>
  <c r="R21" i="4"/>
  <c r="Q21" i="4"/>
  <c r="P21" i="4"/>
  <c r="S15" i="4"/>
  <c r="R15" i="4"/>
  <c r="Q15" i="4"/>
  <c r="P15" i="4"/>
  <c r="S10" i="4"/>
  <c r="R10" i="4"/>
  <c r="Q10" i="4"/>
  <c r="P10" i="4"/>
  <c r="H15" i="9" l="1"/>
  <c r="B15" i="9"/>
  <c r="K11" i="9"/>
  <c r="H21" i="9"/>
  <c r="F15" i="9"/>
  <c r="J15" i="9"/>
  <c r="I21" i="9"/>
  <c r="I10" i="9" s="1"/>
  <c r="I31" i="8"/>
  <c r="J31" i="8"/>
  <c r="Q31" i="8"/>
  <c r="F25" i="8"/>
  <c r="N25" i="8"/>
  <c r="S15" i="6"/>
  <c r="R11" i="6"/>
  <c r="T32" i="6"/>
  <c r="S11" i="6"/>
  <c r="U32" i="6"/>
  <c r="U10" i="6" s="1"/>
  <c r="P32" i="6"/>
  <c r="Q32" i="6"/>
  <c r="P20" i="4"/>
  <c r="Q20" i="4"/>
  <c r="J10" i="9"/>
  <c r="G15" i="9"/>
  <c r="L21" i="9"/>
  <c r="L10" i="9" s="1"/>
  <c r="I15" i="9"/>
  <c r="C10" i="9"/>
  <c r="B10" i="9"/>
  <c r="E10" i="9"/>
  <c r="H11" i="9"/>
  <c r="H32" i="9"/>
  <c r="H10" i="9" s="1"/>
  <c r="K10" i="9"/>
  <c r="M10" i="9"/>
  <c r="D21" i="9"/>
  <c r="D10" i="9" s="1"/>
  <c r="F32" i="9"/>
  <c r="F10" i="9" s="1"/>
  <c r="I11" i="9"/>
  <c r="G21" i="9"/>
  <c r="G10" i="9" s="1"/>
  <c r="B11" i="9"/>
  <c r="J11" i="9"/>
  <c r="C31" i="8"/>
  <c r="K25" i="8"/>
  <c r="S31" i="8"/>
  <c r="L31" i="8"/>
  <c r="D25" i="8"/>
  <c r="H25" i="8"/>
  <c r="P25" i="8"/>
  <c r="E25" i="8"/>
  <c r="M25" i="8"/>
  <c r="T25" i="8"/>
  <c r="I25" i="8"/>
  <c r="Q25" i="8"/>
  <c r="B31" i="8"/>
  <c r="J25" i="8"/>
  <c r="R31" i="8"/>
  <c r="F31" i="8"/>
  <c r="O31" i="8"/>
  <c r="H31" i="8"/>
  <c r="N31" i="8"/>
  <c r="G31" i="8"/>
  <c r="P31" i="8"/>
  <c r="K31" i="8"/>
  <c r="C25" i="8"/>
  <c r="S25" i="8"/>
  <c r="D31" i="8"/>
  <c r="T31" i="8"/>
  <c r="L25" i="8"/>
  <c r="E31" i="8"/>
  <c r="M31" i="8"/>
  <c r="T11" i="6"/>
  <c r="U11" i="6"/>
  <c r="P15" i="6"/>
  <c r="P11" i="6"/>
  <c r="R21" i="6"/>
  <c r="R10" i="6" s="1"/>
  <c r="Q15" i="6"/>
  <c r="Q11" i="6"/>
  <c r="S21" i="6"/>
  <c r="S10" i="6" s="1"/>
  <c r="T10" i="6"/>
  <c r="P21" i="6"/>
  <c r="Q21" i="6"/>
  <c r="R15" i="6"/>
  <c r="R20" i="4"/>
  <c r="T20" i="4"/>
  <c r="U20" i="4"/>
  <c r="S20" i="4"/>
  <c r="Q10" i="6" l="1"/>
  <c r="P10" i="6"/>
</calcChain>
</file>

<file path=xl/sharedStrings.xml><?xml version="1.0" encoding="utf-8"?>
<sst xmlns="http://schemas.openxmlformats.org/spreadsheetml/2006/main" count="8225" uniqueCount="412">
  <si>
    <t>Contenido</t>
  </si>
  <si>
    <t>Personal del Departamento de Análisis Estadístico 
que participó en esta Publicación</t>
  </si>
  <si>
    <t>Elaboración de cuadros</t>
  </si>
  <si>
    <t xml:space="preserve">Josette Cristina Ramírez Barahona </t>
  </si>
  <si>
    <t>Practicante Escuela de Estadística, UCR</t>
  </si>
  <si>
    <t>Apoyo Administrativo</t>
  </si>
  <si>
    <t>Carolina Chaves González</t>
  </si>
  <si>
    <t>Carolina Carmona Chaves</t>
  </si>
  <si>
    <t>Diego Castro Araya</t>
  </si>
  <si>
    <t>Dixie Brenes Vindas</t>
  </si>
  <si>
    <t>Jorge Soto Calderón</t>
  </si>
  <si>
    <t>Luis Carlos Garro Montero</t>
  </si>
  <si>
    <t>Valeria Carvajal Camacho</t>
  </si>
  <si>
    <t>Mayra Quiros Jiménez</t>
  </si>
  <si>
    <t>Stephanie Agüero Murillo</t>
  </si>
  <si>
    <t>Tatiana Román Méndez</t>
  </si>
  <si>
    <t>Revisión</t>
  </si>
  <si>
    <t>Sonia María Arias Madrigal</t>
  </si>
  <si>
    <t>Procesamiento de los Datos y Supervisión</t>
  </si>
  <si>
    <t>Dirección General</t>
  </si>
  <si>
    <t>Olmer Núñez Sosa</t>
  </si>
  <si>
    <t>CONTENIDO</t>
  </si>
  <si>
    <t>Portada</t>
  </si>
  <si>
    <t>Funcionarios que participaron en la publicación</t>
  </si>
  <si>
    <t>Serie Histórica</t>
  </si>
  <si>
    <t>C1</t>
  </si>
  <si>
    <t>Rendimiento Definitivo en Educación Regular, Según  Nivel de Enseñanza, Dependencia Pública, Privada y Subvencionada, Periodo 2002-2023</t>
  </si>
  <si>
    <t>C2</t>
  </si>
  <si>
    <t>Rendimiento Definitivo en Educación Regular, Según  Nivel de Enseñanza, Dependencia Pública, Privada y Subvencionada, Periodo 2002-2023  (Cifras Relativas)</t>
  </si>
  <si>
    <t>C3</t>
  </si>
  <si>
    <t>Rendimiento Definitivo en I y II Ciclos, Según Año Cursado, Dependencia Pública, Privada y Subvencionada, Periodo 2002-2023</t>
  </si>
  <si>
    <t>C4</t>
  </si>
  <si>
    <t>Rendimiento Definitivo en I y II Ciclos, Según Año Cursado, Dependencia Pública, Privada y Subvencionada, Periodo 2002-2023 (Cifras Relativas)</t>
  </si>
  <si>
    <t>C5</t>
  </si>
  <si>
    <t>Rendimiento Definitivo en Escuelas Nocturnas, Según Nivel Cursado, Dependencia Pública, Periodo 2002-2023</t>
  </si>
  <si>
    <t>C6</t>
  </si>
  <si>
    <t>Rendimiento Definitivo en III Ciclo y Educación Diversificada, Diurna y Nocturna, Según Año Cursado,  Dependencia Pública, Privada y Subvencionada, Periodo 2010-2023</t>
  </si>
  <si>
    <t>C7</t>
  </si>
  <si>
    <t>Rendimiento Definitivo en III Ciclo y Educación Diversificada, Diurna y Nocturna, Según Año Cursado, Dependencia Pública, Privada y Subvencionada, Periodo 2010-2023 (Cifras Relativas)</t>
  </si>
  <si>
    <t>C8</t>
  </si>
  <si>
    <t xml:space="preserve">Rendimiento Definitivo en III Ciclo y Educación Diversificada Academica Diurna, Según Ciclo y Año Cursado, Dependencia Pública, Privada y Subvencionada, Periodo 2010-2023  </t>
  </si>
  <si>
    <t>C9</t>
  </si>
  <si>
    <t xml:space="preserve">Rendimiento Definitivo en III Ciclo y Educación Diversificada Académica Diurna, Según Ciclo y Año Cursado, Dependencia Pública, Privada y Subvencionada, Periodo 2010-2023 (Cifras Relativas) </t>
  </si>
  <si>
    <t>C10</t>
  </si>
  <si>
    <t xml:space="preserve">Rendimiento Definitivo en III Ciclo y Educación Diversificada Técnica Diurna, Según Año Cursado, Dependencia Pública, Privada y Subvencionada, Periodo 2010-2023  </t>
  </si>
  <si>
    <t>C11</t>
  </si>
  <si>
    <t xml:space="preserve">Rendimiento Definitivo en III Ciclo y Educación Diversificada Técnica Diurna, Según Año Cursado, Dependencia Pública, Privada y Subvencionada, Periodo 2010-2023 (Cifras Relativas) </t>
  </si>
  <si>
    <t>C12</t>
  </si>
  <si>
    <t xml:space="preserve">Rendimiento Definitivo en III Ciclo y Educación Diversificada Académica Nocturna, Según Ciclo y Año Cursado, Dependencia Pública, Privada y Subvencionada, Periodo 2010-2023  </t>
  </si>
  <si>
    <t>C13</t>
  </si>
  <si>
    <t xml:space="preserve">Rendimiento Definitivo en III Ciclo y Educación Diversificada Académica Nocturna, Según Ciclo y Año Cursado, Dependencia Pública, Privada y Subvencionada, Periodo 2010-2023 (Cifras Relativas) </t>
  </si>
  <si>
    <t>C14</t>
  </si>
  <si>
    <t xml:space="preserve">Rendimiento Definitivo en III Ciclo y Educación Diversificada Técnica Nocturna, Según Año Cursado, Dependencia Pública, Privada y Subvencionada, Periodo 2010-2023  </t>
  </si>
  <si>
    <t>C15</t>
  </si>
  <si>
    <t xml:space="preserve">Rendimiento Definitivo en III Ciclo y Educación Diversificada Técnica Nocturna, Según Año Cursado, Dependencia Pública, Privada y Subvencionada, Periodo 2010-2023 (Cifras Relativas) </t>
  </si>
  <si>
    <t>I y II Ciclos</t>
  </si>
  <si>
    <t>C16</t>
  </si>
  <si>
    <t>Aprobados en I y II Ciclos, Por Año Cursado y Sexo, Según Zona y Dependencia, Año 2023</t>
  </si>
  <si>
    <t>C17</t>
  </si>
  <si>
    <t>Reprobados en I y II Ciclos, Por Año Cursado y Sexo, Según Zona y Dependencia, Año 2023</t>
  </si>
  <si>
    <t>C18</t>
  </si>
  <si>
    <t>Aprobados en I y II Ciclos, Por Año Cursado y Sexo, Según Dirección Regional, Dependencia Pública, Privada y Subvencionada, Año 2023</t>
  </si>
  <si>
    <t>C19</t>
  </si>
  <si>
    <t>Porcentaje de Aprobación en I y II Ciclos, Por Año Cursado y Sexo, Según Dirección Regional, Dependencia Pública, Privada y Subvencionada, Año 2023</t>
  </si>
  <si>
    <t>C20</t>
  </si>
  <si>
    <t>Reprobados en I y II Ciclos, Por Año Cursado y Sexo, Según Dirección Regional, Dependencia Pública, Privada y Subvencionada, Año 2023</t>
  </si>
  <si>
    <t>C21</t>
  </si>
  <si>
    <t>Porcentaje de Reprobación en I y II Ciclos, Por Año Cursado y Sexo, Según Dirección Regional, Dependencia Pública, Privada y Subvencionada, Año 2023</t>
  </si>
  <si>
    <t>C22</t>
  </si>
  <si>
    <t>Aprobados en I y II Ciclos, Por Año Cursado y Sexo, Según Dirección Regional, Dependencia Pública, Año 2023</t>
  </si>
  <si>
    <t>C23</t>
  </si>
  <si>
    <t>Porcentaje en Aprobación en I y II Ciclos, Por Año Cursado y Sexo, Según Dirección Regional, Dependencia Pública, Año 2023</t>
  </si>
  <si>
    <t>C24</t>
  </si>
  <si>
    <t>Reprobados en I y II Ciclos, Por Año Cursado y Sexo, Según Dirección Regional, Dependencia Pública, Año 2023</t>
  </si>
  <si>
    <t>C25</t>
  </si>
  <si>
    <t>Porcentaje en Reprobación en I y II Ciclos, Por Año Cursado y Sexo, Según Dirección Regional, Dependencia Pública, Año 2023</t>
  </si>
  <si>
    <t>C26</t>
  </si>
  <si>
    <t>Aprobados en I y II Ciclos, Por Año Cursado y Sexo, Según Dirección Regional, Dependencia Privada, Año 2023</t>
  </si>
  <si>
    <t>C27</t>
  </si>
  <si>
    <t>Porcentaje en Aprobación en I y II Ciclos, Por Año Cursado y Sexo, Según Dirección Regional, Dependencia Privada, Año 2023</t>
  </si>
  <si>
    <t>C28</t>
  </si>
  <si>
    <t>Reprobados en I y II Ciclos, Por Año Cursado y Sexo, Según Dirección Regional, Dependencia Privada, Año 2023</t>
  </si>
  <si>
    <t>C29</t>
  </si>
  <si>
    <t>Porcentaje en Reprobación en I y II Ciclos, Por Año Cursado y Sexo, Según Dirección Regional, Dependencia Privada, Año 2023</t>
  </si>
  <si>
    <t>C30</t>
  </si>
  <si>
    <t>Aprobados en I y II Ciclos, Por Año Cursado y Sexo, Según Dirección Regional, Dependencia Subvencionada, Año 2023</t>
  </si>
  <si>
    <t>C31</t>
  </si>
  <si>
    <t>Reprobados en I y II Ciclos, Por Año Cursado y Sexo, Según Dirección Regional, Dependencia Subvencionada, Año 2023</t>
  </si>
  <si>
    <t>Escuelas Nocturnas</t>
  </si>
  <si>
    <t>C32</t>
  </si>
  <si>
    <t>Aprobados en Escuelas Nocturnas, Por Nivel Cursado y Sexo, Según Dirección Regional,  Dependencia Pública, Año 2023</t>
  </si>
  <si>
    <t>C33</t>
  </si>
  <si>
    <t>Reprobados en Escuelas Nocturnas, Por Nivel Cursado y Sexo, Según Dirección Regional,  Dependencia Pública, Año 2023</t>
  </si>
  <si>
    <t>III Ciclo y Educación Diversificada, Diurna y Nocturna</t>
  </si>
  <si>
    <t>C34</t>
  </si>
  <si>
    <t>Aprobados en III Ciclo y Educación Diversificada Diurna y Nocturna, Por Año Cursado y Sexo, Según Zona y Dependencia, Año 2023</t>
  </si>
  <si>
    <t>C35</t>
  </si>
  <si>
    <t>Reprobados en III Ciclo y Educación Diversificada Diurna y Nocturna, Por Año Cursado y Sexo, Según Zona y Dependencia, Año 2023</t>
  </si>
  <si>
    <t>C36</t>
  </si>
  <si>
    <t>Aprobados en III Ciclo y Educación Diversificada Diurna y Nocturna, Por Año Cursado y Sexo, Según Dirección Regional, Dependencia Pública, Privada y Subvencionada, Año 2023</t>
  </si>
  <si>
    <t>C37</t>
  </si>
  <si>
    <t>Porcentaje de Aprobación en III Ciclo y Educación Diversificada Diurna y Nocturna, Por Año Cursado y Sexo, Según Dirección Regional, Dependencia Pública, Privada y Subvencionada, Año 2023</t>
  </si>
  <si>
    <t>C38</t>
  </si>
  <si>
    <t>Reprobados en III Ciclo y Educación Diversificada Diurna y Nocturna, Por Año Cursado y Sexo, Según Dirección Regional, Dependencia Pública, Privada y Subvencionada, Año 2023</t>
  </si>
  <si>
    <t>C39</t>
  </si>
  <si>
    <t>Porcentaje Reprobación en III Ciclo y Educación Diversificada Diurna y Nocturna, Por Año Cursado y Sexo, Según Dirección Regional, Dependencia Pública, Privada y Subvencionada, Año 2023</t>
  </si>
  <si>
    <t>C40</t>
  </si>
  <si>
    <t>Aprobados en III Ciclo y Educación Diversificada Diurna y Nocturna, Por Año Cursado y Sexo, Según Dirección Regional, Dependencia Pública,  Año 2023</t>
  </si>
  <si>
    <t>C41</t>
  </si>
  <si>
    <t>Porcentaje de Aprobación en III Ciclo y Educación Diversificada Diurna y Nocturna, Por Año Cursado y Sexo, Según Dirección Regional, Dependencia Pública,  Año 2023</t>
  </si>
  <si>
    <t>C42</t>
  </si>
  <si>
    <t>Reprobados en III Ciclo y Educación Diversificada Diurna y Nocturna, Por Año Cursado y Sexo, Según Dirección Regional, Dependencia Pública, Año 2023</t>
  </si>
  <si>
    <t>C43</t>
  </si>
  <si>
    <t>Porcentaje Reprobación en III Ciclo y Educación Diversificada Diurna y Nocturna, Por Año Cursado y Sexo, Según Dirección Regional, Dependencia Pública,  Año 2023</t>
  </si>
  <si>
    <t>C44</t>
  </si>
  <si>
    <t>Aprobados en III Ciclo y Educación Diversificada Diurna y Nocturna , Por Año Cursado y Sexo, Según Dirección Regional, Dependencia Privada, Año 2023</t>
  </si>
  <si>
    <t>C45</t>
  </si>
  <si>
    <t>Porcentaje de Aprobación en III Ciclo y Educación Diversificada Diurna y Nocturna, Por Año Cursado y Sexo, Según Dirección Regional, Dependencia Privada,  Año 2023</t>
  </si>
  <si>
    <t>C46</t>
  </si>
  <si>
    <t>Reprobados en III Ciclo y Educación Diversificada Diurna y Nocturna , Por Año Cursado y Sexo, Según Dirección Regional, Dependencia Privada, Año 2023</t>
  </si>
  <si>
    <t>C47</t>
  </si>
  <si>
    <t>Porcentaje de Reprobación en III Ciclo y Educación Diversificada Diurna y Nocturna, Por Año Cursado y Sexo, Según Dirección Regional, Dependencia Privada,  Año 2023</t>
  </si>
  <si>
    <t>C48</t>
  </si>
  <si>
    <t>Aprobados en III Ciclo y Educación Diversificada Diurna y Nocturna , Por Año Cursado y Sexo, Según Dirección Regional, Dependencia Subvencionada, Año 2023</t>
  </si>
  <si>
    <t>C49</t>
  </si>
  <si>
    <t>Reprobados en III Ciclo y Educación Diversificada Diurna y Nocturna , Por Año Cursado y Sexo, Según Dirección Regional, Dependencia Subvencionada, Año 2023</t>
  </si>
  <si>
    <t>III Ciclo y Educación Diversificada, Académica Diurna</t>
  </si>
  <si>
    <t>C50</t>
  </si>
  <si>
    <t>Aprobados en III Ciclo y Educación Diversificada, Académica Diurna , Por Año Cursado y Sexo, Según Zona y Dependencia, Año 2023</t>
  </si>
  <si>
    <t>C51</t>
  </si>
  <si>
    <t>Reprobados en III Ciclo y Educación Diversificada Académica Diurna , Por Año Cursado y Sexo, Según Zona y Dependencia, Año 2023</t>
  </si>
  <si>
    <t>C52</t>
  </si>
  <si>
    <t>Aprobados en III Ciclo y Educación Diversificada, Académica Diurna , Por Año Cursado y Sexo, Según Dirección Regional, Dependencia Pública, Privada y Subvencionada,  Año 2023</t>
  </si>
  <si>
    <t>C53</t>
  </si>
  <si>
    <t>Porcentaje de Aprobación en III Ciclo y Educación Diversificada, Académica Diurna , Por Año Cursado y Sexo, Según Dirección Regional, Dependencia Pública, Privada y Subvencionada,  Año 2023</t>
  </si>
  <si>
    <t>C54</t>
  </si>
  <si>
    <t>Reprobados en III Ciclo y Educación Diversificada, Académica Diurna , Por Año Cursado y Sexo, Según Dirección Regional, Dependencia Pública, Privada y Subvencionada,  Año 2023</t>
  </si>
  <si>
    <t>C55</t>
  </si>
  <si>
    <t>Porcentaje de Reprobación en III Ciclo y Educación Diversificada, Académica Diurna , Por Año Cursado y Sexo, Según Dirección Regional, Dependencia Pública, Privada y Subvencionada,  Año 2023</t>
  </si>
  <si>
    <t>III Ciclo y Educación Diversificada, Técnica Diurna</t>
  </si>
  <si>
    <t>C56</t>
  </si>
  <si>
    <t>Aprobados en III Ciclo y Educación Diversificada, Técnica Diurna , Por Año Cursado y Sexo, Según Zona y Dependencia, Año 2023</t>
  </si>
  <si>
    <t>C57</t>
  </si>
  <si>
    <t>Reprobados en III Ciclo y Educación Diversificada Técnica Diurna , Por Año Cursado y Sexo, Según Zona y Dependencia, Año 2023</t>
  </si>
  <si>
    <t>C58</t>
  </si>
  <si>
    <t>Aprobados en III Ciclo y Educación Diversificada, Ténica Diurna , Por Año Cursado y Sexo, Según Dirección Regional, Dependencia Pública, Privada y Subvencionada,  Año 2023</t>
  </si>
  <si>
    <t>C59</t>
  </si>
  <si>
    <t>Porcentaje de Aprobación en III Ciclo y Educación Diversificada, Técnica Diurna , Por Año Cursado y Sexo, Según Dirección Regional, Dependencia Pública, Privada y Subvencionada,  Año 2023</t>
  </si>
  <si>
    <t>C60</t>
  </si>
  <si>
    <t>Reprobados en III Ciclo y Educación Diversificada, Técnica Diurna , Por Año Cursado y Sexo, Según Dirección Regional, Dependencia Pública, Privada y Subvencionada,  Año 2023</t>
  </si>
  <si>
    <t>C61</t>
  </si>
  <si>
    <t>Porcentaje de Reprobación en III Ciclo y Educación Diversificada, Técnica Diurna , Por Año Cursado y Sexo, Según Dirección Regional, Dependencia Pública, Privada y Subvencionada,  Año 2023</t>
  </si>
  <si>
    <t>III Ciclo y Educación Diversificada, Académica Nocturna</t>
  </si>
  <si>
    <t>C62</t>
  </si>
  <si>
    <t>Aprobados en III Ciclo y Educación Diversificada, Académica Nocturna, Por Año Cursado y Sexo, Según Zona y Dependencia, Año 2023</t>
  </si>
  <si>
    <t>C63</t>
  </si>
  <si>
    <t>Reprobados en III Ciclo y Educación Diversificada, Académica Nocturna, Por Año Cursado y Sexo, Según Zona y Dependencia, Año 2023</t>
  </si>
  <si>
    <t>C64</t>
  </si>
  <si>
    <t>Aprobados en III Ciclo y Educación Diversificada, Académica Nocturna, Por Año Cursado y Sexo, Según Dirección Regional, Dependencia Pública y Privada,  Año 2023</t>
  </si>
  <si>
    <t>C65</t>
  </si>
  <si>
    <t>Porcentaje de Aprobación en III Ciclo y Educación Diversificada, Académica Nocturna, Por Año Cursado y Sexo, Según Dirección Regional, Dependencia Pública y Privada,  Año 2023</t>
  </si>
  <si>
    <t>C66</t>
  </si>
  <si>
    <t>Reprobados en III Ciclo y Educación Diversificada, Académica Nocturna, Por Año Cursado y Sexo, Según Dirección Regional, Dependencia Pública y Privada,  Año 2023</t>
  </si>
  <si>
    <t>C67</t>
  </si>
  <si>
    <t>Porcentaje de Reprobación en III Ciclo y Educación Diversificada, Académica Nocturna, Por Año Cursado y Sexo, Según Dirección Regional, Dependencia Pública y Privada,  Año 2023</t>
  </si>
  <si>
    <t>III Ciclo y Educación Diversificada, Técnica Nocturna</t>
  </si>
  <si>
    <t>C68</t>
  </si>
  <si>
    <t>Aprobados en III Ciclo y Educación Diversificada, Técnica Nocturna , Por Año Cursado y Sexo, Según Zona y Dependencia, Año 2023</t>
  </si>
  <si>
    <t>C69</t>
  </si>
  <si>
    <t>Reprobados en III Ciclo y Educación Diversificada Técnica Nocturna , Por Año Cursado y Sexo, Según Zona y Dependencia, Año 2023</t>
  </si>
  <si>
    <t>C70</t>
  </si>
  <si>
    <t>Aprobados en III Ciclo y Educación Diversificada, Ténica Nocturna , Por Año Cursado y Sexo, Según Dirección Regional, Dependencia Pública  y Subvencionada,  Año 2023</t>
  </si>
  <si>
    <t>C71</t>
  </si>
  <si>
    <t>Porcentaje de Aprobación en III Ciclo y Educación Diversificada, Técnica Nocturna , Por Año Cursado y Sexo, Según Dirección Regional, Dependencia Pública  y Subvencionada,  Año 2023</t>
  </si>
  <si>
    <t>C72</t>
  </si>
  <si>
    <t>Reprobados en III Ciclo y Educación Diversificada, Técnica Nocturna , Por Año Cursado y Sexo, Según Dirección Regional, Dependencia Pública  y Subvencionada,  Año 2023</t>
  </si>
  <si>
    <t>C73</t>
  </si>
  <si>
    <t>Porcentaje de Reprobación en III Ciclo y Educación Diversificada, Técnica Nocturna , Por Año Cursado y Sexo, Según Dirección Regional, Dependencia Pública  y Subvencionada,  Año 2023</t>
  </si>
  <si>
    <t>Colegios Nacionales Virtuales</t>
  </si>
  <si>
    <t>C74</t>
  </si>
  <si>
    <t>Aprobados en Colegios Nacionales Virtuales, por Año Cursado y Sexo, Según Dirección Regional, Dependencia Pública, Año 2023</t>
  </si>
  <si>
    <t>C75</t>
  </si>
  <si>
    <t>Reprobados en Colegios Nacionales Virtuales, por Año Cursado y Sexo, Según Dirección Regional, Dependencia Pública, Año 2023</t>
  </si>
  <si>
    <t>Programa Aula Edad</t>
  </si>
  <si>
    <t>C76</t>
  </si>
  <si>
    <t>Aprobados en Programa Aula Edad, Por Nivel Cursado y Sexo, según Dirección Regional, Dependencia Pública, Año 2023</t>
  </si>
  <si>
    <t>C77</t>
  </si>
  <si>
    <t>Reprobados en Programa Aula Edad, Por Nivel Cursado y Sexo, según Dirección Regional, Dependencia Pública, Año 2023</t>
  </si>
  <si>
    <t>Cuadro 1</t>
  </si>
  <si>
    <t xml:space="preserve">Rendimiento Definitivo en Educación Regular, </t>
  </si>
  <si>
    <t xml:space="preserve">Según  Nivel de Enseñanza, </t>
  </si>
  <si>
    <t xml:space="preserve">Dependencia Pública, Privada y Subvencionada, </t>
  </si>
  <si>
    <t>Periodo 2002 - 2023</t>
  </si>
  <si>
    <t>Nivel Educativo y Rendimiento</t>
  </si>
  <si>
    <t xml:space="preserve">     Matrícula Final</t>
  </si>
  <si>
    <t xml:space="preserve">     Aprobados</t>
  </si>
  <si>
    <t xml:space="preserve">     Reprobados</t>
  </si>
  <si>
    <t>III Ciclo y Educación Diversificada Diurna</t>
  </si>
  <si>
    <r>
      <t xml:space="preserve">Académica Diurna 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1/</t>
    </r>
    <r>
      <rPr>
        <b/>
        <sz val="10"/>
        <rFont val="Calibri"/>
        <family val="2"/>
        <scheme val="minor"/>
      </rPr>
      <t xml:space="preserve"> </t>
    </r>
  </si>
  <si>
    <t xml:space="preserve">Técnica Diurna </t>
  </si>
  <si>
    <t>1/  Incluye Colegios Artísticos.</t>
  </si>
  <si>
    <r>
      <t xml:space="preserve">Fuente: </t>
    </r>
    <r>
      <rPr>
        <sz val="10"/>
        <rFont val="Calibri"/>
        <family val="2"/>
        <scheme val="minor"/>
      </rPr>
      <t>Departamento de Análisis Estadístico, MEP</t>
    </r>
  </si>
  <si>
    <t>Cuadro 2</t>
  </si>
  <si>
    <t>(Cifras Relativas)</t>
  </si>
  <si>
    <t>Cuadro 3</t>
  </si>
  <si>
    <t xml:space="preserve">Rendimiento Definitivo en I y II Ciclos, </t>
  </si>
  <si>
    <t xml:space="preserve">Según Año Cursado, </t>
  </si>
  <si>
    <t>Año Cursado</t>
  </si>
  <si>
    <t>Matrícula Final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</si>
  <si>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</si>
  <si>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</si>
  <si>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</si>
  <si>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</si>
  <si>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</si>
  <si>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</si>
  <si>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</si>
  <si>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</si>
  <si>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</si>
  <si>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Aprobados</t>
  </si>
  <si>
    <t>Reprobados</t>
  </si>
  <si>
    <t>Cuadro 4</t>
  </si>
  <si>
    <t>Cuadro 5</t>
  </si>
  <si>
    <t xml:space="preserve">Rendimiento Definitivo en Escuelas Nocturnas, </t>
  </si>
  <si>
    <t xml:space="preserve">Según Nivel Cursado, </t>
  </si>
  <si>
    <t>Dependencia Pública,</t>
  </si>
  <si>
    <t>Nivel Cursado</t>
  </si>
  <si>
    <t>Cifras Absolutas</t>
  </si>
  <si>
    <t xml:space="preserve">Total </t>
  </si>
  <si>
    <t>I</t>
  </si>
  <si>
    <t>II</t>
  </si>
  <si>
    <t>III</t>
  </si>
  <si>
    <t>IV</t>
  </si>
  <si>
    <t>Cifras Relativas</t>
  </si>
  <si>
    <t>Cuadro 6</t>
  </si>
  <si>
    <t xml:space="preserve">Rendimiento Definitivo en III Ciclo y Educación Diversificada, Diurna y Nocturna, </t>
  </si>
  <si>
    <t>Periodo 2010 - 2023</t>
  </si>
  <si>
    <t>III Ciclo</t>
  </si>
  <si>
    <t>7º</t>
  </si>
  <si>
    <t>8º</t>
  </si>
  <si>
    <t>9º</t>
  </si>
  <si>
    <t>Educación Diversificada</t>
  </si>
  <si>
    <t>10º</t>
  </si>
  <si>
    <t>11º</t>
  </si>
  <si>
    <t>12º</t>
  </si>
  <si>
    <r>
      <t>Fuente:</t>
    </r>
    <r>
      <rPr>
        <sz val="10"/>
        <rFont val="Calibri"/>
        <family val="2"/>
        <scheme val="minor"/>
      </rPr>
      <t xml:space="preserve"> Departamento de Análisis Estadístico, MEP</t>
    </r>
  </si>
  <si>
    <t>Cuadro 7</t>
  </si>
  <si>
    <t>Cuadro 8</t>
  </si>
  <si>
    <t xml:space="preserve">Rendimiento Definitivo en III Ciclo y Educación Diversificada Académica Diurna, </t>
  </si>
  <si>
    <t>Cuadro 9</t>
  </si>
  <si>
    <t>Cuadro 10</t>
  </si>
  <si>
    <t xml:space="preserve">Rendimiento Definitivo en III Ciclo y Educación Diversificada Técnica Diurna, </t>
  </si>
  <si>
    <t xml:space="preserve">Periodo 2010 - 2023  </t>
  </si>
  <si>
    <t>Cuadro 11</t>
  </si>
  <si>
    <t>Cuadro 12</t>
  </si>
  <si>
    <t xml:space="preserve">Rendimiento Definitivo en III Ciclo y Educación Diversificada Académica Nocturna, </t>
  </si>
  <si>
    <t>Cuadro 13</t>
  </si>
  <si>
    <t>Cuadro 14</t>
  </si>
  <si>
    <t xml:space="preserve">Rendimiento Definitivo en III Ciclo y Educación Diversificada Técnica Nocturna, </t>
  </si>
  <si>
    <t>Cuadro 15</t>
  </si>
  <si>
    <t>Cuadro 16</t>
  </si>
  <si>
    <t>Aprobados en I y II Ciclos,</t>
  </si>
  <si>
    <t xml:space="preserve"> Por Año Cursado y Sexo, Según Zona y Dependencia, </t>
  </si>
  <si>
    <t>Año 2023</t>
  </si>
  <si>
    <t>Zona y Dependencia</t>
  </si>
  <si>
    <t>Hombre</t>
  </si>
  <si>
    <t>Mujer</t>
  </si>
  <si>
    <t>Pública</t>
  </si>
  <si>
    <t xml:space="preserve">Privada </t>
  </si>
  <si>
    <t>Subvencionada</t>
  </si>
  <si>
    <t>Urbana</t>
  </si>
  <si>
    <t>Rural</t>
  </si>
  <si>
    <t>-</t>
  </si>
  <si>
    <t>Cuadro 17</t>
  </si>
  <si>
    <t>Reprobados en I y II Ciclos,</t>
  </si>
  <si>
    <t>Cuadro 18</t>
  </si>
  <si>
    <t xml:space="preserve"> Por Año Cursado y Sexo, Según Dirección Regional, 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</si>
  <si>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</si>
  <si>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</si>
  <si>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</si>
  <si>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</si>
  <si>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</si>
  <si>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</si>
  <si>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</si>
  <si>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</si>
  <si>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</si>
  <si>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</si>
  <si>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</si>
  <si>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</si>
  <si>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</si>
  <si>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</si>
  <si>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</si>
  <si>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</si>
  <si>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</si>
  <si>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</si>
  <si>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</si>
  <si>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</si>
  <si>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</si>
  <si>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</si>
  <si>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</si>
  <si>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</si>
  <si>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</si>
  <si>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</si>
  <si>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</si>
  <si>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</si>
  <si>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Cuadro 19</t>
  </si>
  <si>
    <t>Porcentaje de Aprobación en I y II Ciclos,</t>
  </si>
  <si>
    <t>Cuadro 20</t>
  </si>
  <si>
    <t>Cuadro 21</t>
  </si>
  <si>
    <t>Porcentaje de Reprobación en I y II Ciclos,</t>
  </si>
  <si>
    <t>Cuadro 22</t>
  </si>
  <si>
    <t xml:space="preserve">Dependencia Pública, </t>
  </si>
  <si>
    <t>Cuadro 23</t>
  </si>
  <si>
    <t>Cuadro 24</t>
  </si>
  <si>
    <t>Cuadro 25</t>
  </si>
  <si>
    <t>Cuadro 26</t>
  </si>
  <si>
    <t xml:space="preserve">Dependencia Privada, </t>
  </si>
  <si>
    <t>Cuadro 27</t>
  </si>
  <si>
    <t>Cuadro 28</t>
  </si>
  <si>
    <t>Cuadro 29</t>
  </si>
  <si>
    <t xml:space="preserve">Año 2023 </t>
  </si>
  <si>
    <t>Cuadro 30</t>
  </si>
  <si>
    <t xml:space="preserve">Dependencia Subvencionada, </t>
  </si>
  <si>
    <t>Cuadro 31</t>
  </si>
  <si>
    <t>Escuelas 
Nocturnas</t>
  </si>
  <si>
    <t>Cuadro 32</t>
  </si>
  <si>
    <t xml:space="preserve">Aprobados en Escuelas Nocturnas, </t>
  </si>
  <si>
    <t xml:space="preserve">Por Nivel Cursado y Sexo, Según Dirección Regional,  </t>
  </si>
  <si>
    <t>Cuadro 33</t>
  </si>
  <si>
    <t xml:space="preserve">Reprobados en Escuelas Nocturnas, </t>
  </si>
  <si>
    <t>III Ciclo y Educación Diversificada,
Diurna y Nocturna</t>
  </si>
  <si>
    <t>Cuadro 34</t>
  </si>
  <si>
    <t>Aprobados en III Ciclo y Educación Diversificada Diurna y Nocturna,</t>
  </si>
  <si>
    <t>Cuadro 35</t>
  </si>
  <si>
    <t>Reprobados en III Ciclo y Educación Diversificada Diurna y Nocturna,</t>
  </si>
  <si>
    <t>Cuadro 36</t>
  </si>
  <si>
    <t>Cuadro 37</t>
  </si>
  <si>
    <t>Porcentaje de Aprobación en III Ciclo y Educación Diversificada Diurna y Nocturna,</t>
  </si>
  <si>
    <t>Cuadro 38</t>
  </si>
  <si>
    <t>Cuadro 39</t>
  </si>
  <si>
    <t>Porcentaje de Reprobación en III Ciclo y Educación Diversificada Diurna y Nocturna,</t>
  </si>
  <si>
    <t>Cuadro 40</t>
  </si>
  <si>
    <t>Cuadro 41</t>
  </si>
  <si>
    <t>Cuadro 42</t>
  </si>
  <si>
    <t>Cuadro 43</t>
  </si>
  <si>
    <t>Cuadro 44</t>
  </si>
  <si>
    <t>Cuadro 45</t>
  </si>
  <si>
    <t>Cuadro 46</t>
  </si>
  <si>
    <t>Cuadro 47</t>
  </si>
  <si>
    <t>Cuadro 48</t>
  </si>
  <si>
    <t>Cuadro 49</t>
  </si>
  <si>
    <t>III Ciclo y Educación Diversificada,
Académica Diurna</t>
  </si>
  <si>
    <t>Cuadro 50</t>
  </si>
  <si>
    <t>Aprobados en III Ciclo y Educación Diversificada, Académica Diurna,</t>
  </si>
  <si>
    <t>Cuadro 51</t>
  </si>
  <si>
    <t>Reprobados en III Ciclo y Educación Diversificada, Académica Diurna,</t>
  </si>
  <si>
    <t>Cuadro 52</t>
  </si>
  <si>
    <t>Cuadro 53</t>
  </si>
  <si>
    <t>Porcentaje de Aprobación en IIII Ciclo y Educación Diversificada, Académica Diurna,</t>
  </si>
  <si>
    <t>Cuadro 54</t>
  </si>
  <si>
    <t>Cuadro 55</t>
  </si>
  <si>
    <t>Porcentaje de Reprobación en IIII Ciclo y Educación Diversificada, Académica Diurna,</t>
  </si>
  <si>
    <t>Año 20223</t>
  </si>
  <si>
    <t>III Ciclo y Educación Diversificada,
Técnica Diurna</t>
  </si>
  <si>
    <t>Cuadro 56</t>
  </si>
  <si>
    <t>Aprobados en III Ciclo y Educación Diversificada, Técnica Diurna,</t>
  </si>
  <si>
    <t>Cuadro 57</t>
  </si>
  <si>
    <t>Reprobados en III Ciclo y Educación Diversificada, Técnica Diurna,</t>
  </si>
  <si>
    <t>Cuadro 58</t>
  </si>
  <si>
    <t>Cuadro 59</t>
  </si>
  <si>
    <t>Porcentaje de Aprobación en IIII Ciclo y Educación Diversificada, Técnica Diurna,</t>
  </si>
  <si>
    <t>Cuadro 60</t>
  </si>
  <si>
    <t>Cuadro 61</t>
  </si>
  <si>
    <t>Porcentaje de Reprobación en IIII Ciclo y Educación Diversificada, Técnica Diurna,</t>
  </si>
  <si>
    <t>III Ciclo y Educación Diversificada,
Académica Nocturna</t>
  </si>
  <si>
    <t>Cuadro 62</t>
  </si>
  <si>
    <t xml:space="preserve">Aprobados en III Ciclo y Educación Diversificada, Académica Nocturna, </t>
  </si>
  <si>
    <t>Por Año Cursado y Sexo, Según Zona y Dependencia,</t>
  </si>
  <si>
    <t xml:space="preserve"> Año 2023</t>
  </si>
  <si>
    <t>Cuadro 63</t>
  </si>
  <si>
    <t xml:space="preserve">Reprobados en III Ciclo y Educación Diversificada, Académica Nocturna, </t>
  </si>
  <si>
    <t>Cuadro 64</t>
  </si>
  <si>
    <t>Aprobados en III Ciclo y Educación Diversificada, Académica Nocturna,</t>
  </si>
  <si>
    <t xml:space="preserve">Dependencia Pública y Privada, </t>
  </si>
  <si>
    <t>Cuadro 65</t>
  </si>
  <si>
    <t>Porcentaje de Aprobación en IIII Ciclo y Educación Diversificada, Académica Nocturna,</t>
  </si>
  <si>
    <t>Cuadro 66</t>
  </si>
  <si>
    <t>Reprobados en III Ciclo y Educación Diversificada, Académica Nocturna,</t>
  </si>
  <si>
    <t>Cuadro 67</t>
  </si>
  <si>
    <t>Porcentaje de Reprobación en IIII Ciclo y Educación Diversificada, Académica Nocturna,</t>
  </si>
  <si>
    <t>III Ciclo y Educación Diversificada,
Técnica Nocturna</t>
  </si>
  <si>
    <t>Cuadro 68</t>
  </si>
  <si>
    <t xml:space="preserve">Aprobados en III Ciclo y Educación Diversificada, Técnica Nocturna, </t>
  </si>
  <si>
    <t>Cuadro 69</t>
  </si>
  <si>
    <t xml:space="preserve">Reprobados en III Ciclo y Educación Diversificada, Técnica Nocturna, </t>
  </si>
  <si>
    <t>Cuadro 70</t>
  </si>
  <si>
    <t>Aprobados en III Ciclo y Educación Diversificada, Técnica Nocturna,</t>
  </si>
  <si>
    <t xml:space="preserve">Dependencia Pública y Subvencionada, </t>
  </si>
  <si>
    <t>Cuadro 71</t>
  </si>
  <si>
    <t>Porcentaje de Aprobación en III Ciclo y Educación Diversificada, Técnica Nocturna,</t>
  </si>
  <si>
    <t>Cuadro 72</t>
  </si>
  <si>
    <t>Reprobados en III Ciclo y Educación Diversificada, Técnica Nocturna,</t>
  </si>
  <si>
    <t>Cuadro 73</t>
  </si>
  <si>
    <t>Porcentaje de Reprobación en III Ciclo y Educación Diversificada, Técnica Nocturna,</t>
  </si>
  <si>
    <t>Cuadro 74</t>
  </si>
  <si>
    <t>Aprobados en Colegios Nacionales Virtuales,</t>
  </si>
  <si>
    <t>Cuadro 75</t>
  </si>
  <si>
    <t>Reprobados en Colegios Nacionales Virtuales,</t>
  </si>
  <si>
    <t>Cuadro 76</t>
  </si>
  <si>
    <t>Aprobados en Programa Aula Edad,</t>
  </si>
  <si>
    <t xml:space="preserve"> Por Nivel Cursado y Sexo, Según Dirección Regional, </t>
  </si>
  <si>
    <t>Cuadro 77</t>
  </si>
  <si>
    <t>Reprobados en Programa Aula Edad,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</si>
</sst>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-&quot;₡&quot;* #,##0.00_-;\-&quot;₡&quot;* #,##0.00_-;_-&quot;₡&quot;* &quot;-&quot;??_-;_-@_-"/>
    <numFmt numFmtId="165" formatCode="General_)"/>
    <numFmt numFmtId="166" formatCode="0.0"/>
    <numFmt numFmtId="167" formatCode="_-* #,##0.0_-;\-* #,##0.0_-;_-* &quot;-&quot;_-;_-@_-"/>
    <numFmt numFmtId="168" formatCode="0.0_)"/>
    <numFmt numFmtId="169" formatCode="_(* #.##0.00_);_(* \(#.##0.00\);_(* &quot;-&quot;??_);_(@_)"/>
    <numFmt numFmtId="170" formatCode="_-* #,##0_-;\-* #,##0_-;_-* &quot;-&quot;??_-;_-@_-"/>
    <numFmt numFmtId="171" formatCode="0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60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42"/>
      <color theme="1"/>
      <name val="Vijaya"/>
      <family val="2"/>
    </font>
    <font>
      <b/>
      <sz val="60"/>
      <color rgb="FF18295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36"/>
      <color rgb="FF18295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ourier"/>
    </font>
    <font>
      <b/>
      <sz val="48"/>
      <color rgb="FF182951"/>
      <name val="Aparajita"/>
      <family val="1"/>
    </font>
    <font>
      <sz val="16"/>
      <color theme="0"/>
      <name val="Arial Black"/>
      <family val="2"/>
    </font>
    <font>
      <b/>
      <sz val="11"/>
      <color rgb="FF182951"/>
      <name val="Calibri"/>
      <family val="2"/>
      <scheme val="minor"/>
    </font>
    <font>
      <sz val="11"/>
      <color rgb="FF182951"/>
      <name val="Calibri"/>
      <family val="2"/>
      <scheme val="minor"/>
    </font>
    <font>
      <b/>
      <u/>
      <sz val="10.5"/>
      <color rgb="FF18295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u/>
      <sz val="11"/>
      <color rgb="FF182951"/>
      <name val="Calibri"/>
      <family val="2"/>
      <scheme val="minor"/>
    </font>
    <font>
      <sz val="10"/>
      <color theme="1"/>
      <name val="Calibri"/>
    </font>
    <font>
      <b/>
      <i/>
      <sz val="16"/>
      <color theme="1"/>
      <name val="Calibri"/>
    </font>
    <font>
      <b/>
      <i/>
      <sz val="10"/>
      <color theme="1"/>
      <name val="Calibri"/>
    </font>
    <font>
      <b/>
      <sz val="10"/>
      <color theme="1"/>
      <name val="Calibri"/>
    </font>
    <font>
      <i/>
      <sz val="10"/>
      <color theme="1"/>
      <name val="Calibri"/>
    </font>
    <font>
      <sz val="10"/>
      <name val="Calibri"/>
    </font>
    <font>
      <sz val="1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82951"/>
        <bgColor indexed="64"/>
      </patternFill>
    </fill>
    <fill>
      <patternFill patternType="solid">
        <fgColor rgb="FFF2DAB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mediumDashDot">
        <color rgb="FFCFAC65"/>
      </left>
      <right/>
      <top style="mediumDashDot">
        <color rgb="FFCFAC65"/>
      </top>
      <bottom/>
      <diagonal/>
    </border>
    <border>
      <left/>
      <right/>
      <top style="mediumDashDot">
        <color rgb="FFCFAC65"/>
      </top>
      <bottom/>
      <diagonal/>
    </border>
    <border>
      <left/>
      <right style="mediumDashDot">
        <color rgb="FFCFAC65"/>
      </right>
      <top style="mediumDashDot">
        <color rgb="FFCFAC65"/>
      </top>
      <bottom/>
      <diagonal/>
    </border>
    <border>
      <left style="mediumDashDot">
        <color rgb="FFCFAC65"/>
      </left>
      <right/>
      <top/>
      <bottom/>
      <diagonal/>
    </border>
    <border>
      <left/>
      <right style="mediumDashDot">
        <color rgb="FFCFAC65"/>
      </right>
      <top/>
      <bottom/>
      <diagonal/>
    </border>
    <border>
      <left style="mediumDashDot">
        <color rgb="FFCFAC65"/>
      </left>
      <right/>
      <top/>
      <bottom style="mediumDashDot">
        <color rgb="FFCFAC65"/>
      </bottom>
      <diagonal/>
    </border>
    <border>
      <left/>
      <right/>
      <top/>
      <bottom style="mediumDashDot">
        <color rgb="FFCFAC65"/>
      </bottom>
      <diagonal/>
    </border>
    <border>
      <left/>
      <right style="mediumDashDot">
        <color rgb="FFCFAC65"/>
      </right>
      <top/>
      <bottom style="mediumDashDot">
        <color rgb="FFCFAC6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CFAC65"/>
      </left>
      <right/>
      <top style="dotted">
        <color rgb="FFCFAC65"/>
      </top>
      <bottom/>
      <diagonal/>
    </border>
    <border>
      <left/>
      <right/>
      <top style="dotted">
        <color rgb="FFCFAC65"/>
      </top>
      <bottom/>
      <diagonal/>
    </border>
    <border>
      <left/>
      <right style="dotted">
        <color rgb="FFCFAC65"/>
      </right>
      <top style="dotted">
        <color rgb="FFCFAC65"/>
      </top>
      <bottom/>
      <diagonal/>
    </border>
    <border>
      <left style="dotted">
        <color rgb="FFCFAC65"/>
      </left>
      <right/>
      <top/>
      <bottom/>
      <diagonal/>
    </border>
    <border>
      <left/>
      <right style="dotted">
        <color rgb="FFCFAC65"/>
      </right>
      <top/>
      <bottom/>
      <diagonal/>
    </border>
    <border>
      <left style="dotted">
        <color rgb="FFCFAC65"/>
      </left>
      <right/>
      <top/>
      <bottom style="dotted">
        <color rgb="FFCFAC65"/>
      </bottom>
      <diagonal/>
    </border>
    <border>
      <left/>
      <right/>
      <top/>
      <bottom style="dotted">
        <color rgb="FFCFAC65"/>
      </bottom>
      <diagonal/>
    </border>
    <border>
      <left/>
      <right style="dotted">
        <color rgb="FFCFAC65"/>
      </right>
      <top/>
      <bottom style="dotted">
        <color rgb="FFCFAC65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4" fillId="0" borderId="0"/>
    <xf numFmtId="0" fontId="14" fillId="0" borderId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1" fontId="30" fillId="0" borderId="0"/>
  </cellStyleXfs>
  <cellXfs count="253">
    <xf numFmtId="0" fontId="0" fillId="0" borderId="0" xfId="0"/>
    <xf numFmtId="0" fontId="5" fillId="0" borderId="0" xfId="0" applyFont="1"/>
    <xf numFmtId="0" fontId="2" fillId="0" borderId="0" xfId="0" applyFont="1"/>
    <xf numFmtId="165" fontId="8" fillId="0" borderId="0" xfId="4" applyFont="1" applyAlignment="1">
      <alignment horizontal="center" vertical="center"/>
    </xf>
    <xf numFmtId="165" fontId="10" fillId="0" borderId="0" xfId="4" applyFont="1" applyAlignment="1">
      <alignment vertical="center"/>
    </xf>
    <xf numFmtId="165" fontId="10" fillId="0" borderId="0" xfId="4" quotePrefix="1" applyFont="1" applyAlignment="1">
      <alignment horizontal="left" vertical="center"/>
    </xf>
    <xf numFmtId="41" fontId="10" fillId="0" borderId="0" xfId="1" applyFont="1" applyBorder="1" applyAlignment="1">
      <alignment horizontal="right" vertical="center"/>
    </xf>
    <xf numFmtId="165" fontId="9" fillId="0" borderId="0" xfId="4" applyFont="1" applyAlignment="1">
      <alignment vertical="center"/>
    </xf>
    <xf numFmtId="165" fontId="10" fillId="0" borderId="0" xfId="4" applyFont="1" applyAlignment="1">
      <alignment horizontal="left" vertical="center"/>
    </xf>
    <xf numFmtId="165" fontId="10" fillId="0" borderId="1" xfId="4" quotePrefix="1" applyFont="1" applyBorder="1" applyAlignment="1">
      <alignment horizontal="left" vertical="center"/>
    </xf>
    <xf numFmtId="41" fontId="0" fillId="0" borderId="0" xfId="0" applyNumberFormat="1"/>
    <xf numFmtId="165" fontId="9" fillId="0" borderId="0" xfId="4" applyFont="1" applyAlignment="1">
      <alignment horizontal="center" vertical="center"/>
    </xf>
    <xf numFmtId="165" fontId="9" fillId="0" borderId="0" xfId="4" applyFont="1" applyAlignment="1">
      <alignment horizontal="centerContinuous" vertical="center"/>
    </xf>
    <xf numFmtId="165" fontId="11" fillId="0" borderId="0" xfId="4" applyFont="1" applyAlignment="1">
      <alignment horizontal="left" vertical="center" wrapText="1"/>
    </xf>
    <xf numFmtId="1" fontId="11" fillId="0" borderId="0" xfId="4" applyNumberFormat="1" applyFont="1" applyAlignment="1">
      <alignment vertical="center"/>
    </xf>
    <xf numFmtId="165" fontId="12" fillId="0" borderId="0" xfId="4" applyFont="1" applyAlignment="1">
      <alignment horizontal="left" vertical="center"/>
    </xf>
    <xf numFmtId="165" fontId="10" fillId="0" borderId="0" xfId="4" applyFont="1" applyAlignment="1">
      <alignment horizontal="center" vertical="center"/>
    </xf>
    <xf numFmtId="165" fontId="10" fillId="0" borderId="2" xfId="4" applyFont="1" applyBorder="1" applyAlignment="1">
      <alignment horizontal="center" vertical="center"/>
    </xf>
    <xf numFmtId="165" fontId="11" fillId="0" borderId="0" xfId="4" applyFont="1" applyAlignment="1">
      <alignment vertical="center"/>
    </xf>
    <xf numFmtId="165" fontId="9" fillId="0" borderId="0" xfId="4" quotePrefix="1" applyFont="1" applyAlignment="1">
      <alignment vertical="center"/>
    </xf>
    <xf numFmtId="169" fontId="15" fillId="0" borderId="0" xfId="6" applyFont="1" applyFill="1" applyBorder="1" applyAlignment="1">
      <alignment vertical="center"/>
    </xf>
    <xf numFmtId="0" fontId="8" fillId="0" borderId="0" xfId="5" applyFont="1" applyAlignment="1">
      <alignment horizontal="left" vertical="center"/>
    </xf>
    <xf numFmtId="0" fontId="15" fillId="0" borderId="0" xfId="5" applyFont="1" applyAlignment="1">
      <alignment vertical="center"/>
    </xf>
    <xf numFmtId="169" fontId="12" fillId="0" borderId="0" xfId="7" applyFont="1" applyFill="1" applyBorder="1" applyAlignment="1">
      <alignment horizontal="left" vertical="center" indent="1"/>
    </xf>
    <xf numFmtId="165" fontId="16" fillId="0" borderId="0" xfId="4" applyFont="1" applyAlignment="1">
      <alignment vertical="center"/>
    </xf>
    <xf numFmtId="165" fontId="8" fillId="0" borderId="0" xfId="4" applyFont="1" applyAlignment="1">
      <alignment horizontal="left" vertical="center"/>
    </xf>
    <xf numFmtId="0" fontId="12" fillId="0" borderId="0" xfId="5" applyFont="1" applyAlignment="1">
      <alignment vertical="center"/>
    </xf>
    <xf numFmtId="0" fontId="10" fillId="0" borderId="0" xfId="5" applyFont="1" applyAlignment="1">
      <alignment horizontal="left" vertical="center" indent="1"/>
    </xf>
    <xf numFmtId="0" fontId="10" fillId="0" borderId="2" xfId="5" applyFont="1" applyBorder="1" applyAlignment="1">
      <alignment horizontal="left" vertical="center" indent="1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2" fillId="0" borderId="0" xfId="5" applyFont="1" applyAlignment="1">
      <alignment horizontal="left" vertical="center" indent="1"/>
    </xf>
    <xf numFmtId="165" fontId="11" fillId="3" borderId="0" xfId="4" applyFont="1" applyFill="1" applyAlignment="1">
      <alignment horizontal="left" vertical="center" wrapText="1"/>
    </xf>
    <xf numFmtId="1" fontId="11" fillId="3" borderId="0" xfId="4" applyNumberFormat="1" applyFont="1" applyFill="1" applyAlignment="1">
      <alignment horizontal="center" vertical="center"/>
    </xf>
    <xf numFmtId="41" fontId="20" fillId="0" borderId="0" xfId="1" applyFont="1" applyBorder="1" applyAlignment="1">
      <alignment horizontal="right" vertical="center"/>
    </xf>
    <xf numFmtId="41" fontId="21" fillId="0" borderId="0" xfId="1" applyFont="1" applyBorder="1" applyAlignment="1">
      <alignment vertical="center"/>
    </xf>
    <xf numFmtId="41" fontId="20" fillId="0" borderId="0" xfId="1" applyFont="1" applyFill="1" applyBorder="1" applyAlignment="1">
      <alignment horizontal="right" vertical="center"/>
    </xf>
    <xf numFmtId="167" fontId="20" fillId="0" borderId="0" xfId="1" applyNumberFormat="1" applyFont="1" applyBorder="1" applyAlignment="1">
      <alignment horizontal="center" vertical="center"/>
    </xf>
    <xf numFmtId="41" fontId="20" fillId="0" borderId="2" xfId="1" applyFont="1" applyBorder="1" applyAlignment="1">
      <alignment horizontal="right" vertical="center"/>
    </xf>
    <xf numFmtId="1" fontId="22" fillId="0" borderId="0" xfId="4" applyNumberFormat="1" applyFont="1" applyAlignment="1">
      <alignment vertical="center"/>
    </xf>
    <xf numFmtId="165" fontId="21" fillId="0" borderId="0" xfId="4" applyFont="1" applyAlignment="1">
      <alignment vertical="center"/>
    </xf>
    <xf numFmtId="165" fontId="20" fillId="0" borderId="0" xfId="4" applyFont="1" applyAlignment="1">
      <alignment vertical="center"/>
    </xf>
    <xf numFmtId="167" fontId="20" fillId="0" borderId="0" xfId="1" applyNumberFormat="1" applyFont="1" applyBorder="1" applyAlignment="1">
      <alignment horizontal="right" vertical="center"/>
    </xf>
    <xf numFmtId="166" fontId="23" fillId="0" borderId="0" xfId="2" applyNumberFormat="1" applyFont="1"/>
    <xf numFmtId="167" fontId="21" fillId="0" borderId="0" xfId="1" applyNumberFormat="1" applyFont="1" applyBorder="1" applyAlignment="1">
      <alignment vertical="center"/>
    </xf>
    <xf numFmtId="167" fontId="20" fillId="0" borderId="1" xfId="1" applyNumberFormat="1" applyFont="1" applyBorder="1" applyAlignment="1">
      <alignment horizontal="right" vertical="center"/>
    </xf>
    <xf numFmtId="166" fontId="23" fillId="0" borderId="2" xfId="2" applyNumberFormat="1" applyFont="1" applyBorder="1"/>
    <xf numFmtId="41" fontId="24" fillId="0" borderId="0" xfId="1" applyFont="1" applyAlignment="1">
      <alignment horizontal="right" vertical="center"/>
    </xf>
    <xf numFmtId="41" fontId="20" fillId="0" borderId="0" xfId="1" applyFont="1" applyAlignment="1">
      <alignment horizontal="right" vertical="center"/>
    </xf>
    <xf numFmtId="41" fontId="20" fillId="0" borderId="0" xfId="1" applyFont="1" applyFill="1" applyAlignment="1">
      <alignment horizontal="right" vertical="center"/>
    </xf>
    <xf numFmtId="41" fontId="21" fillId="0" borderId="0" xfId="1" applyFont="1" applyAlignment="1">
      <alignment horizontal="right" vertical="center"/>
    </xf>
    <xf numFmtId="165" fontId="21" fillId="0" borderId="0" xfId="4" applyFont="1" applyAlignment="1">
      <alignment horizontal="left" vertical="center"/>
    </xf>
    <xf numFmtId="167" fontId="24" fillId="0" borderId="0" xfId="1" applyNumberFormat="1" applyFont="1" applyAlignment="1">
      <alignment horizontal="right" vertical="center"/>
    </xf>
    <xf numFmtId="167" fontId="20" fillId="0" borderId="0" xfId="1" applyNumberFormat="1" applyFont="1" applyAlignment="1">
      <alignment horizontal="right" vertical="center"/>
    </xf>
    <xf numFmtId="167" fontId="20" fillId="0" borderId="0" xfId="1" applyNumberFormat="1" applyFont="1" applyFill="1" applyAlignment="1">
      <alignment horizontal="right" vertical="center"/>
    </xf>
    <xf numFmtId="167" fontId="21" fillId="0" borderId="0" xfId="1" applyNumberFormat="1" applyFont="1" applyAlignment="1">
      <alignment horizontal="right" vertical="center"/>
    </xf>
    <xf numFmtId="167" fontId="20" fillId="0" borderId="2" xfId="1" applyNumberFormat="1" applyFont="1" applyBorder="1" applyAlignment="1">
      <alignment horizontal="right" vertical="center"/>
    </xf>
    <xf numFmtId="41" fontId="24" fillId="0" borderId="0" xfId="1" applyFont="1" applyFill="1" applyAlignment="1" applyProtection="1">
      <alignment horizontal="right" vertical="center"/>
    </xf>
    <xf numFmtId="41" fontId="20" fillId="0" borderId="0" xfId="1" applyFont="1" applyFill="1" applyAlignment="1" applyProtection="1">
      <alignment horizontal="right" vertical="center"/>
    </xf>
    <xf numFmtId="41" fontId="20" fillId="0" borderId="0" xfId="1" applyFont="1" applyFill="1" applyBorder="1" applyAlignment="1" applyProtection="1">
      <alignment horizontal="right" vertical="center"/>
    </xf>
    <xf numFmtId="165" fontId="20" fillId="0" borderId="0" xfId="4" applyFont="1" applyAlignment="1">
      <alignment horizontal="right" vertical="center"/>
    </xf>
    <xf numFmtId="165" fontId="24" fillId="0" borderId="0" xfId="4" applyFont="1" applyAlignment="1">
      <alignment horizontal="right" vertical="center"/>
    </xf>
    <xf numFmtId="167" fontId="24" fillId="0" borderId="0" xfId="1" applyNumberFormat="1" applyFont="1" applyFill="1" applyBorder="1" applyAlignment="1" applyProtection="1">
      <alignment horizontal="right" vertical="center"/>
    </xf>
    <xf numFmtId="167" fontId="24" fillId="0" borderId="0" xfId="1" applyNumberFormat="1" applyFont="1" applyBorder="1" applyAlignment="1">
      <alignment horizontal="right" vertical="center"/>
    </xf>
    <xf numFmtId="167" fontId="20" fillId="0" borderId="0" xfId="1" applyNumberFormat="1" applyFont="1" applyFill="1" applyBorder="1" applyAlignment="1" applyProtection="1">
      <alignment horizontal="right" vertical="center"/>
    </xf>
    <xf numFmtId="167" fontId="20" fillId="0" borderId="1" xfId="1" applyNumberFormat="1" applyFont="1" applyFill="1" applyBorder="1" applyAlignment="1" applyProtection="1">
      <alignment horizontal="right" vertical="center"/>
    </xf>
    <xf numFmtId="165" fontId="11" fillId="3" borderId="0" xfId="4" applyFont="1" applyFill="1" applyAlignment="1">
      <alignment horizontal="center" vertical="center"/>
    </xf>
    <xf numFmtId="1" fontId="11" fillId="3" borderId="0" xfId="4" applyNumberFormat="1" applyFont="1" applyFill="1" applyAlignment="1">
      <alignment vertical="center"/>
    </xf>
    <xf numFmtId="165" fontId="11" fillId="3" borderId="0" xfId="4" applyFont="1" applyFill="1" applyAlignment="1">
      <alignment vertical="center"/>
    </xf>
    <xf numFmtId="165" fontId="22" fillId="0" borderId="0" xfId="4" applyFont="1" applyAlignment="1">
      <alignment vertical="center"/>
    </xf>
    <xf numFmtId="165" fontId="21" fillId="0" borderId="0" xfId="4" quotePrefix="1" applyFont="1" applyAlignment="1">
      <alignment vertical="center"/>
    </xf>
    <xf numFmtId="41" fontId="24" fillId="0" borderId="0" xfId="1" applyFont="1" applyFill="1" applyBorder="1" applyAlignment="1" applyProtection="1">
      <alignment horizontal="right" vertical="center"/>
    </xf>
    <xf numFmtId="41" fontId="20" fillId="0" borderId="0" xfId="1" applyFont="1" applyBorder="1" applyAlignment="1">
      <alignment vertical="center"/>
    </xf>
    <xf numFmtId="41" fontId="20" fillId="0" borderId="1" xfId="1" applyFont="1" applyFill="1" applyBorder="1" applyAlignment="1" applyProtection="1">
      <alignment horizontal="right" vertical="center"/>
    </xf>
    <xf numFmtId="41" fontId="20" fillId="0" borderId="2" xfId="1" applyFont="1" applyFill="1" applyBorder="1" applyAlignment="1" applyProtection="1">
      <alignment horizontal="right" vertical="center"/>
    </xf>
    <xf numFmtId="168" fontId="24" fillId="0" borderId="0" xfId="4" applyNumberFormat="1" applyFont="1" applyAlignment="1">
      <alignment horizontal="right" vertical="center"/>
    </xf>
    <xf numFmtId="168" fontId="20" fillId="0" borderId="0" xfId="4" applyNumberFormat="1" applyFont="1" applyAlignment="1">
      <alignment horizontal="right" vertical="center"/>
    </xf>
    <xf numFmtId="168" fontId="20" fillId="0" borderId="2" xfId="4" applyNumberFormat="1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170" fontId="26" fillId="0" borderId="0" xfId="0" applyNumberFormat="1" applyFont="1" applyAlignment="1">
      <alignment horizontal="right" vertical="center"/>
    </xf>
    <xf numFmtId="170" fontId="23" fillId="0" borderId="0" xfId="0" applyNumberFormat="1" applyFont="1" applyAlignment="1">
      <alignment horizontal="right" vertical="center"/>
    </xf>
    <xf numFmtId="166" fontId="26" fillId="0" borderId="0" xfId="0" applyNumberFormat="1" applyFont="1" applyAlignment="1">
      <alignment horizontal="right" vertical="center"/>
    </xf>
    <xf numFmtId="166" fontId="23" fillId="0" borderId="0" xfId="0" applyNumberFormat="1" applyFont="1" applyAlignment="1">
      <alignment horizontal="right" vertical="center"/>
    </xf>
    <xf numFmtId="166" fontId="23" fillId="0" borderId="2" xfId="0" applyNumberFormat="1" applyFont="1" applyBorder="1" applyAlignment="1">
      <alignment horizontal="right" vertical="center"/>
    </xf>
    <xf numFmtId="0" fontId="11" fillId="3" borderId="0" xfId="5" applyFont="1" applyFill="1" applyAlignment="1">
      <alignment vertical="center"/>
    </xf>
    <xf numFmtId="0" fontId="11" fillId="3" borderId="0" xfId="5" applyFont="1" applyFill="1" applyAlignment="1">
      <alignment horizontal="center" vertical="center"/>
    </xf>
    <xf numFmtId="170" fontId="8" fillId="0" borderId="0" xfId="5" applyNumberFormat="1" applyFont="1" applyAlignment="1">
      <alignment horizontal="left" vertical="center"/>
    </xf>
    <xf numFmtId="0" fontId="9" fillId="0" borderId="0" xfId="5" applyFont="1" applyAlignment="1">
      <alignment horizontal="left" vertical="center" wrapText="1"/>
    </xf>
    <xf numFmtId="165" fontId="12" fillId="0" borderId="0" xfId="4" applyFont="1" applyAlignment="1">
      <alignment horizontal="left" vertical="center" indent="1"/>
    </xf>
    <xf numFmtId="165" fontId="10" fillId="0" borderId="0" xfId="4" applyFont="1" applyAlignment="1">
      <alignment horizontal="left" vertical="center" indent="1"/>
    </xf>
    <xf numFmtId="165" fontId="12" fillId="0" borderId="0" xfId="4" applyFont="1" applyAlignment="1">
      <alignment horizontal="left" vertical="center" indent="2"/>
    </xf>
    <xf numFmtId="165" fontId="10" fillId="0" borderId="0" xfId="4" applyFont="1" applyAlignment="1">
      <alignment horizontal="left" vertical="center" indent="3"/>
    </xf>
    <xf numFmtId="165" fontId="10" fillId="0" borderId="2" xfId="4" applyFont="1" applyBorder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10" fillId="0" borderId="2" xfId="4" quotePrefix="1" applyFont="1" applyBorder="1" applyAlignment="1">
      <alignment horizontal="left" vertical="center"/>
    </xf>
    <xf numFmtId="165" fontId="12" fillId="0" borderId="0" xfId="4" applyFont="1" applyAlignment="1">
      <alignment horizontal="left" vertical="center" wrapText="1" indent="1"/>
    </xf>
    <xf numFmtId="165" fontId="12" fillId="0" borderId="0" xfId="4" applyFont="1" applyAlignment="1">
      <alignment horizontal="left" vertical="center" wrapText="1" indent="2"/>
    </xf>
    <xf numFmtId="165" fontId="12" fillId="0" borderId="0" xfId="4" applyFont="1" applyAlignment="1">
      <alignment horizontal="left" vertical="center" wrapText="1" indent="3"/>
    </xf>
    <xf numFmtId="169" fontId="12" fillId="0" borderId="0" xfId="7" applyFont="1" applyFill="1" applyBorder="1" applyAlignment="1">
      <alignment horizontal="left" vertical="center" indent="2"/>
    </xf>
    <xf numFmtId="169" fontId="10" fillId="0" borderId="0" xfId="7" applyFont="1" applyFill="1" applyAlignment="1">
      <alignment horizontal="left" vertical="center" indent="2"/>
    </xf>
    <xf numFmtId="169" fontId="12" fillId="0" borderId="0" xfId="7" applyFont="1" applyFill="1" applyBorder="1" applyAlignment="1">
      <alignment horizontal="left" vertical="center"/>
    </xf>
    <xf numFmtId="169" fontId="12" fillId="0" borderId="0" xfId="7" applyFont="1" applyFill="1" applyAlignment="1">
      <alignment horizontal="left" vertical="center" indent="2"/>
    </xf>
    <xf numFmtId="169" fontId="10" fillId="0" borderId="2" xfId="7" applyFont="1" applyFill="1" applyBorder="1" applyAlignment="1">
      <alignment horizontal="left" vertical="center" indent="2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10" fillId="0" borderId="0" xfId="5" applyFont="1" applyAlignment="1">
      <alignment horizontal="left" vertical="center" indent="2"/>
    </xf>
    <xf numFmtId="0" fontId="10" fillId="0" borderId="2" xfId="5" applyFont="1" applyBorder="1" applyAlignment="1">
      <alignment horizontal="left" vertical="center" indent="2"/>
    </xf>
    <xf numFmtId="0" fontId="23" fillId="0" borderId="0" xfId="0" applyFont="1"/>
    <xf numFmtId="170" fontId="23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168" fontId="12" fillId="0" borderId="0" xfId="4" applyNumberFormat="1" applyFont="1" applyAlignment="1">
      <alignment horizontal="right" vertical="center"/>
    </xf>
    <xf numFmtId="168" fontId="10" fillId="0" borderId="0" xfId="4" applyNumberFormat="1" applyFont="1" applyAlignment="1">
      <alignment horizontal="right" vertical="center"/>
    </xf>
    <xf numFmtId="168" fontId="10" fillId="0" borderId="2" xfId="4" applyNumberFormat="1" applyFont="1" applyBorder="1" applyAlignment="1">
      <alignment horizontal="right" vertical="center"/>
    </xf>
    <xf numFmtId="41" fontId="12" fillId="0" borderId="0" xfId="1" applyFont="1" applyFill="1" applyBorder="1" applyAlignment="1" applyProtection="1">
      <alignment horizontal="right" vertical="center"/>
    </xf>
    <xf numFmtId="41" fontId="10" fillId="0" borderId="0" xfId="1" applyFont="1" applyFill="1" applyBorder="1" applyAlignment="1" applyProtection="1">
      <alignment horizontal="right" vertical="center"/>
    </xf>
    <xf numFmtId="41" fontId="9" fillId="0" borderId="0" xfId="1" applyFont="1" applyBorder="1" applyAlignment="1">
      <alignment vertical="center"/>
    </xf>
    <xf numFmtId="41" fontId="10" fillId="0" borderId="0" xfId="1" applyFont="1" applyBorder="1" applyAlignment="1">
      <alignment vertical="center"/>
    </xf>
    <xf numFmtId="41" fontId="10" fillId="0" borderId="1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 applyProtection="1">
      <alignment horizontal="right" vertical="center"/>
    </xf>
    <xf numFmtId="1" fontId="11" fillId="0" borderId="0" xfId="4" applyNumberFormat="1" applyFont="1" applyAlignment="1">
      <alignment horizontal="right" vertical="center"/>
    </xf>
    <xf numFmtId="165" fontId="11" fillId="0" borderId="0" xfId="4" applyFont="1" applyAlignment="1">
      <alignment horizontal="right" vertical="center"/>
    </xf>
    <xf numFmtId="165" fontId="9" fillId="0" borderId="0" xfId="4" applyFont="1" applyAlignment="1">
      <alignment horizontal="right" vertical="center"/>
    </xf>
    <xf numFmtId="165" fontId="10" fillId="0" borderId="0" xfId="4" applyFont="1" applyAlignment="1">
      <alignment horizontal="right" vertical="center"/>
    </xf>
    <xf numFmtId="0" fontId="10" fillId="0" borderId="0" xfId="5" quotePrefix="1" applyFont="1" applyAlignment="1">
      <alignment horizontal="left" vertical="center" indent="1"/>
    </xf>
    <xf numFmtId="170" fontId="26" fillId="0" borderId="0" xfId="0" applyNumberFormat="1" applyFont="1"/>
    <xf numFmtId="170" fontId="23" fillId="0" borderId="0" xfId="0" applyNumberFormat="1" applyFont="1"/>
    <xf numFmtId="170" fontId="23" fillId="0" borderId="2" xfId="0" applyNumberFormat="1" applyFont="1" applyBorder="1"/>
    <xf numFmtId="0" fontId="15" fillId="0" borderId="0" xfId="5" applyFont="1" applyAlignment="1">
      <alignment horizontal="left" vertical="center" indent="1"/>
    </xf>
    <xf numFmtId="170" fontId="23" fillId="0" borderId="0" xfId="8" applyNumberFormat="1" applyFont="1" applyAlignment="1">
      <alignment horizontal="right" vertical="center"/>
    </xf>
    <xf numFmtId="170" fontId="23" fillId="0" borderId="2" xfId="8" applyNumberFormat="1" applyFont="1" applyBorder="1" applyAlignment="1">
      <alignment horizontal="right" vertical="center"/>
    </xf>
    <xf numFmtId="170" fontId="26" fillId="0" borderId="0" xfId="8" applyNumberFormat="1" applyFont="1" applyAlignment="1">
      <alignment horizontal="right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170" fontId="23" fillId="0" borderId="0" xfId="8" applyNumberFormat="1" applyFont="1" applyBorder="1" applyAlignment="1">
      <alignment horizontal="right" vertical="center"/>
    </xf>
    <xf numFmtId="0" fontId="10" fillId="0" borderId="0" xfId="9" applyFont="1" applyAlignment="1">
      <alignment vertical="center"/>
    </xf>
    <xf numFmtId="0" fontId="29" fillId="0" borderId="0" xfId="9" applyFont="1" applyAlignment="1">
      <alignment vertical="center" wrapText="1"/>
    </xf>
    <xf numFmtId="0" fontId="15" fillId="0" borderId="0" xfId="5" applyFont="1" applyAlignment="1">
      <alignment horizontal="left" vertical="center"/>
    </xf>
    <xf numFmtId="169" fontId="11" fillId="0" borderId="0" xfId="6" applyFont="1" applyFill="1" applyBorder="1" applyAlignment="1">
      <alignment horizontal="left" vertical="center" wrapText="1"/>
    </xf>
    <xf numFmtId="0" fontId="22" fillId="0" borderId="0" xfId="5" applyFont="1" applyAlignment="1">
      <alignment horizontal="center" vertical="center"/>
    </xf>
    <xf numFmtId="0" fontId="22" fillId="0" borderId="0" xfId="5" applyFont="1" applyAlignment="1">
      <alignment vertical="center"/>
    </xf>
    <xf numFmtId="166" fontId="26" fillId="0" borderId="0" xfId="0" applyNumberFormat="1" applyFont="1"/>
    <xf numFmtId="166" fontId="23" fillId="0" borderId="0" xfId="0" applyNumberFormat="1" applyFont="1"/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5" applyFont="1" applyAlignment="1">
      <alignment vertical="center" wrapText="1"/>
    </xf>
    <xf numFmtId="0" fontId="33" fillId="0" borderId="3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/>
    <xf numFmtId="0" fontId="12" fillId="0" borderId="0" xfId="5" applyFont="1" applyAlignment="1">
      <alignment vertical="center" wrapText="1"/>
    </xf>
    <xf numFmtId="166" fontId="0" fillId="0" borderId="0" xfId="0" applyNumberFormat="1"/>
    <xf numFmtId="0" fontId="23" fillId="0" borderId="0" xfId="0" applyFont="1" applyAlignment="1">
      <alignment horizontal="right"/>
    </xf>
    <xf numFmtId="166" fontId="23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166" fontId="23" fillId="0" borderId="2" xfId="0" applyNumberFormat="1" applyFont="1" applyBorder="1" applyAlignment="1">
      <alignment horizontal="right"/>
    </xf>
    <xf numFmtId="0" fontId="36" fillId="2" borderId="16" xfId="0" applyFont="1" applyFill="1" applyBorder="1" applyAlignment="1">
      <alignment vertical="center" wrapText="1"/>
    </xf>
    <xf numFmtId="0" fontId="36" fillId="2" borderId="16" xfId="0" quotePrefix="1" applyFont="1" applyFill="1" applyBorder="1" applyAlignment="1">
      <alignment vertical="center" wrapText="1"/>
    </xf>
    <xf numFmtId="0" fontId="1" fillId="0" borderId="16" xfId="0" applyFont="1" applyBorder="1"/>
    <xf numFmtId="0" fontId="1" fillId="0" borderId="18" xfId="0" applyFont="1" applyBorder="1"/>
    <xf numFmtId="165" fontId="5" fillId="0" borderId="0" xfId="4" applyFont="1" applyAlignment="1">
      <alignment vertical="center"/>
    </xf>
    <xf numFmtId="0" fontId="20" fillId="0" borderId="0" xfId="0" applyFont="1" applyAlignment="1">
      <alignment vertical="center" wrapText="1"/>
    </xf>
    <xf numFmtId="165" fontId="1" fillId="0" borderId="0" xfId="4" applyFont="1" applyAlignment="1">
      <alignment vertical="center"/>
    </xf>
    <xf numFmtId="0" fontId="36" fillId="2" borderId="16" xfId="0" applyFont="1" applyFill="1" applyBorder="1" applyAlignment="1">
      <alignment vertical="center"/>
    </xf>
    <xf numFmtId="165" fontId="38" fillId="0" borderId="0" xfId="4" applyFont="1" applyAlignment="1">
      <alignment vertical="center"/>
    </xf>
    <xf numFmtId="165" fontId="38" fillId="0" borderId="21" xfId="4" applyFont="1" applyBorder="1" applyAlignment="1">
      <alignment vertical="center"/>
    </xf>
    <xf numFmtId="165" fontId="38" fillId="0" borderId="22" xfId="4" applyFont="1" applyBorder="1" applyAlignment="1">
      <alignment vertical="center"/>
    </xf>
    <xf numFmtId="165" fontId="38" fillId="0" borderId="23" xfId="4" applyFont="1" applyBorder="1" applyAlignment="1">
      <alignment vertical="center"/>
    </xf>
    <xf numFmtId="165" fontId="38" fillId="0" borderId="24" xfId="4" applyFont="1" applyBorder="1" applyAlignment="1">
      <alignment vertical="center"/>
    </xf>
    <xf numFmtId="165" fontId="40" fillId="0" borderId="25" xfId="4" applyFont="1" applyBorder="1" applyAlignment="1">
      <alignment vertical="center"/>
    </xf>
    <xf numFmtId="165" fontId="40" fillId="0" borderId="25" xfId="4" applyFont="1" applyBorder="1" applyAlignment="1">
      <alignment horizontal="center" vertical="center"/>
    </xf>
    <xf numFmtId="165" fontId="38" fillId="0" borderId="25" xfId="4" applyFont="1" applyBorder="1" applyAlignment="1">
      <alignment vertical="center"/>
    </xf>
    <xf numFmtId="165" fontId="41" fillId="0" borderId="0" xfId="4" applyFont="1" applyAlignment="1">
      <alignment vertical="center"/>
    </xf>
    <xf numFmtId="165" fontId="42" fillId="0" borderId="0" xfId="4" applyFont="1" applyAlignment="1">
      <alignment vertical="center"/>
    </xf>
    <xf numFmtId="165" fontId="43" fillId="0" borderId="0" xfId="4" applyFont="1" applyAlignment="1">
      <alignment vertical="center"/>
    </xf>
    <xf numFmtId="165" fontId="38" fillId="0" borderId="26" xfId="4" applyFont="1" applyBorder="1" applyAlignment="1">
      <alignment vertical="center"/>
    </xf>
    <xf numFmtId="165" fontId="38" fillId="0" borderId="27" xfId="4" applyFont="1" applyBorder="1" applyAlignment="1">
      <alignment vertical="center"/>
    </xf>
    <xf numFmtId="165" fontId="38" fillId="0" borderId="28" xfId="4" applyFont="1" applyBorder="1" applyAlignment="1">
      <alignment vertical="center"/>
    </xf>
    <xf numFmtId="0" fontId="44" fillId="0" borderId="0" xfId="0" applyFont="1" applyAlignment="1">
      <alignment vertical="center"/>
    </xf>
    <xf numFmtId="165" fontId="0" fillId="0" borderId="0" xfId="4" applyFont="1" applyAlignment="1">
      <alignment vertical="center"/>
    </xf>
    <xf numFmtId="165" fontId="29" fillId="0" borderId="0" xfId="4" applyFont="1" applyAlignment="1">
      <alignment vertical="center"/>
    </xf>
    <xf numFmtId="1" fontId="11" fillId="3" borderId="0" xfId="4" applyNumberFormat="1" applyFont="1" applyFill="1" applyAlignment="1">
      <alignment horizontal="right" vertical="center"/>
    </xf>
    <xf numFmtId="0" fontId="3" fillId="0" borderId="0" xfId="3" applyFill="1" applyBorder="1" applyAlignment="1" applyProtection="1">
      <alignment horizontal="center" vertical="center" wrapText="1"/>
      <protection locked="0"/>
    </xf>
    <xf numFmtId="165" fontId="45" fillId="3" borderId="0" xfId="3" applyNumberFormat="1" applyFont="1" applyFill="1" applyAlignment="1">
      <alignment horizontal="center" vertical="center"/>
    </xf>
    <xf numFmtId="165" fontId="11" fillId="3" borderId="0" xfId="4" applyFont="1" applyFill="1" applyAlignment="1">
      <alignment horizontal="center" vertical="center" wrapText="1"/>
    </xf>
    <xf numFmtId="41" fontId="24" fillId="0" borderId="0" xfId="1" applyFont="1" applyBorder="1" applyAlignment="1">
      <alignment horizontal="right" vertical="center"/>
    </xf>
    <xf numFmtId="41" fontId="24" fillId="0" borderId="0" xfId="1" applyFont="1" applyFill="1" applyBorder="1" applyAlignment="1">
      <alignment horizontal="right" vertical="center"/>
    </xf>
    <xf numFmtId="166" fontId="26" fillId="0" borderId="0" xfId="2" applyNumberFormat="1" applyFont="1"/>
    <xf numFmtId="1" fontId="22" fillId="0" borderId="0" xfId="4" applyNumberFormat="1" applyFont="1" applyAlignment="1">
      <alignment horizontal="right" vertical="center"/>
    </xf>
    <xf numFmtId="165" fontId="13" fillId="0" borderId="0" xfId="4" applyFont="1" applyAlignment="1">
      <alignment horizontal="centerContinuous" vertical="center"/>
    </xf>
    <xf numFmtId="165" fontId="8" fillId="0" borderId="0" xfId="4" applyFont="1" applyAlignment="1">
      <alignment horizontal="centerContinuous" vertical="center"/>
    </xf>
    <xf numFmtId="165" fontId="25" fillId="0" borderId="0" xfId="4" applyFont="1" applyAlignment="1">
      <alignment horizontal="centerContinuous" vertical="center"/>
    </xf>
    <xf numFmtId="165" fontId="20" fillId="0" borderId="0" xfId="4" applyFont="1" applyAlignment="1">
      <alignment horizontal="centerContinuous" vertical="center"/>
    </xf>
    <xf numFmtId="165" fontId="11" fillId="3" borderId="0" xfId="4" applyFont="1" applyFill="1" applyAlignment="1">
      <alignment horizontal="right" vertical="center"/>
    </xf>
    <xf numFmtId="0" fontId="13" fillId="0" borderId="0" xfId="5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11" fillId="0" borderId="0" xfId="5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23" fillId="0" borderId="0" xfId="0" applyFont="1" applyAlignment="1">
      <alignment horizontal="centerContinuous"/>
    </xf>
    <xf numFmtId="170" fontId="23" fillId="0" borderId="0" xfId="0" applyNumberFormat="1" applyFont="1" applyAlignment="1">
      <alignment horizontal="centerContinuous" vertical="center"/>
    </xf>
    <xf numFmtId="0" fontId="22" fillId="0" borderId="0" xfId="5" applyFont="1" applyAlignment="1">
      <alignment horizontal="centerContinuous" vertical="center"/>
    </xf>
    <xf numFmtId="0" fontId="3" fillId="2" borderId="15" xfId="3" applyFill="1" applyBorder="1" applyAlignment="1">
      <alignment horizontal="center" vertical="center" wrapText="1"/>
    </xf>
    <xf numFmtId="0" fontId="3" fillId="2" borderId="17" xfId="3" applyFill="1" applyBorder="1" applyAlignment="1">
      <alignment horizontal="center" vertical="center" wrapText="1"/>
    </xf>
    <xf numFmtId="165" fontId="39" fillId="0" borderId="0" xfId="4" applyFont="1" applyAlignment="1">
      <alignment horizontal="center" vertical="center" wrapText="1"/>
    </xf>
    <xf numFmtId="0" fontId="37" fillId="4" borderId="19" xfId="3" applyFont="1" applyFill="1" applyBorder="1" applyAlignment="1">
      <alignment horizontal="left" vertical="center" wrapText="1"/>
    </xf>
    <xf numFmtId="0" fontId="37" fillId="4" borderId="20" xfId="3" applyFont="1" applyFill="1" applyBorder="1" applyAlignment="1">
      <alignment horizontal="left" vertical="center" wrapText="1"/>
    </xf>
    <xf numFmtId="0" fontId="37" fillId="4" borderId="19" xfId="3" applyFont="1" applyFill="1" applyBorder="1" applyAlignment="1">
      <alignment vertical="center" wrapText="1"/>
    </xf>
    <xf numFmtId="0" fontId="37" fillId="4" borderId="20" xfId="3" applyFont="1" applyFill="1" applyBorder="1" applyAlignment="1">
      <alignment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5" fillId="2" borderId="15" xfId="3" applyFont="1" applyFill="1" applyBorder="1" applyAlignment="1">
      <alignment vertical="center" wrapText="1"/>
    </xf>
    <xf numFmtId="0" fontId="35" fillId="2" borderId="16" xfId="3" applyFont="1" applyFill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0" fillId="0" borderId="3" xfId="5" applyFont="1" applyBorder="1" applyAlignment="1">
      <alignment horizontal="left" vertical="center"/>
    </xf>
    <xf numFmtId="165" fontId="9" fillId="0" borderId="0" xfId="4" applyFont="1" applyAlignment="1">
      <alignment horizontal="center" vertical="center"/>
    </xf>
    <xf numFmtId="165" fontId="12" fillId="0" borderId="0" xfId="4" applyFont="1" applyAlignment="1">
      <alignment horizontal="left" vertical="center"/>
    </xf>
    <xf numFmtId="165" fontId="8" fillId="0" borderId="0" xfId="4" applyFont="1" applyAlignment="1">
      <alignment horizontal="center" vertical="center"/>
    </xf>
    <xf numFmtId="165" fontId="12" fillId="0" borderId="3" xfId="4" applyFont="1" applyBorder="1" applyAlignment="1">
      <alignment horizontal="left" vertical="center"/>
    </xf>
    <xf numFmtId="0" fontId="8" fillId="0" borderId="0" xfId="5" quotePrefix="1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169" fontId="11" fillId="3" borderId="0" xfId="6" applyFont="1" applyFill="1" applyBorder="1" applyAlignment="1">
      <alignment horizontal="left" vertical="center" wrapText="1"/>
    </xf>
    <xf numFmtId="0" fontId="11" fillId="3" borderId="4" xfId="5" applyFont="1" applyFill="1" applyBorder="1" applyAlignment="1">
      <alignment horizontal="center" vertical="center"/>
    </xf>
    <xf numFmtId="0" fontId="11" fillId="3" borderId="0" xfId="5" applyFont="1" applyFill="1" applyAlignment="1">
      <alignment horizontal="left" vertical="center" wrapText="1"/>
    </xf>
    <xf numFmtId="0" fontId="11" fillId="3" borderId="0" xfId="5" applyFont="1" applyFill="1" applyAlignment="1">
      <alignment horizontal="left" vertical="center" wrapText="1" indent="1"/>
    </xf>
    <xf numFmtId="165" fontId="8" fillId="0" borderId="0" xfId="4" quotePrefix="1" applyFont="1" applyAlignment="1">
      <alignment horizontal="center" vertical="center"/>
    </xf>
    <xf numFmtId="0" fontId="31" fillId="0" borderId="5" xfId="9" applyFont="1" applyBorder="1" applyAlignment="1">
      <alignment horizontal="center" vertical="center" wrapText="1"/>
    </xf>
    <xf numFmtId="0" fontId="31" fillId="0" borderId="6" xfId="9" applyFont="1" applyBorder="1" applyAlignment="1">
      <alignment horizontal="center" vertical="center" wrapText="1"/>
    </xf>
    <xf numFmtId="0" fontId="31" fillId="0" borderId="7" xfId="9" applyFont="1" applyBorder="1" applyAlignment="1">
      <alignment horizontal="center" vertical="center" wrapText="1"/>
    </xf>
    <xf numFmtId="0" fontId="31" fillId="0" borderId="8" xfId="9" applyFont="1" applyBorder="1" applyAlignment="1">
      <alignment horizontal="center" vertical="center" wrapText="1"/>
    </xf>
    <xf numFmtId="0" fontId="31" fillId="0" borderId="0" xfId="9" applyFont="1" applyAlignment="1">
      <alignment horizontal="center" vertical="center" wrapText="1"/>
    </xf>
    <xf numFmtId="0" fontId="31" fillId="0" borderId="9" xfId="9" applyFont="1" applyBorder="1" applyAlignment="1">
      <alignment horizontal="center" vertical="center" wrapText="1"/>
    </xf>
    <xf numFmtId="0" fontId="31" fillId="0" borderId="10" xfId="9" applyFont="1" applyBorder="1" applyAlignment="1">
      <alignment horizontal="center" vertical="center" wrapText="1"/>
    </xf>
    <xf numFmtId="0" fontId="31" fillId="0" borderId="11" xfId="9" applyFont="1" applyBorder="1" applyAlignment="1">
      <alignment horizontal="center" vertical="center" wrapText="1"/>
    </xf>
    <xf numFmtId="0" fontId="31" fillId="0" borderId="12" xfId="9" applyFont="1" applyBorder="1" applyAlignment="1">
      <alignment horizontal="center" vertical="center" wrapText="1"/>
    </xf>
    <xf numFmtId="0" fontId="28" fillId="0" borderId="5" xfId="0" quotePrefix="1" applyFont="1" applyBorder="1" applyAlignment="1">
      <alignment horizontal="center" vertical="center" wrapText="1"/>
    </xf>
    <xf numFmtId="0" fontId="28" fillId="0" borderId="6" xfId="0" quotePrefix="1" applyFont="1" applyBorder="1" applyAlignment="1">
      <alignment horizontal="center" vertical="center" wrapText="1"/>
    </xf>
    <xf numFmtId="0" fontId="28" fillId="0" borderId="7" xfId="0" quotePrefix="1" applyFont="1" applyBorder="1" applyAlignment="1">
      <alignment horizontal="center" vertical="center" wrapText="1"/>
    </xf>
    <xf numFmtId="0" fontId="28" fillId="0" borderId="8" xfId="0" quotePrefix="1" applyFont="1" applyBorder="1" applyAlignment="1">
      <alignment horizontal="center" vertical="center" wrapText="1"/>
    </xf>
    <xf numFmtId="0" fontId="28" fillId="0" borderId="0" xfId="0" quotePrefix="1" applyFont="1" applyAlignment="1">
      <alignment horizontal="center" vertical="center" wrapText="1"/>
    </xf>
    <xf numFmtId="0" fontId="28" fillId="0" borderId="9" xfId="0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0" fontId="28" fillId="0" borderId="11" xfId="0" quotePrefix="1" applyFont="1" applyBorder="1" applyAlignment="1">
      <alignment horizontal="center" vertical="center" wrapText="1"/>
    </xf>
    <xf numFmtId="0" fontId="28" fillId="0" borderId="12" xfId="0" quotePrefix="1" applyFont="1" applyBorder="1" applyAlignment="1">
      <alignment horizontal="center" vertical="center" wrapText="1"/>
    </xf>
  </cellXfs>
  <cellStyles count="11">
    <cellStyle name="Hipervínculo" xfId="3" builtinId="8"/>
    <cellStyle name="Millares [0]" xfId="1" builtinId="6"/>
    <cellStyle name="Millares 2" xfId="7" xr:uid="{DDEF2C93-C172-4BA3-8C28-3447B06B9912}"/>
    <cellStyle name="Millares 4" xfId="6" xr:uid="{F88FD5CB-82B2-40BC-9773-61127A79330C}"/>
    <cellStyle name="Moneda" xfId="8" builtinId="4"/>
    <cellStyle name="Normal" xfId="0" builtinId="0"/>
    <cellStyle name="Normal 2" xfId="10" xr:uid="{7DAD38AF-8993-44FA-97E3-B8C407FDE333}"/>
    <cellStyle name="Normal 3" xfId="4" xr:uid="{50E954E6-469C-44C6-B217-474F0CA99C61}"/>
    <cellStyle name="Normal 3 2" xfId="9" xr:uid="{00B9BEAB-2CE8-4F55-9FF5-8B9ED90C4D61}"/>
    <cellStyle name="Normal 5" xfId="5" xr:uid="{88420FBA-87CE-4CAD-AB33-4D48CCE98E7E}"/>
    <cellStyle name="Porcentaje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82951"/>
      <color rgb="FF192952"/>
      <color rgb="FF0035A0"/>
      <color rgb="FFF2DAB1"/>
      <color rgb="FFCFAC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9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3</xdr:row>
      <xdr:rowOff>9525</xdr:rowOff>
    </xdr:from>
    <xdr:to>
      <xdr:col>6</xdr:col>
      <xdr:colOff>323850</xdr:colOff>
      <xdr:row>25</xdr:row>
      <xdr:rowOff>111125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6EC0D00F-E6AD-DE85-36BF-735B2BD29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581025"/>
          <a:ext cx="4572000" cy="450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mquiros\AppData\Local\Microsoft\Windows\INetCache\Content.Outlook\FFSKURXD\Publicaci&#243;n%20Rendimiento%20Definitivo%202022%20-%20vf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4042-78B8-4C7F-A39C-DFFABC1605E5}">
  <sheetPr>
    <pageSetUpPr fitToPage="1"/>
  </sheetPr>
  <dimension ref="A1:H27"/>
  <sheetViews>
    <sheetView showGridLines="0" tabSelected="1" zoomScale="115" zoomScaleNormal="115" workbookViewId="0"/>
  </sheetViews>
  <sheetFormatPr baseColWidth="10" defaultColWidth="12" defaultRowHeight="15" customHeight="1" x14ac:dyDescent="0.25"/>
  <cols>
    <col min="1" max="1" width="6.5703125" style="160" customWidth="1"/>
    <col min="2" max="16384" width="12" style="179"/>
  </cols>
  <sheetData>
    <row r="1" spans="2:8" x14ac:dyDescent="0.25">
      <c r="B1" s="161"/>
    </row>
    <row r="2" spans="2:8" x14ac:dyDescent="0.25">
      <c r="B2" s="182"/>
      <c r="H2" s="183" t="s">
        <v>0</v>
      </c>
    </row>
    <row r="3" spans="2:8" x14ac:dyDescent="0.25">
      <c r="B3" s="161"/>
    </row>
    <row r="4" spans="2:8" ht="23.1" customHeight="1" x14ac:dyDescent="0.25"/>
    <row r="5" spans="2:8" ht="23.1" customHeight="1" x14ac:dyDescent="0.25"/>
    <row r="6" spans="2:8" x14ac:dyDescent="0.25"/>
    <row r="7" spans="2:8" x14ac:dyDescent="0.25"/>
    <row r="8" spans="2:8" x14ac:dyDescent="0.25"/>
    <row r="9" spans="2:8" x14ac:dyDescent="0.25"/>
    <row r="10" spans="2:8" x14ac:dyDescent="0.25"/>
    <row r="11" spans="2:8" ht="15.75" x14ac:dyDescent="0.25">
      <c r="B11" s="178"/>
    </row>
    <row r="12" spans="2:8" ht="15.75" x14ac:dyDescent="0.25">
      <c r="B12" s="178"/>
    </row>
    <row r="13" spans="2:8" ht="15.75" x14ac:dyDescent="0.25">
      <c r="B13" s="178"/>
    </row>
    <row r="14" spans="2:8" ht="15.75" x14ac:dyDescent="0.25">
      <c r="B14" s="178"/>
    </row>
    <row r="15" spans="2:8" ht="15.75" x14ac:dyDescent="0.25">
      <c r="B15" s="178"/>
    </row>
    <row r="16" spans="2:8" ht="15.75" x14ac:dyDescent="0.25">
      <c r="B16" s="178"/>
    </row>
    <row r="17" spans="2:2" ht="15.75" x14ac:dyDescent="0.25">
      <c r="B17" s="178"/>
    </row>
    <row r="18" spans="2:2" ht="15.75" x14ac:dyDescent="0.25">
      <c r="B18" s="178"/>
    </row>
    <row r="19" spans="2:2" s="160" customFormat="1" ht="15.75" x14ac:dyDescent="0.25">
      <c r="B19" s="178"/>
    </row>
    <row r="20" spans="2:2" s="160" customFormat="1" ht="15.75" x14ac:dyDescent="0.25">
      <c r="B20" s="178"/>
    </row>
    <row r="21" spans="2:2" s="160" customFormat="1" x14ac:dyDescent="0.25">
      <c r="B21" s="179"/>
    </row>
    <row r="22" spans="2:2" s="160" customFormat="1" x14ac:dyDescent="0.25">
      <c r="B22" s="179"/>
    </row>
    <row r="23" spans="2:2" s="160" customFormat="1" x14ac:dyDescent="0.25">
      <c r="B23" s="179"/>
    </row>
    <row r="24" spans="2:2" s="160" customFormat="1" x14ac:dyDescent="0.25">
      <c r="B24" s="179"/>
    </row>
    <row r="25" spans="2:2" s="160" customFormat="1" x14ac:dyDescent="0.25">
      <c r="B25" s="179"/>
    </row>
    <row r="26" spans="2:2" s="160" customFormat="1" x14ac:dyDescent="0.25">
      <c r="B26" s="179"/>
    </row>
    <row r="27" spans="2:2" s="160" customFormat="1" x14ac:dyDescent="0.25">
      <c r="B27" s="179"/>
    </row>
  </sheetData>
  <hyperlinks>
    <hyperlink ref="H2" location="Contenido!A1" display="Contenido" xr:uid="{D3C73C65-54F9-4544-A855-048B5DF29D22}"/>
  </hyperlink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6C9A-50BE-4DD2-AE82-DCA809CC4491}">
  <sheetPr>
    <tabColor rgb="FFF2DAB1"/>
    <pageSetUpPr fitToPage="1"/>
  </sheetPr>
  <dimension ref="A1:P4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233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234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235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145"/>
    </row>
    <row r="7" spans="1:16" ht="16.899999999999999" customHeight="1" x14ac:dyDescent="0.25">
      <c r="A7" s="32" t="s">
        <v>207</v>
      </c>
      <c r="B7" s="181">
        <v>2010</v>
      </c>
      <c r="C7" s="181">
        <v>2011</v>
      </c>
      <c r="D7" s="181">
        <v>2012</v>
      </c>
      <c r="E7" s="181">
        <v>2013</v>
      </c>
      <c r="F7" s="181">
        <v>2014</v>
      </c>
      <c r="G7" s="181">
        <v>2015</v>
      </c>
      <c r="H7" s="181">
        <v>2016</v>
      </c>
      <c r="I7" s="181">
        <v>2017</v>
      </c>
      <c r="J7" s="181">
        <v>2018</v>
      </c>
      <c r="K7" s="181">
        <v>2019</v>
      </c>
      <c r="L7" s="181">
        <v>2020</v>
      </c>
      <c r="M7" s="193">
        <v>2021</v>
      </c>
      <c r="N7" s="193">
        <v>2022</v>
      </c>
      <c r="O7" s="193">
        <v>2023</v>
      </c>
    </row>
    <row r="8" spans="1:16" ht="6" customHeight="1" x14ac:dyDescent="0.25">
      <c r="A8" s="13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69"/>
      <c r="N8" s="69"/>
      <c r="O8" s="69"/>
      <c r="P8" s="145"/>
    </row>
    <row r="9" spans="1:16" x14ac:dyDescent="0.25">
      <c r="A9" s="19" t="s">
        <v>208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41"/>
      <c r="N9" s="41"/>
      <c r="O9" s="41"/>
    </row>
    <row r="10" spans="1:16" x14ac:dyDescent="0.25">
      <c r="A10" s="97" t="s">
        <v>209</v>
      </c>
      <c r="B10" s="71">
        <f t="shared" ref="B10:M18" si="0">+B21+B32</f>
        <v>311227</v>
      </c>
      <c r="C10" s="71">
        <f t="shared" si="0"/>
        <v>313288</v>
      </c>
      <c r="D10" s="71">
        <f t="shared" si="0"/>
        <v>316723</v>
      </c>
      <c r="E10" s="71">
        <f t="shared" si="0"/>
        <v>323807</v>
      </c>
      <c r="F10" s="71">
        <f t="shared" si="0"/>
        <v>335714</v>
      </c>
      <c r="G10" s="71">
        <f t="shared" si="0"/>
        <v>336563</v>
      </c>
      <c r="H10" s="71">
        <f t="shared" si="0"/>
        <v>336477</v>
      </c>
      <c r="I10" s="71">
        <f t="shared" si="0"/>
        <v>339468</v>
      </c>
      <c r="J10" s="71">
        <f t="shared" si="0"/>
        <v>351589</v>
      </c>
      <c r="K10" s="71">
        <f t="shared" si="0"/>
        <v>364592</v>
      </c>
      <c r="L10" s="71">
        <f t="shared" si="0"/>
        <v>382412</v>
      </c>
      <c r="M10" s="71">
        <f t="shared" si="0"/>
        <v>400474</v>
      </c>
      <c r="N10" s="71">
        <v>387817</v>
      </c>
      <c r="O10" s="71">
        <v>376360</v>
      </c>
      <c r="P10" s="145"/>
    </row>
    <row r="11" spans="1:16" x14ac:dyDescent="0.25">
      <c r="A11" s="98" t="s">
        <v>236</v>
      </c>
      <c r="B11" s="71">
        <f t="shared" si="0"/>
        <v>207502</v>
      </c>
      <c r="C11" s="71">
        <f t="shared" si="0"/>
        <v>209499</v>
      </c>
      <c r="D11" s="71">
        <f t="shared" si="0"/>
        <v>211364</v>
      </c>
      <c r="E11" s="71">
        <f t="shared" si="0"/>
        <v>213150</v>
      </c>
      <c r="F11" s="71">
        <f t="shared" si="0"/>
        <v>216750</v>
      </c>
      <c r="G11" s="71">
        <f t="shared" si="0"/>
        <v>209955</v>
      </c>
      <c r="H11" s="71">
        <f t="shared" si="0"/>
        <v>207038</v>
      </c>
      <c r="I11" s="71">
        <f t="shared" si="0"/>
        <v>209469</v>
      </c>
      <c r="J11" s="71">
        <f t="shared" si="0"/>
        <v>216884</v>
      </c>
      <c r="K11" s="71">
        <f t="shared" si="0"/>
        <v>218197</v>
      </c>
      <c r="L11" s="71">
        <f t="shared" si="0"/>
        <v>225538</v>
      </c>
      <c r="M11" s="71">
        <f t="shared" si="0"/>
        <v>230039</v>
      </c>
      <c r="N11" s="71">
        <v>225983</v>
      </c>
      <c r="O11" s="71">
        <v>219838</v>
      </c>
    </row>
    <row r="12" spans="1:16" x14ac:dyDescent="0.25">
      <c r="A12" s="16" t="s">
        <v>237</v>
      </c>
      <c r="B12" s="59">
        <f t="shared" si="0"/>
        <v>84953</v>
      </c>
      <c r="C12" s="59">
        <f t="shared" si="0"/>
        <v>85646</v>
      </c>
      <c r="D12" s="59">
        <f t="shared" si="0"/>
        <v>88081</v>
      </c>
      <c r="E12" s="59">
        <f t="shared" si="0"/>
        <v>84853</v>
      </c>
      <c r="F12" s="59">
        <f t="shared" si="0"/>
        <v>82449</v>
      </c>
      <c r="G12" s="59">
        <f t="shared" si="0"/>
        <v>79854</v>
      </c>
      <c r="H12" s="59">
        <f t="shared" si="0"/>
        <v>80562</v>
      </c>
      <c r="I12" s="59">
        <f t="shared" si="0"/>
        <v>80026</v>
      </c>
      <c r="J12" s="59">
        <f t="shared" si="0"/>
        <v>81813</v>
      </c>
      <c r="K12" s="59">
        <f t="shared" si="0"/>
        <v>73493</v>
      </c>
      <c r="L12" s="59">
        <f t="shared" si="0"/>
        <v>81125</v>
      </c>
      <c r="M12" s="59">
        <f t="shared" si="0"/>
        <v>77904</v>
      </c>
      <c r="N12" s="59">
        <v>78769</v>
      </c>
      <c r="O12" s="59">
        <v>77012</v>
      </c>
    </row>
    <row r="13" spans="1:16" x14ac:dyDescent="0.25">
      <c r="A13" s="16" t="s">
        <v>238</v>
      </c>
      <c r="B13" s="59">
        <f t="shared" si="0"/>
        <v>67375</v>
      </c>
      <c r="C13" s="59">
        <f t="shared" si="0"/>
        <v>68618</v>
      </c>
      <c r="D13" s="59">
        <f t="shared" si="0"/>
        <v>67409</v>
      </c>
      <c r="E13" s="59">
        <f t="shared" si="0"/>
        <v>71505</v>
      </c>
      <c r="F13" s="59">
        <f t="shared" si="0"/>
        <v>72826</v>
      </c>
      <c r="G13" s="59">
        <f t="shared" si="0"/>
        <v>68649</v>
      </c>
      <c r="H13" s="59">
        <f t="shared" si="0"/>
        <v>68052</v>
      </c>
      <c r="I13" s="59">
        <f t="shared" si="0"/>
        <v>69986</v>
      </c>
      <c r="J13" s="59">
        <f t="shared" si="0"/>
        <v>72085</v>
      </c>
      <c r="K13" s="59">
        <f t="shared" si="0"/>
        <v>74729</v>
      </c>
      <c r="L13" s="59">
        <f t="shared" si="0"/>
        <v>73923</v>
      </c>
      <c r="M13" s="59">
        <f t="shared" si="0"/>
        <v>78791</v>
      </c>
      <c r="N13" s="59">
        <v>74578</v>
      </c>
      <c r="O13" s="59">
        <v>73340</v>
      </c>
    </row>
    <row r="14" spans="1:16" x14ac:dyDescent="0.25">
      <c r="A14" s="16" t="s">
        <v>239</v>
      </c>
      <c r="B14" s="59">
        <f t="shared" si="0"/>
        <v>55174</v>
      </c>
      <c r="C14" s="59">
        <f t="shared" si="0"/>
        <v>55235</v>
      </c>
      <c r="D14" s="59">
        <f t="shared" si="0"/>
        <v>55874</v>
      </c>
      <c r="E14" s="59">
        <f t="shared" si="0"/>
        <v>56792</v>
      </c>
      <c r="F14" s="59">
        <f t="shared" si="0"/>
        <v>61475</v>
      </c>
      <c r="G14" s="59">
        <f t="shared" si="0"/>
        <v>61452</v>
      </c>
      <c r="H14" s="59">
        <f t="shared" si="0"/>
        <v>58424</v>
      </c>
      <c r="I14" s="59">
        <f t="shared" si="0"/>
        <v>59457</v>
      </c>
      <c r="J14" s="59">
        <f t="shared" si="0"/>
        <v>62986</v>
      </c>
      <c r="K14" s="59">
        <f t="shared" si="0"/>
        <v>69975</v>
      </c>
      <c r="L14" s="59">
        <f t="shared" si="0"/>
        <v>70490</v>
      </c>
      <c r="M14" s="59">
        <f t="shared" si="0"/>
        <v>73344</v>
      </c>
      <c r="N14" s="59">
        <v>72636</v>
      </c>
      <c r="O14" s="59">
        <v>69486</v>
      </c>
      <c r="P14" s="146"/>
    </row>
    <row r="15" spans="1:16" ht="25.5" x14ac:dyDescent="0.25">
      <c r="A15" s="98" t="s">
        <v>240</v>
      </c>
      <c r="B15" s="71">
        <f t="shared" si="0"/>
        <v>103725</v>
      </c>
      <c r="C15" s="71">
        <f t="shared" si="0"/>
        <v>103789</v>
      </c>
      <c r="D15" s="71">
        <f t="shared" si="0"/>
        <v>105359</v>
      </c>
      <c r="E15" s="71">
        <f t="shared" si="0"/>
        <v>110657</v>
      </c>
      <c r="F15" s="71">
        <f t="shared" si="0"/>
        <v>118964</v>
      </c>
      <c r="G15" s="71">
        <f t="shared" si="0"/>
        <v>126608</v>
      </c>
      <c r="H15" s="71">
        <f t="shared" si="0"/>
        <v>129439</v>
      </c>
      <c r="I15" s="71">
        <f t="shared" si="0"/>
        <v>129999</v>
      </c>
      <c r="J15" s="71">
        <f t="shared" si="0"/>
        <v>134705</v>
      </c>
      <c r="K15" s="71">
        <f t="shared" si="0"/>
        <v>146395</v>
      </c>
      <c r="L15" s="71">
        <f t="shared" si="0"/>
        <v>156874</v>
      </c>
      <c r="M15" s="71">
        <f t="shared" si="0"/>
        <v>170435</v>
      </c>
      <c r="N15" s="71">
        <v>161834</v>
      </c>
      <c r="O15" s="71">
        <v>156522</v>
      </c>
      <c r="P15" s="145"/>
    </row>
    <row r="16" spans="1:16" x14ac:dyDescent="0.25">
      <c r="A16" s="16" t="s">
        <v>241</v>
      </c>
      <c r="B16" s="59">
        <f t="shared" si="0"/>
        <v>54002</v>
      </c>
      <c r="C16" s="59">
        <f t="shared" si="0"/>
        <v>53560</v>
      </c>
      <c r="D16" s="59">
        <f t="shared" si="0"/>
        <v>54686</v>
      </c>
      <c r="E16" s="59">
        <f t="shared" si="0"/>
        <v>57329</v>
      </c>
      <c r="F16" s="59">
        <f t="shared" si="0"/>
        <v>60699</v>
      </c>
      <c r="G16" s="59">
        <f t="shared" si="0"/>
        <v>63947</v>
      </c>
      <c r="H16" s="59">
        <f t="shared" si="0"/>
        <v>63773</v>
      </c>
      <c r="I16" s="59">
        <f t="shared" si="0"/>
        <v>62995</v>
      </c>
      <c r="J16" s="59">
        <f t="shared" si="0"/>
        <v>66524</v>
      </c>
      <c r="K16" s="59">
        <f t="shared" si="0"/>
        <v>67869</v>
      </c>
      <c r="L16" s="59">
        <f t="shared" si="0"/>
        <v>78006</v>
      </c>
      <c r="M16" s="59">
        <f t="shared" si="0"/>
        <v>78449</v>
      </c>
      <c r="N16" s="59">
        <v>76577</v>
      </c>
      <c r="O16" s="59">
        <v>74742</v>
      </c>
      <c r="P16" s="146"/>
    </row>
    <row r="17" spans="1:16" x14ac:dyDescent="0.25">
      <c r="A17" s="16" t="s">
        <v>242</v>
      </c>
      <c r="B17" s="59">
        <f t="shared" si="0"/>
        <v>41860</v>
      </c>
      <c r="C17" s="59">
        <f t="shared" si="0"/>
        <v>42070</v>
      </c>
      <c r="D17" s="59">
        <f t="shared" si="0"/>
        <v>42372</v>
      </c>
      <c r="E17" s="59">
        <f t="shared" si="0"/>
        <v>44385</v>
      </c>
      <c r="F17" s="59">
        <f t="shared" si="0"/>
        <v>47410</v>
      </c>
      <c r="G17" s="59">
        <f t="shared" si="0"/>
        <v>49864</v>
      </c>
      <c r="H17" s="59">
        <f t="shared" si="0"/>
        <v>51598</v>
      </c>
      <c r="I17" s="59">
        <f t="shared" si="0"/>
        <v>51987</v>
      </c>
      <c r="J17" s="59">
        <f t="shared" si="0"/>
        <v>52717</v>
      </c>
      <c r="K17" s="59">
        <f t="shared" si="0"/>
        <v>61642</v>
      </c>
      <c r="L17" s="59">
        <f t="shared" si="0"/>
        <v>61515</v>
      </c>
      <c r="M17" s="59">
        <f t="shared" si="0"/>
        <v>73036</v>
      </c>
      <c r="N17" s="59">
        <v>66657</v>
      </c>
      <c r="O17" s="59">
        <v>63420</v>
      </c>
      <c r="P17" s="146"/>
    </row>
    <row r="18" spans="1:16" x14ac:dyDescent="0.25">
      <c r="A18" s="16" t="s">
        <v>243</v>
      </c>
      <c r="B18" s="59">
        <f t="shared" si="0"/>
        <v>7863</v>
      </c>
      <c r="C18" s="59">
        <f t="shared" si="0"/>
        <v>8159</v>
      </c>
      <c r="D18" s="59">
        <f t="shared" si="0"/>
        <v>8301</v>
      </c>
      <c r="E18" s="59">
        <f t="shared" si="0"/>
        <v>8943</v>
      </c>
      <c r="F18" s="59">
        <f t="shared" si="0"/>
        <v>10855</v>
      </c>
      <c r="G18" s="59">
        <f t="shared" si="0"/>
        <v>12797</v>
      </c>
      <c r="H18" s="59">
        <f t="shared" si="0"/>
        <v>14068</v>
      </c>
      <c r="I18" s="59">
        <f t="shared" si="0"/>
        <v>15017</v>
      </c>
      <c r="J18" s="59">
        <f t="shared" si="0"/>
        <v>15464</v>
      </c>
      <c r="K18" s="59">
        <f t="shared" si="0"/>
        <v>16884</v>
      </c>
      <c r="L18" s="59">
        <f t="shared" si="0"/>
        <v>17353</v>
      </c>
      <c r="M18" s="59">
        <f t="shared" si="0"/>
        <v>18950</v>
      </c>
      <c r="N18" s="59">
        <v>18600</v>
      </c>
      <c r="O18" s="59">
        <v>18360</v>
      </c>
      <c r="P18" s="146"/>
    </row>
    <row r="19" spans="1:16" x14ac:dyDescent="0.25">
      <c r="A19" s="16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46"/>
    </row>
    <row r="20" spans="1:16" x14ac:dyDescent="0.25">
      <c r="A20" s="7" t="s">
        <v>218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72"/>
      <c r="N20" s="72"/>
      <c r="O20" s="72"/>
      <c r="P20" s="146"/>
    </row>
    <row r="21" spans="1:16" x14ac:dyDescent="0.25">
      <c r="A21" s="97" t="s">
        <v>209</v>
      </c>
      <c r="B21" s="71">
        <f t="shared" ref="B21:M21" si="1">+B22+B26</f>
        <v>243235</v>
      </c>
      <c r="C21" s="71">
        <f t="shared" si="1"/>
        <v>250460</v>
      </c>
      <c r="D21" s="71">
        <f t="shared" si="1"/>
        <v>254590</v>
      </c>
      <c r="E21" s="71">
        <f t="shared" si="1"/>
        <v>260395</v>
      </c>
      <c r="F21" s="71">
        <f t="shared" si="1"/>
        <v>271074</v>
      </c>
      <c r="G21" s="71">
        <f t="shared" si="1"/>
        <v>270880</v>
      </c>
      <c r="H21" s="71">
        <f t="shared" si="1"/>
        <v>275913</v>
      </c>
      <c r="I21" s="71">
        <f t="shared" si="1"/>
        <v>281834</v>
      </c>
      <c r="J21" s="71">
        <f t="shared" si="1"/>
        <v>340004</v>
      </c>
      <c r="K21" s="71">
        <f t="shared" si="1"/>
        <v>335369</v>
      </c>
      <c r="L21" s="71">
        <f t="shared" si="1"/>
        <v>369008</v>
      </c>
      <c r="M21" s="71">
        <f t="shared" si="1"/>
        <v>372389</v>
      </c>
      <c r="N21" s="71">
        <v>352820</v>
      </c>
      <c r="O21" s="71">
        <v>338208</v>
      </c>
      <c r="P21" s="146"/>
    </row>
    <row r="22" spans="1:16" x14ac:dyDescent="0.25">
      <c r="A22" s="98" t="s">
        <v>236</v>
      </c>
      <c r="B22" s="71">
        <f t="shared" ref="B22:M22" si="2">+B23+B24+B25</f>
        <v>158579</v>
      </c>
      <c r="C22" s="71">
        <f t="shared" si="2"/>
        <v>162754</v>
      </c>
      <c r="D22" s="71">
        <f t="shared" si="2"/>
        <v>165876</v>
      </c>
      <c r="E22" s="71">
        <f t="shared" si="2"/>
        <v>167635</v>
      </c>
      <c r="F22" s="71">
        <f t="shared" si="2"/>
        <v>169150</v>
      </c>
      <c r="G22" s="71">
        <f t="shared" si="2"/>
        <v>164066</v>
      </c>
      <c r="H22" s="71">
        <f t="shared" si="2"/>
        <v>164547</v>
      </c>
      <c r="I22" s="71">
        <f t="shared" si="2"/>
        <v>169608</v>
      </c>
      <c r="J22" s="71">
        <f t="shared" si="2"/>
        <v>209008</v>
      </c>
      <c r="K22" s="71">
        <f t="shared" si="2"/>
        <v>198018</v>
      </c>
      <c r="L22" s="71">
        <f t="shared" si="2"/>
        <v>216530</v>
      </c>
      <c r="M22" s="71">
        <f t="shared" si="2"/>
        <v>212933</v>
      </c>
      <c r="N22" s="71">
        <v>204729</v>
      </c>
      <c r="O22" s="71">
        <v>195410</v>
      </c>
      <c r="P22" s="146"/>
    </row>
    <row r="23" spans="1:16" x14ac:dyDescent="0.25">
      <c r="A23" s="16" t="s">
        <v>237</v>
      </c>
      <c r="B23" s="59">
        <v>61889</v>
      </c>
      <c r="C23" s="59">
        <v>62841</v>
      </c>
      <c r="D23" s="59">
        <v>65528</v>
      </c>
      <c r="E23" s="59">
        <v>64023</v>
      </c>
      <c r="F23" s="59">
        <v>61026</v>
      </c>
      <c r="G23" s="59">
        <v>59660</v>
      </c>
      <c r="H23" s="59">
        <v>61152</v>
      </c>
      <c r="I23" s="59">
        <v>62192</v>
      </c>
      <c r="J23" s="59">
        <v>78092</v>
      </c>
      <c r="K23" s="59">
        <v>66493</v>
      </c>
      <c r="L23" s="59">
        <v>77052</v>
      </c>
      <c r="M23" s="59">
        <v>71818</v>
      </c>
      <c r="N23" s="59">
        <v>70974</v>
      </c>
      <c r="O23" s="59">
        <v>66481</v>
      </c>
      <c r="P23" s="146"/>
    </row>
    <row r="24" spans="1:16" x14ac:dyDescent="0.25">
      <c r="A24" s="16" t="s">
        <v>238</v>
      </c>
      <c r="B24" s="59">
        <v>51215</v>
      </c>
      <c r="C24" s="59">
        <v>53394</v>
      </c>
      <c r="D24" s="59">
        <v>52723</v>
      </c>
      <c r="E24" s="59">
        <v>55445</v>
      </c>
      <c r="F24" s="59">
        <v>55915</v>
      </c>
      <c r="G24" s="59">
        <v>52552</v>
      </c>
      <c r="H24" s="59">
        <v>53231</v>
      </c>
      <c r="I24" s="59">
        <v>55788</v>
      </c>
      <c r="J24" s="59">
        <v>69532</v>
      </c>
      <c r="K24" s="59">
        <v>66616</v>
      </c>
      <c r="L24" s="59">
        <v>71017</v>
      </c>
      <c r="M24" s="59">
        <v>72062</v>
      </c>
      <c r="N24" s="59">
        <v>67297</v>
      </c>
      <c r="O24" s="59">
        <v>64853</v>
      </c>
      <c r="P24" s="145"/>
    </row>
    <row r="25" spans="1:16" x14ac:dyDescent="0.25">
      <c r="A25" s="16" t="s">
        <v>239</v>
      </c>
      <c r="B25" s="59">
        <v>45475</v>
      </c>
      <c r="C25" s="59">
        <v>46519</v>
      </c>
      <c r="D25" s="59">
        <v>47625</v>
      </c>
      <c r="E25" s="59">
        <v>48167</v>
      </c>
      <c r="F25" s="59">
        <v>52209</v>
      </c>
      <c r="G25" s="59">
        <v>51854</v>
      </c>
      <c r="H25" s="59">
        <v>50164</v>
      </c>
      <c r="I25" s="59">
        <v>51628</v>
      </c>
      <c r="J25" s="59">
        <v>61384</v>
      </c>
      <c r="K25" s="59">
        <v>64909</v>
      </c>
      <c r="L25" s="59">
        <v>68461</v>
      </c>
      <c r="M25" s="59">
        <v>69053</v>
      </c>
      <c r="N25" s="59">
        <v>66458</v>
      </c>
      <c r="O25" s="59">
        <v>64076</v>
      </c>
      <c r="P25" s="146"/>
    </row>
    <row r="26" spans="1:16" ht="25.5" x14ac:dyDescent="0.25">
      <c r="A26" s="98" t="s">
        <v>240</v>
      </c>
      <c r="B26" s="71">
        <f t="shared" ref="B26:M26" si="3">+B27+B28+B29</f>
        <v>84656</v>
      </c>
      <c r="C26" s="71">
        <f t="shared" si="3"/>
        <v>87706</v>
      </c>
      <c r="D26" s="71">
        <f t="shared" si="3"/>
        <v>88714</v>
      </c>
      <c r="E26" s="71">
        <f t="shared" si="3"/>
        <v>92760</v>
      </c>
      <c r="F26" s="71">
        <f t="shared" si="3"/>
        <v>101924</v>
      </c>
      <c r="G26" s="71">
        <f t="shared" si="3"/>
        <v>106814</v>
      </c>
      <c r="H26" s="71">
        <f t="shared" si="3"/>
        <v>111366</v>
      </c>
      <c r="I26" s="71">
        <f t="shared" si="3"/>
        <v>112226</v>
      </c>
      <c r="J26" s="71">
        <f t="shared" si="3"/>
        <v>130996</v>
      </c>
      <c r="K26" s="71">
        <f t="shared" si="3"/>
        <v>137351</v>
      </c>
      <c r="L26" s="71">
        <f t="shared" si="3"/>
        <v>152478</v>
      </c>
      <c r="M26" s="71">
        <f t="shared" si="3"/>
        <v>159456</v>
      </c>
      <c r="N26" s="71">
        <v>148091</v>
      </c>
      <c r="O26" s="71">
        <v>142798</v>
      </c>
      <c r="P26" s="146"/>
    </row>
    <row r="27" spans="1:16" x14ac:dyDescent="0.25">
      <c r="A27" s="16" t="s">
        <v>241</v>
      </c>
      <c r="B27" s="59">
        <v>40894</v>
      </c>
      <c r="C27" s="59">
        <v>42326</v>
      </c>
      <c r="D27" s="59">
        <v>42943</v>
      </c>
      <c r="E27" s="59">
        <v>45019</v>
      </c>
      <c r="F27" s="59">
        <v>48211</v>
      </c>
      <c r="G27" s="59">
        <v>50311</v>
      </c>
      <c r="H27" s="59">
        <v>50890</v>
      </c>
      <c r="I27" s="59">
        <v>50409</v>
      </c>
      <c r="J27" s="59">
        <v>63942</v>
      </c>
      <c r="K27" s="59">
        <v>61845</v>
      </c>
      <c r="L27" s="59">
        <v>74739</v>
      </c>
      <c r="M27" s="59">
        <v>71501</v>
      </c>
      <c r="N27" s="59">
        <v>67506</v>
      </c>
      <c r="O27" s="59">
        <v>65260</v>
      </c>
      <c r="P27" s="146"/>
    </row>
    <row r="28" spans="1:16" x14ac:dyDescent="0.25">
      <c r="A28" s="16" t="s">
        <v>242</v>
      </c>
      <c r="B28" s="59">
        <v>36360</v>
      </c>
      <c r="C28" s="59">
        <v>37659</v>
      </c>
      <c r="D28" s="59">
        <v>37861</v>
      </c>
      <c r="E28" s="59">
        <v>39439</v>
      </c>
      <c r="F28" s="59">
        <v>43284</v>
      </c>
      <c r="G28" s="59">
        <v>44378</v>
      </c>
      <c r="H28" s="59">
        <v>47411</v>
      </c>
      <c r="I28" s="59">
        <v>47429</v>
      </c>
      <c r="J28" s="59">
        <v>51769</v>
      </c>
      <c r="K28" s="59">
        <v>58848</v>
      </c>
      <c r="L28" s="59">
        <v>60521</v>
      </c>
      <c r="M28" s="59">
        <v>69379</v>
      </c>
      <c r="N28" s="59">
        <v>62419</v>
      </c>
      <c r="O28" s="59">
        <v>59538</v>
      </c>
      <c r="P28" s="146"/>
    </row>
    <row r="29" spans="1:16" x14ac:dyDescent="0.25">
      <c r="A29" s="16" t="s">
        <v>243</v>
      </c>
      <c r="B29" s="59">
        <v>7402</v>
      </c>
      <c r="C29" s="59">
        <v>7721</v>
      </c>
      <c r="D29" s="59">
        <v>7910</v>
      </c>
      <c r="E29" s="59">
        <v>8302</v>
      </c>
      <c r="F29" s="59">
        <v>10429</v>
      </c>
      <c r="G29" s="59">
        <v>12125</v>
      </c>
      <c r="H29" s="59">
        <v>13065</v>
      </c>
      <c r="I29" s="59">
        <v>14388</v>
      </c>
      <c r="J29" s="59">
        <v>15285</v>
      </c>
      <c r="K29" s="59">
        <v>16658</v>
      </c>
      <c r="L29" s="59">
        <v>17218</v>
      </c>
      <c r="M29" s="59">
        <v>18576</v>
      </c>
      <c r="N29" s="59">
        <v>18166</v>
      </c>
      <c r="O29" s="59">
        <v>18000</v>
      </c>
      <c r="P29" s="146"/>
    </row>
    <row r="30" spans="1:16" x14ac:dyDescent="0.25">
      <c r="A30" s="16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146"/>
    </row>
    <row r="31" spans="1:16" x14ac:dyDescent="0.25">
      <c r="A31" s="7" t="s">
        <v>219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72"/>
      <c r="N31" s="72"/>
      <c r="O31" s="72"/>
      <c r="P31" s="146"/>
    </row>
    <row r="32" spans="1:16" x14ac:dyDescent="0.25">
      <c r="A32" s="98" t="s">
        <v>209</v>
      </c>
      <c r="B32" s="71">
        <f t="shared" ref="B32:M32" si="4">+B33+B37</f>
        <v>67992</v>
      </c>
      <c r="C32" s="71">
        <f t="shared" si="4"/>
        <v>62828</v>
      </c>
      <c r="D32" s="71">
        <f t="shared" si="4"/>
        <v>62133</v>
      </c>
      <c r="E32" s="71">
        <f t="shared" si="4"/>
        <v>63412</v>
      </c>
      <c r="F32" s="71">
        <f t="shared" si="4"/>
        <v>64640</v>
      </c>
      <c r="G32" s="71">
        <f t="shared" si="4"/>
        <v>65683</v>
      </c>
      <c r="H32" s="71">
        <f t="shared" si="4"/>
        <v>60564</v>
      </c>
      <c r="I32" s="71">
        <f t="shared" si="4"/>
        <v>57634</v>
      </c>
      <c r="J32" s="71">
        <f t="shared" si="4"/>
        <v>11585</v>
      </c>
      <c r="K32" s="71">
        <f t="shared" si="4"/>
        <v>29223</v>
      </c>
      <c r="L32" s="71">
        <f t="shared" si="4"/>
        <v>13404</v>
      </c>
      <c r="M32" s="71">
        <f t="shared" si="4"/>
        <v>28085</v>
      </c>
      <c r="N32" s="71">
        <v>34997</v>
      </c>
      <c r="O32" s="71">
        <v>38152</v>
      </c>
      <c r="P32" s="146"/>
    </row>
    <row r="33" spans="1:16" x14ac:dyDescent="0.25">
      <c r="A33" s="99" t="s">
        <v>236</v>
      </c>
      <c r="B33" s="71">
        <f t="shared" ref="B33:M33" si="5">+B34+B35+B36</f>
        <v>48923</v>
      </c>
      <c r="C33" s="71">
        <f t="shared" si="5"/>
        <v>46745</v>
      </c>
      <c r="D33" s="71">
        <f t="shared" si="5"/>
        <v>45488</v>
      </c>
      <c r="E33" s="71">
        <f t="shared" si="5"/>
        <v>45515</v>
      </c>
      <c r="F33" s="71">
        <f t="shared" si="5"/>
        <v>47600</v>
      </c>
      <c r="G33" s="71">
        <f t="shared" si="5"/>
        <v>45889</v>
      </c>
      <c r="H33" s="71">
        <f t="shared" si="5"/>
        <v>42491</v>
      </c>
      <c r="I33" s="71">
        <f t="shared" si="5"/>
        <v>39861</v>
      </c>
      <c r="J33" s="71">
        <f t="shared" si="5"/>
        <v>7876</v>
      </c>
      <c r="K33" s="71">
        <f t="shared" si="5"/>
        <v>20179</v>
      </c>
      <c r="L33" s="71">
        <f t="shared" si="5"/>
        <v>9008</v>
      </c>
      <c r="M33" s="71">
        <f t="shared" si="5"/>
        <v>17106</v>
      </c>
      <c r="N33" s="71">
        <v>21254</v>
      </c>
      <c r="O33" s="71">
        <v>24428</v>
      </c>
      <c r="P33" s="146"/>
    </row>
    <row r="34" spans="1:16" x14ac:dyDescent="0.25">
      <c r="A34" s="16" t="s">
        <v>237</v>
      </c>
      <c r="B34" s="59">
        <v>23064</v>
      </c>
      <c r="C34" s="59">
        <v>22805</v>
      </c>
      <c r="D34" s="59">
        <v>22553</v>
      </c>
      <c r="E34" s="59">
        <v>20830</v>
      </c>
      <c r="F34" s="59">
        <v>21423</v>
      </c>
      <c r="G34" s="59">
        <v>20194</v>
      </c>
      <c r="H34" s="59">
        <v>19410</v>
      </c>
      <c r="I34" s="59">
        <v>17834</v>
      </c>
      <c r="J34" s="59">
        <v>3721</v>
      </c>
      <c r="K34" s="59">
        <v>7000</v>
      </c>
      <c r="L34" s="59">
        <v>4073</v>
      </c>
      <c r="M34" s="59">
        <v>6086</v>
      </c>
      <c r="N34" s="59">
        <v>7795</v>
      </c>
      <c r="O34" s="59">
        <v>10531</v>
      </c>
      <c r="P34" s="146"/>
    </row>
    <row r="35" spans="1:16" x14ac:dyDescent="0.25">
      <c r="A35" s="16" t="s">
        <v>238</v>
      </c>
      <c r="B35" s="59">
        <v>16160</v>
      </c>
      <c r="C35" s="59">
        <v>15224</v>
      </c>
      <c r="D35" s="59">
        <v>14686</v>
      </c>
      <c r="E35" s="59">
        <v>16060</v>
      </c>
      <c r="F35" s="59">
        <v>16911</v>
      </c>
      <c r="G35" s="59">
        <v>16097</v>
      </c>
      <c r="H35" s="59">
        <v>14821</v>
      </c>
      <c r="I35" s="59">
        <v>14198</v>
      </c>
      <c r="J35" s="59">
        <v>2553</v>
      </c>
      <c r="K35" s="59">
        <v>8113</v>
      </c>
      <c r="L35" s="59">
        <v>2906</v>
      </c>
      <c r="M35" s="59">
        <v>6729</v>
      </c>
      <c r="N35" s="59">
        <v>7281</v>
      </c>
      <c r="O35" s="59">
        <v>8487</v>
      </c>
    </row>
    <row r="36" spans="1:16" x14ac:dyDescent="0.25">
      <c r="A36" s="16" t="s">
        <v>239</v>
      </c>
      <c r="B36" s="59">
        <v>9699</v>
      </c>
      <c r="C36" s="59">
        <v>8716</v>
      </c>
      <c r="D36" s="59">
        <v>8249</v>
      </c>
      <c r="E36" s="59">
        <v>8625</v>
      </c>
      <c r="F36" s="59">
        <v>9266</v>
      </c>
      <c r="G36" s="59">
        <v>9598</v>
      </c>
      <c r="H36" s="59">
        <v>8260</v>
      </c>
      <c r="I36" s="59">
        <v>7829</v>
      </c>
      <c r="J36" s="59">
        <v>1602</v>
      </c>
      <c r="K36" s="59">
        <v>5066</v>
      </c>
      <c r="L36" s="59">
        <v>2029</v>
      </c>
      <c r="M36" s="59">
        <v>4291</v>
      </c>
      <c r="N36" s="59">
        <v>6178</v>
      </c>
      <c r="O36" s="59">
        <v>5410</v>
      </c>
      <c r="P36" s="146"/>
    </row>
    <row r="37" spans="1:16" ht="25.5" x14ac:dyDescent="0.25">
      <c r="A37" s="99" t="s">
        <v>240</v>
      </c>
      <c r="B37" s="71">
        <f t="shared" ref="B37:M37" si="6">+B38+B39+B40</f>
        <v>19069</v>
      </c>
      <c r="C37" s="71">
        <f t="shared" si="6"/>
        <v>16083</v>
      </c>
      <c r="D37" s="71">
        <f t="shared" si="6"/>
        <v>16645</v>
      </c>
      <c r="E37" s="71">
        <f t="shared" si="6"/>
        <v>17897</v>
      </c>
      <c r="F37" s="71">
        <f t="shared" si="6"/>
        <v>17040</v>
      </c>
      <c r="G37" s="71">
        <f t="shared" si="6"/>
        <v>19794</v>
      </c>
      <c r="H37" s="71">
        <f t="shared" si="6"/>
        <v>18073</v>
      </c>
      <c r="I37" s="71">
        <f t="shared" si="6"/>
        <v>17773</v>
      </c>
      <c r="J37" s="71">
        <f t="shared" si="6"/>
        <v>3709</v>
      </c>
      <c r="K37" s="71">
        <f t="shared" si="6"/>
        <v>9044</v>
      </c>
      <c r="L37" s="71">
        <f t="shared" si="6"/>
        <v>4396</v>
      </c>
      <c r="M37" s="71">
        <f t="shared" si="6"/>
        <v>10979</v>
      </c>
      <c r="N37" s="71">
        <v>13743</v>
      </c>
      <c r="O37" s="71">
        <v>13724</v>
      </c>
      <c r="P37" s="146"/>
    </row>
    <row r="38" spans="1:16" x14ac:dyDescent="0.25">
      <c r="A38" s="16" t="s">
        <v>241</v>
      </c>
      <c r="B38" s="59">
        <v>13108</v>
      </c>
      <c r="C38" s="59">
        <v>11234</v>
      </c>
      <c r="D38" s="59">
        <v>11743</v>
      </c>
      <c r="E38" s="59">
        <v>12310</v>
      </c>
      <c r="F38" s="59">
        <v>12488</v>
      </c>
      <c r="G38" s="59">
        <v>13636</v>
      </c>
      <c r="H38" s="59">
        <v>12883</v>
      </c>
      <c r="I38" s="59">
        <v>12586</v>
      </c>
      <c r="J38" s="59">
        <v>2582</v>
      </c>
      <c r="K38" s="59">
        <v>6024</v>
      </c>
      <c r="L38" s="59">
        <v>3267</v>
      </c>
      <c r="M38" s="59">
        <v>6948</v>
      </c>
      <c r="N38" s="59">
        <v>9071</v>
      </c>
      <c r="O38" s="59">
        <v>9482</v>
      </c>
      <c r="P38" s="146"/>
    </row>
    <row r="39" spans="1:16" x14ac:dyDescent="0.25">
      <c r="A39" s="16" t="s">
        <v>242</v>
      </c>
      <c r="B39" s="59">
        <v>5500</v>
      </c>
      <c r="C39" s="59">
        <v>4411</v>
      </c>
      <c r="D39" s="59">
        <v>4511</v>
      </c>
      <c r="E39" s="59">
        <v>4946</v>
      </c>
      <c r="F39" s="59">
        <v>4126</v>
      </c>
      <c r="G39" s="59">
        <v>5486</v>
      </c>
      <c r="H39" s="59">
        <v>4187</v>
      </c>
      <c r="I39" s="59">
        <v>4558</v>
      </c>
      <c r="J39" s="59">
        <v>948</v>
      </c>
      <c r="K39" s="59">
        <v>2794</v>
      </c>
      <c r="L39" s="59">
        <v>994</v>
      </c>
      <c r="M39" s="59">
        <v>3657</v>
      </c>
      <c r="N39" s="59">
        <v>4238</v>
      </c>
      <c r="O39" s="59">
        <v>3882</v>
      </c>
      <c r="P39" s="146"/>
    </row>
    <row r="40" spans="1:16" ht="15.75" thickBot="1" x14ac:dyDescent="0.3">
      <c r="A40" s="17" t="s">
        <v>243</v>
      </c>
      <c r="B40" s="73">
        <v>461</v>
      </c>
      <c r="C40" s="73">
        <v>438</v>
      </c>
      <c r="D40" s="73">
        <v>391</v>
      </c>
      <c r="E40" s="73">
        <v>641</v>
      </c>
      <c r="F40" s="73">
        <v>426</v>
      </c>
      <c r="G40" s="73">
        <v>672</v>
      </c>
      <c r="H40" s="73">
        <v>1003</v>
      </c>
      <c r="I40" s="73">
        <v>629</v>
      </c>
      <c r="J40" s="73">
        <v>179</v>
      </c>
      <c r="K40" s="73">
        <v>226</v>
      </c>
      <c r="L40" s="73">
        <v>135</v>
      </c>
      <c r="M40" s="73">
        <v>374</v>
      </c>
      <c r="N40" s="74">
        <v>434</v>
      </c>
      <c r="O40" s="74">
        <v>360</v>
      </c>
      <c r="P40" s="146"/>
    </row>
    <row r="41" spans="1:16" x14ac:dyDescent="0.25">
      <c r="A41" s="225" t="s">
        <v>244</v>
      </c>
      <c r="B41" s="225"/>
      <c r="C41" s="225"/>
      <c r="D41" s="225"/>
      <c r="E41" s="225"/>
      <c r="F41" s="225"/>
      <c r="G41" s="225"/>
      <c r="H41" s="15"/>
      <c r="I41" s="15"/>
      <c r="J41" s="15"/>
      <c r="K41" s="15"/>
      <c r="L41" s="15"/>
      <c r="M41" s="4"/>
      <c r="N41" s="4"/>
      <c r="O41" s="4"/>
      <c r="P41" s="146"/>
    </row>
    <row r="42" spans="1:16" x14ac:dyDescent="0.25">
      <c r="P42" s="145"/>
    </row>
    <row r="43" spans="1:16" x14ac:dyDescent="0.25">
      <c r="P43" s="146"/>
    </row>
    <row r="44" spans="1:16" x14ac:dyDescent="0.25">
      <c r="P44" s="146"/>
    </row>
    <row r="45" spans="1:16" x14ac:dyDescent="0.25">
      <c r="P45" s="146"/>
    </row>
  </sheetData>
  <mergeCells count="6">
    <mergeCell ref="A41:G41"/>
    <mergeCell ref="A1:M1"/>
    <mergeCell ref="A2:M2"/>
    <mergeCell ref="A3:M3"/>
    <mergeCell ref="A4:M4"/>
    <mergeCell ref="A5:M5"/>
  </mergeCells>
  <hyperlinks>
    <hyperlink ref="P2" location="Contenido!A1" display="Contenido" xr:uid="{D5D4B384-F992-4DD4-984B-5FEC4EBBF2F7}"/>
  </hyperlink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F77E-2264-443A-85D5-4D48D33DA868}">
  <sheetPr>
    <tabColor rgb="FFF2DAB1"/>
    <pageSetUpPr fitToPage="1"/>
  </sheetPr>
  <dimension ref="A1:P45"/>
  <sheetViews>
    <sheetView showGridLine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245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234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235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224" t="s">
        <v>203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1"/>
      <c r="O6" s="11"/>
      <c r="P6" s="145"/>
    </row>
    <row r="7" spans="1:16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ht="18" customHeight="1" x14ac:dyDescent="0.25">
      <c r="A8" s="32" t="s">
        <v>207</v>
      </c>
      <c r="B8" s="181">
        <v>2010</v>
      </c>
      <c r="C8" s="181">
        <v>2011</v>
      </c>
      <c r="D8" s="181">
        <v>2012</v>
      </c>
      <c r="E8" s="181">
        <v>2013</v>
      </c>
      <c r="F8" s="181">
        <v>2014</v>
      </c>
      <c r="G8" s="181">
        <v>2015</v>
      </c>
      <c r="H8" s="181">
        <v>2016</v>
      </c>
      <c r="I8" s="181">
        <v>2017</v>
      </c>
      <c r="J8" s="181">
        <v>2018</v>
      </c>
      <c r="K8" s="181">
        <v>2019</v>
      </c>
      <c r="L8" s="181">
        <v>2020</v>
      </c>
      <c r="M8" s="193">
        <v>2021</v>
      </c>
      <c r="N8" s="193">
        <v>2022</v>
      </c>
      <c r="O8" s="193">
        <v>2023</v>
      </c>
      <c r="P8" s="145"/>
    </row>
    <row r="9" spans="1:16" ht="4.1500000000000004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8"/>
      <c r="N9" s="18"/>
      <c r="O9" s="18"/>
    </row>
    <row r="10" spans="1:16" x14ac:dyDescent="0.25">
      <c r="A10" s="7" t="s">
        <v>218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145"/>
    </row>
    <row r="11" spans="1:16" x14ac:dyDescent="0.25">
      <c r="A11" s="98" t="s">
        <v>209</v>
      </c>
      <c r="B11" s="75">
        <v>78.1535663679565</v>
      </c>
      <c r="C11" s="75">
        <v>79.945609151962415</v>
      </c>
      <c r="D11" s="75">
        <v>80.38254247402304</v>
      </c>
      <c r="E11" s="75">
        <v>80.416729718628687</v>
      </c>
      <c r="F11" s="75">
        <v>80.745515528098323</v>
      </c>
      <c r="G11" s="75">
        <v>80.484188695727099</v>
      </c>
      <c r="H11" s="75">
        <v>82.000552786668919</v>
      </c>
      <c r="I11" s="75">
        <v>83.022258357194204</v>
      </c>
      <c r="J11" s="75">
        <v>96.704959483942901</v>
      </c>
      <c r="K11" s="75">
        <v>91.98473910563041</v>
      </c>
      <c r="L11" s="75">
        <v>96.49487986778658</v>
      </c>
      <c r="M11" s="75">
        <v>92.9870603335048</v>
      </c>
      <c r="N11" s="75">
        <v>90.975898426319631</v>
      </c>
      <c r="O11" s="75">
        <v>89.862897226060156</v>
      </c>
    </row>
    <row r="12" spans="1:16" x14ac:dyDescent="0.25">
      <c r="A12" s="99" t="s">
        <v>236</v>
      </c>
      <c r="B12" s="75">
        <v>76.422877851779745</v>
      </c>
      <c r="C12" s="75">
        <v>77.687244330521864</v>
      </c>
      <c r="D12" s="75">
        <v>78.478832724588869</v>
      </c>
      <c r="E12" s="75">
        <v>78.64649307999062</v>
      </c>
      <c r="F12" s="75">
        <v>78.039215686274517</v>
      </c>
      <c r="G12" s="75">
        <v>78.14341168345598</v>
      </c>
      <c r="H12" s="75">
        <v>79.476714419575146</v>
      </c>
      <c r="I12" s="75">
        <v>80.97045386190797</v>
      </c>
      <c r="J12" s="75">
        <v>96.368565684882242</v>
      </c>
      <c r="K12" s="75">
        <v>90.751935177843876</v>
      </c>
      <c r="L12" s="75">
        <v>96.005994555241244</v>
      </c>
      <c r="M12" s="75">
        <v>92.563869604719201</v>
      </c>
      <c r="N12" s="75">
        <v>90.594867755539127</v>
      </c>
      <c r="O12" s="75">
        <v>88.888181297136981</v>
      </c>
    </row>
    <row r="13" spans="1:16" x14ac:dyDescent="0.25">
      <c r="A13" s="16" t="s">
        <v>237</v>
      </c>
      <c r="B13" s="76">
        <v>72.850870481324975</v>
      </c>
      <c r="C13" s="76">
        <v>73.37295378651659</v>
      </c>
      <c r="D13" s="76">
        <v>74.395159001373727</v>
      </c>
      <c r="E13" s="76">
        <v>75.451663465051325</v>
      </c>
      <c r="F13" s="76">
        <v>74.01666484736019</v>
      </c>
      <c r="G13" s="76">
        <v>74.711348210484132</v>
      </c>
      <c r="H13" s="76">
        <v>75.906755045803237</v>
      </c>
      <c r="I13" s="76">
        <v>77.714742708619696</v>
      </c>
      <c r="J13" s="76">
        <v>95.45182305990491</v>
      </c>
      <c r="K13" s="76">
        <v>90.475283360320034</v>
      </c>
      <c r="L13" s="76">
        <v>94.979352850539286</v>
      </c>
      <c r="M13" s="76">
        <v>92.18782090778393</v>
      </c>
      <c r="N13" s="76">
        <v>90.103974913989006</v>
      </c>
      <c r="O13" s="76">
        <v>86.325507713083667</v>
      </c>
    </row>
    <row r="14" spans="1:16" x14ac:dyDescent="0.25">
      <c r="A14" s="16" t="s">
        <v>238</v>
      </c>
      <c r="B14" s="76">
        <v>76.01484230055658</v>
      </c>
      <c r="C14" s="76">
        <v>77.813401731324134</v>
      </c>
      <c r="D14" s="76">
        <v>78.213591656900419</v>
      </c>
      <c r="E14" s="76">
        <v>77.540032165582829</v>
      </c>
      <c r="F14" s="76">
        <v>76.77889764644496</v>
      </c>
      <c r="G14" s="76">
        <v>76.551734184037642</v>
      </c>
      <c r="H14" s="76">
        <v>78.221066243460882</v>
      </c>
      <c r="I14" s="76">
        <v>79.713085474237701</v>
      </c>
      <c r="J14" s="76">
        <v>96.458347783866273</v>
      </c>
      <c r="K14" s="76">
        <v>89.143438290355817</v>
      </c>
      <c r="L14" s="76">
        <v>96.06888248582986</v>
      </c>
      <c r="M14" s="76">
        <v>91.459684481730136</v>
      </c>
      <c r="N14" s="76">
        <v>90.237067231623271</v>
      </c>
      <c r="O14" s="76">
        <v>88.427870193618759</v>
      </c>
      <c r="P14" s="146"/>
    </row>
    <row r="15" spans="1:16" x14ac:dyDescent="0.25">
      <c r="A15" s="16" t="s">
        <v>239</v>
      </c>
      <c r="B15" s="76">
        <v>82.421067894298034</v>
      </c>
      <c r="C15" s="76">
        <v>84.220150267040822</v>
      </c>
      <c r="D15" s="76">
        <v>85.236424812972047</v>
      </c>
      <c r="E15" s="76">
        <v>84.813001831243838</v>
      </c>
      <c r="F15" s="76">
        <v>84.927206181374544</v>
      </c>
      <c r="G15" s="76">
        <v>84.38130573455706</v>
      </c>
      <c r="H15" s="76">
        <v>85.861974531014653</v>
      </c>
      <c r="I15" s="76">
        <v>86.832500798896689</v>
      </c>
      <c r="J15" s="76">
        <v>97.456577652176676</v>
      </c>
      <c r="K15" s="76">
        <v>92.760271525544837</v>
      </c>
      <c r="L15" s="76">
        <v>97.121577528727471</v>
      </c>
      <c r="M15" s="76">
        <v>94.149487347294937</v>
      </c>
      <c r="N15" s="76">
        <v>91.494575692494081</v>
      </c>
      <c r="O15" s="76">
        <v>92.214258987421928</v>
      </c>
      <c r="P15" s="145"/>
    </row>
    <row r="16" spans="1:16" ht="25.5" x14ac:dyDescent="0.25">
      <c r="A16" s="99" t="s">
        <v>240</v>
      </c>
      <c r="B16" s="75">
        <v>81.615811038804537</v>
      </c>
      <c r="C16" s="75">
        <v>84.504138203470504</v>
      </c>
      <c r="D16" s="75">
        <v>84.201634411868</v>
      </c>
      <c r="E16" s="75">
        <v>83.826599311385635</v>
      </c>
      <c r="F16" s="75">
        <v>85.676339060556145</v>
      </c>
      <c r="G16" s="75">
        <v>84.365916845696958</v>
      </c>
      <c r="H16" s="75">
        <v>86.03743848453712</v>
      </c>
      <c r="I16" s="75">
        <v>86.328356371972092</v>
      </c>
      <c r="J16" s="75">
        <v>97.246575850933525</v>
      </c>
      <c r="K16" s="75">
        <v>93.822193380921476</v>
      </c>
      <c r="L16" s="75">
        <v>97.197751061361345</v>
      </c>
      <c r="M16" s="75">
        <v>93.558248012438767</v>
      </c>
      <c r="N16" s="75">
        <v>91.507964951740675</v>
      </c>
      <c r="O16" s="75">
        <v>91.231903502383048</v>
      </c>
      <c r="P16" s="146"/>
    </row>
    <row r="17" spans="1:16" x14ac:dyDescent="0.25">
      <c r="A17" s="16" t="s">
        <v>241</v>
      </c>
      <c r="B17" s="76">
        <v>75.726824932409912</v>
      </c>
      <c r="C17" s="76">
        <v>79.025392083644505</v>
      </c>
      <c r="D17" s="76">
        <v>78.526496726767363</v>
      </c>
      <c r="E17" s="76">
        <v>78.527446841912479</v>
      </c>
      <c r="F17" s="76">
        <v>79.426349692746186</v>
      </c>
      <c r="G17" s="76">
        <v>78.676091137973643</v>
      </c>
      <c r="H17" s="76">
        <v>79.798660875292043</v>
      </c>
      <c r="I17" s="76">
        <v>80.020636558457028</v>
      </c>
      <c r="J17" s="76">
        <v>96.118694005171065</v>
      </c>
      <c r="K17" s="76">
        <v>91.124077266498688</v>
      </c>
      <c r="L17" s="76">
        <v>95.811860626105684</v>
      </c>
      <c r="M17" s="76">
        <v>91.143290545449901</v>
      </c>
      <c r="N17" s="76">
        <v>88.15440667563368</v>
      </c>
      <c r="O17" s="76">
        <v>87.313692435310813</v>
      </c>
      <c r="P17" s="146"/>
    </row>
    <row r="18" spans="1:16" x14ac:dyDescent="0.25">
      <c r="A18" s="16" t="s">
        <v>242</v>
      </c>
      <c r="B18" s="76">
        <v>86.860965121834681</v>
      </c>
      <c r="C18" s="76">
        <v>89.51509389113383</v>
      </c>
      <c r="D18" s="76">
        <v>89.353818559426031</v>
      </c>
      <c r="E18" s="76">
        <v>88.856595696744407</v>
      </c>
      <c r="F18" s="76">
        <v>91.297194684665683</v>
      </c>
      <c r="G18" s="76">
        <v>88.998074763356328</v>
      </c>
      <c r="H18" s="76">
        <v>91.885344393193535</v>
      </c>
      <c r="I18" s="76">
        <v>91.232423490488003</v>
      </c>
      <c r="J18" s="76">
        <v>98.20171861069484</v>
      </c>
      <c r="K18" s="76">
        <v>95.46737613964504</v>
      </c>
      <c r="L18" s="76">
        <v>98.384133951068847</v>
      </c>
      <c r="M18" s="76">
        <v>94.992880223451451</v>
      </c>
      <c r="N18" s="76">
        <v>93.642078101324685</v>
      </c>
      <c r="O18" s="76">
        <v>93.878902554399247</v>
      </c>
      <c r="P18" s="146"/>
    </row>
    <row r="19" spans="1:16" x14ac:dyDescent="0.25">
      <c r="A19" s="16" t="s">
        <v>243</v>
      </c>
      <c r="B19" s="76">
        <v>94.137097799821959</v>
      </c>
      <c r="C19" s="76">
        <v>94.631695060669202</v>
      </c>
      <c r="D19" s="76">
        <v>95.289724129622925</v>
      </c>
      <c r="E19" s="76">
        <v>92.832382869283236</v>
      </c>
      <c r="F19" s="76">
        <v>96.075541225241821</v>
      </c>
      <c r="G19" s="76">
        <v>94.748769242791269</v>
      </c>
      <c r="H19" s="76">
        <v>92.870344043218651</v>
      </c>
      <c r="I19" s="76">
        <v>95.81141373110475</v>
      </c>
      <c r="J19" s="76">
        <v>98.84247284014485</v>
      </c>
      <c r="K19" s="76">
        <v>98.661454631603888</v>
      </c>
      <c r="L19" s="76">
        <v>99.222036535469371</v>
      </c>
      <c r="M19" s="76">
        <v>98.026385224274406</v>
      </c>
      <c r="N19" s="76">
        <v>97.666666666666671</v>
      </c>
      <c r="O19" s="76">
        <v>98.039215686274503</v>
      </c>
      <c r="P19" s="146"/>
    </row>
    <row r="20" spans="1:16" x14ac:dyDescent="0.25">
      <c r="A20" s="1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146"/>
    </row>
    <row r="21" spans="1:16" x14ac:dyDescent="0.25">
      <c r="A21" s="7" t="s">
        <v>219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146"/>
    </row>
    <row r="22" spans="1:16" x14ac:dyDescent="0.25">
      <c r="A22" s="98" t="s">
        <v>209</v>
      </c>
      <c r="B22" s="75">
        <v>21.846433632043492</v>
      </c>
      <c r="C22" s="75">
        <v>20.054390848037588</v>
      </c>
      <c r="D22" s="75">
        <v>19.61745752597696</v>
      </c>
      <c r="E22" s="75">
        <v>19.583270281371309</v>
      </c>
      <c r="F22" s="75">
        <v>19.254484471901677</v>
      </c>
      <c r="G22" s="75">
        <v>19.515811304272901</v>
      </c>
      <c r="H22" s="75">
        <v>17.999447213331074</v>
      </c>
      <c r="I22" s="75">
        <v>16.977741642805803</v>
      </c>
      <c r="J22" s="75">
        <v>3.2950405160571008</v>
      </c>
      <c r="K22" s="75">
        <v>8.0152608943695967</v>
      </c>
      <c r="L22" s="75">
        <v>3.505120132213424</v>
      </c>
      <c r="M22" s="75">
        <v>7.0129396664952033</v>
      </c>
      <c r="N22" s="75">
        <v>9.0241015736803689</v>
      </c>
      <c r="O22" s="75">
        <v>10.137102773939844</v>
      </c>
      <c r="P22" s="146"/>
    </row>
    <row r="23" spans="1:16" x14ac:dyDescent="0.25">
      <c r="A23" s="99" t="s">
        <v>236</v>
      </c>
      <c r="B23" s="75">
        <v>23.577122148220258</v>
      </c>
      <c r="C23" s="75">
        <v>22.312755669478136</v>
      </c>
      <c r="D23" s="75">
        <v>21.521167275411138</v>
      </c>
      <c r="E23" s="75">
        <v>21.353506920009384</v>
      </c>
      <c r="F23" s="75">
        <v>21.96078431372549</v>
      </c>
      <c r="G23" s="75">
        <v>21.85658831654402</v>
      </c>
      <c r="H23" s="75">
        <v>20.523285580424851</v>
      </c>
      <c r="I23" s="75">
        <v>19.029546138092034</v>
      </c>
      <c r="J23" s="75">
        <v>3.631434315117759</v>
      </c>
      <c r="K23" s="75">
        <v>9.2480648221561257</v>
      </c>
      <c r="L23" s="75">
        <v>3.9940054447587547</v>
      </c>
      <c r="M23" s="75">
        <v>7.4361303952808004</v>
      </c>
      <c r="N23" s="75">
        <v>9.4051322444608658</v>
      </c>
      <c r="O23" s="75">
        <v>11.111818702863017</v>
      </c>
      <c r="P23" s="146"/>
    </row>
    <row r="24" spans="1:16" x14ac:dyDescent="0.25">
      <c r="A24" s="16" t="s">
        <v>237</v>
      </c>
      <c r="B24" s="76">
        <v>27.149129518675032</v>
      </c>
      <c r="C24" s="76">
        <v>26.627046213483407</v>
      </c>
      <c r="D24" s="76">
        <v>25.604840998626266</v>
      </c>
      <c r="E24" s="76">
        <v>24.548336534948675</v>
      </c>
      <c r="F24" s="76">
        <v>25.983335152639814</v>
      </c>
      <c r="G24" s="76">
        <v>25.288651789515864</v>
      </c>
      <c r="H24" s="76">
        <v>24.09324495419677</v>
      </c>
      <c r="I24" s="76">
        <v>22.285257291380301</v>
      </c>
      <c r="J24" s="76">
        <v>4.5481769400950949</v>
      </c>
      <c r="K24" s="76">
        <v>9.5247166396799692</v>
      </c>
      <c r="L24" s="76">
        <v>5.020647149460709</v>
      </c>
      <c r="M24" s="76">
        <v>7.812179092216061</v>
      </c>
      <c r="N24" s="76">
        <v>9.8960250860109937</v>
      </c>
      <c r="O24" s="76">
        <v>13.674492286916326</v>
      </c>
      <c r="P24" s="145"/>
    </row>
    <row r="25" spans="1:16" x14ac:dyDescent="0.25">
      <c r="A25" s="16" t="s">
        <v>238</v>
      </c>
      <c r="B25" s="76">
        <v>23.985157699443413</v>
      </c>
      <c r="C25" s="76">
        <v>22.186598268675858</v>
      </c>
      <c r="D25" s="76">
        <v>21.786408343099588</v>
      </c>
      <c r="E25" s="76">
        <v>22.459967834417174</v>
      </c>
      <c r="F25" s="76">
        <v>23.221102353555047</v>
      </c>
      <c r="G25" s="76">
        <v>23.448265815962362</v>
      </c>
      <c r="H25" s="76">
        <v>21.778933756539118</v>
      </c>
      <c r="I25" s="76">
        <v>20.286914525762295</v>
      </c>
      <c r="J25" s="76">
        <v>3.5416522161337309</v>
      </c>
      <c r="K25" s="76">
        <v>10.856561709644181</v>
      </c>
      <c r="L25" s="76">
        <v>3.93111751417015</v>
      </c>
      <c r="M25" s="76">
        <v>8.5403155182698534</v>
      </c>
      <c r="N25" s="76">
        <v>9.762932768376734</v>
      </c>
      <c r="O25" s="76">
        <v>11.572129806381239</v>
      </c>
      <c r="P25" s="146"/>
    </row>
    <row r="26" spans="1:16" x14ac:dyDescent="0.25">
      <c r="A26" s="16" t="s">
        <v>239</v>
      </c>
      <c r="B26" s="76">
        <v>17.578932105701959</v>
      </c>
      <c r="C26" s="76">
        <v>15.779849732959175</v>
      </c>
      <c r="D26" s="76">
        <v>14.763575187027955</v>
      </c>
      <c r="E26" s="76">
        <v>15.186998168756164</v>
      </c>
      <c r="F26" s="76">
        <v>15.072793818625458</v>
      </c>
      <c r="G26" s="76">
        <v>15.618694265442947</v>
      </c>
      <c r="H26" s="76">
        <v>14.138025468985349</v>
      </c>
      <c r="I26" s="76">
        <v>13.16749920110332</v>
      </c>
      <c r="J26" s="76">
        <v>2.5434223478233258</v>
      </c>
      <c r="K26" s="76">
        <v>7.2397284744551618</v>
      </c>
      <c r="L26" s="76">
        <v>2.878422471272521</v>
      </c>
      <c r="M26" s="76">
        <v>5.8505126527050608</v>
      </c>
      <c r="N26" s="76">
        <v>8.505424307505919</v>
      </c>
      <c r="O26" s="76">
        <v>7.7857410125780735</v>
      </c>
      <c r="P26" s="146"/>
    </row>
    <row r="27" spans="1:16" ht="25.5" x14ac:dyDescent="0.25">
      <c r="A27" s="99" t="s">
        <v>240</v>
      </c>
      <c r="B27" s="75">
        <v>18.38418896119547</v>
      </c>
      <c r="C27" s="75">
        <v>15.495861796529498</v>
      </c>
      <c r="D27" s="75">
        <v>15.798365588132004</v>
      </c>
      <c r="E27" s="75">
        <v>16.173400688614368</v>
      </c>
      <c r="F27" s="75">
        <v>14.323660939443867</v>
      </c>
      <c r="G27" s="75">
        <v>15.634083154303047</v>
      </c>
      <c r="H27" s="75">
        <v>13.962561515462882</v>
      </c>
      <c r="I27" s="75">
        <v>13.671643628027908</v>
      </c>
      <c r="J27" s="75">
        <v>2.7534241490664786</v>
      </c>
      <c r="K27" s="75">
        <v>6.1778066190785204</v>
      </c>
      <c r="L27" s="75">
        <v>2.8022489386386527</v>
      </c>
      <c r="M27" s="75">
        <v>6.4417519875612408</v>
      </c>
      <c r="N27" s="75">
        <v>8.4920350482593285</v>
      </c>
      <c r="O27" s="75">
        <v>8.7680964976169484</v>
      </c>
      <c r="P27" s="146"/>
    </row>
    <row r="28" spans="1:16" x14ac:dyDescent="0.25">
      <c r="A28" s="16" t="s">
        <v>241</v>
      </c>
      <c r="B28" s="76">
        <v>24.273175067590088</v>
      </c>
      <c r="C28" s="76">
        <v>20.974607916355488</v>
      </c>
      <c r="D28" s="76">
        <v>21.473503273232637</v>
      </c>
      <c r="E28" s="76">
        <v>21.472553158087528</v>
      </c>
      <c r="F28" s="76">
        <v>20.573650307253828</v>
      </c>
      <c r="G28" s="76">
        <v>21.323908862026368</v>
      </c>
      <c r="H28" s="76">
        <v>20.20133912470795</v>
      </c>
      <c r="I28" s="76">
        <v>19.979363441542979</v>
      </c>
      <c r="J28" s="76">
        <v>3.8813059948289341</v>
      </c>
      <c r="K28" s="76">
        <v>8.8759227335013033</v>
      </c>
      <c r="L28" s="76">
        <v>4.188139373894316</v>
      </c>
      <c r="M28" s="76">
        <v>8.8567094545500886</v>
      </c>
      <c r="N28" s="76">
        <v>11.845593324366325</v>
      </c>
      <c r="O28" s="76">
        <v>12.686307564689198</v>
      </c>
      <c r="P28" s="146"/>
    </row>
    <row r="29" spans="1:16" x14ac:dyDescent="0.25">
      <c r="A29" s="16" t="s">
        <v>242</v>
      </c>
      <c r="B29" s="76">
        <v>13.139034878165312</v>
      </c>
      <c r="C29" s="76">
        <v>10.484906108866175</v>
      </c>
      <c r="D29" s="76">
        <v>10.646181440573963</v>
      </c>
      <c r="E29" s="76">
        <v>11.143404303255604</v>
      </c>
      <c r="F29" s="76">
        <v>8.7028053153343183</v>
      </c>
      <c r="G29" s="76">
        <v>11.001925236643672</v>
      </c>
      <c r="H29" s="76">
        <v>8.1146556068064655</v>
      </c>
      <c r="I29" s="76">
        <v>8.7675765095119935</v>
      </c>
      <c r="J29" s="76">
        <v>1.7982813893051577</v>
      </c>
      <c r="K29" s="76">
        <v>4.5326238603549527</v>
      </c>
      <c r="L29" s="76">
        <v>1.6158660489311552</v>
      </c>
      <c r="M29" s="76">
        <v>5.0071197765485511</v>
      </c>
      <c r="N29" s="76">
        <v>6.3579218986753077</v>
      </c>
      <c r="O29" s="76">
        <v>6.121097445600757</v>
      </c>
      <c r="P29" s="146"/>
    </row>
    <row r="30" spans="1:16" ht="15.75" thickBot="1" x14ac:dyDescent="0.3">
      <c r="A30" s="17" t="s">
        <v>243</v>
      </c>
      <c r="B30" s="77">
        <v>5.8629022001780484</v>
      </c>
      <c r="C30" s="77">
        <v>5.3683049393308</v>
      </c>
      <c r="D30" s="77">
        <v>4.7102758703770631</v>
      </c>
      <c r="E30" s="77">
        <v>7.1676171307167618</v>
      </c>
      <c r="F30" s="77">
        <v>3.9244587747581758</v>
      </c>
      <c r="G30" s="77">
        <v>5.2512307572087202</v>
      </c>
      <c r="H30" s="77">
        <v>7.1296559567813471</v>
      </c>
      <c r="I30" s="77">
        <v>4.1885862688952527</v>
      </c>
      <c r="J30" s="77">
        <v>1.1575271598551473</v>
      </c>
      <c r="K30" s="77">
        <v>1.3385453683961146</v>
      </c>
      <c r="L30" s="77">
        <v>0.7779634645306287</v>
      </c>
      <c r="M30" s="77">
        <v>1.9736147757255937</v>
      </c>
      <c r="N30" s="77">
        <v>2.3333333333333335</v>
      </c>
      <c r="O30" s="77">
        <v>1.9607843137254901</v>
      </c>
      <c r="P30" s="146"/>
    </row>
    <row r="31" spans="1:16" x14ac:dyDescent="0.25">
      <c r="A31" s="227" t="s">
        <v>201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15"/>
      <c r="O31" s="15"/>
      <c r="P31" s="146"/>
    </row>
    <row r="32" spans="1:16" x14ac:dyDescent="0.25">
      <c r="P32" s="146"/>
    </row>
    <row r="33" spans="16:16" x14ac:dyDescent="0.25">
      <c r="P33" s="146"/>
    </row>
    <row r="34" spans="16:16" x14ac:dyDescent="0.25">
      <c r="P34" s="146"/>
    </row>
    <row r="36" spans="16:16" x14ac:dyDescent="0.25">
      <c r="P36" s="146"/>
    </row>
    <row r="37" spans="16:16" x14ac:dyDescent="0.25">
      <c r="P37" s="146"/>
    </row>
    <row r="38" spans="16:16" x14ac:dyDescent="0.25">
      <c r="P38" s="146"/>
    </row>
    <row r="39" spans="16:16" x14ac:dyDescent="0.25">
      <c r="P39" s="146"/>
    </row>
    <row r="40" spans="16:16" x14ac:dyDescent="0.25">
      <c r="P40" s="146"/>
    </row>
    <row r="41" spans="16:16" x14ac:dyDescent="0.25">
      <c r="P41" s="146"/>
    </row>
    <row r="42" spans="16:16" x14ac:dyDescent="0.25">
      <c r="P42" s="145"/>
    </row>
    <row r="43" spans="16:16" x14ac:dyDescent="0.25">
      <c r="P43" s="146"/>
    </row>
    <row r="44" spans="16:16" x14ac:dyDescent="0.25">
      <c r="P44" s="146"/>
    </row>
    <row r="45" spans="16:16" x14ac:dyDescent="0.25">
      <c r="P45" s="146"/>
    </row>
  </sheetData>
  <mergeCells count="7">
    <mergeCell ref="A6:M6"/>
    <mergeCell ref="A31:M31"/>
    <mergeCell ref="A1:M1"/>
    <mergeCell ref="A2:M2"/>
    <mergeCell ref="A3:M3"/>
    <mergeCell ref="A4:M4"/>
    <mergeCell ref="A5:M5"/>
  </mergeCells>
  <conditionalFormatting sqref="G10:O10">
    <cfRule type="cellIs" dxfId="4" priority="1" operator="greaterThan">
      <formula>0.4999</formula>
    </cfRule>
  </conditionalFormatting>
  <hyperlinks>
    <hyperlink ref="P2" location="Contenido!A1" display="Contenido" xr:uid="{FA480522-9FE3-48E8-B64C-C25CA4D43337}"/>
  </hyperlink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B0B6-A90B-49D1-884D-177A2F90E183}">
  <sheetPr>
    <tabColor rgb="FFF2DAB1"/>
    <pageSetUpPr fitToPage="1"/>
  </sheetPr>
  <dimension ref="A1:P4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246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247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235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145"/>
    </row>
    <row r="7" spans="1:16" x14ac:dyDescent="0.25">
      <c r="A7" s="32" t="s">
        <v>207</v>
      </c>
      <c r="B7" s="67">
        <v>2010</v>
      </c>
      <c r="C7" s="67">
        <v>2011</v>
      </c>
      <c r="D7" s="67">
        <v>2012</v>
      </c>
      <c r="E7" s="67">
        <v>2013</v>
      </c>
      <c r="F7" s="67">
        <v>2014</v>
      </c>
      <c r="G7" s="67">
        <v>2015</v>
      </c>
      <c r="H7" s="67">
        <v>2016</v>
      </c>
      <c r="I7" s="67">
        <v>2017</v>
      </c>
      <c r="J7" s="67">
        <v>2018</v>
      </c>
      <c r="K7" s="67">
        <v>2019</v>
      </c>
      <c r="L7" s="67">
        <v>2020</v>
      </c>
      <c r="M7" s="68">
        <v>2021</v>
      </c>
      <c r="N7" s="68">
        <v>2022</v>
      </c>
      <c r="O7" s="68">
        <v>2023</v>
      </c>
    </row>
    <row r="8" spans="1:16" ht="5.45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8"/>
      <c r="N8" s="18"/>
      <c r="O8" s="18"/>
      <c r="P8" s="145"/>
    </row>
    <row r="9" spans="1:16" x14ac:dyDescent="0.25">
      <c r="A9" s="19" t="s">
        <v>208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41"/>
      <c r="N9" s="41"/>
      <c r="O9" s="41"/>
    </row>
    <row r="10" spans="1:16" x14ac:dyDescent="0.25">
      <c r="A10" s="97" t="s">
        <v>209</v>
      </c>
      <c r="B10" s="71">
        <f t="shared" ref="B10:M18" si="0">+B21+B32</f>
        <v>221439</v>
      </c>
      <c r="C10" s="71">
        <f t="shared" si="0"/>
        <v>222639</v>
      </c>
      <c r="D10" s="71">
        <f t="shared" si="0"/>
        <v>220346</v>
      </c>
      <c r="E10" s="71">
        <f t="shared" si="0"/>
        <v>218737</v>
      </c>
      <c r="F10" s="71">
        <f t="shared" si="0"/>
        <v>219288</v>
      </c>
      <c r="G10" s="71">
        <f t="shared" si="0"/>
        <v>216570</v>
      </c>
      <c r="H10" s="71">
        <f t="shared" si="0"/>
        <v>216158</v>
      </c>
      <c r="I10" s="71">
        <f t="shared" si="0"/>
        <v>216119</v>
      </c>
      <c r="J10" s="71">
        <f t="shared" si="0"/>
        <v>220290</v>
      </c>
      <c r="K10" s="71">
        <f t="shared" si="0"/>
        <v>230408</v>
      </c>
      <c r="L10" s="71">
        <f t="shared" si="0"/>
        <v>234329</v>
      </c>
      <c r="M10" s="71">
        <f t="shared" si="0"/>
        <v>245884</v>
      </c>
      <c r="N10" s="71">
        <v>242662</v>
      </c>
      <c r="O10" s="71">
        <v>236287</v>
      </c>
      <c r="P10" s="145"/>
    </row>
    <row r="11" spans="1:16" x14ac:dyDescent="0.25">
      <c r="A11" s="99" t="s">
        <v>236</v>
      </c>
      <c r="B11" s="71">
        <f t="shared" si="0"/>
        <v>156482</v>
      </c>
      <c r="C11" s="71">
        <f t="shared" si="0"/>
        <v>158022</v>
      </c>
      <c r="D11" s="71">
        <f t="shared" si="0"/>
        <v>157223</v>
      </c>
      <c r="E11" s="71">
        <f t="shared" si="0"/>
        <v>155922</v>
      </c>
      <c r="F11" s="71">
        <f t="shared" si="0"/>
        <v>154476</v>
      </c>
      <c r="G11" s="71">
        <f t="shared" si="0"/>
        <v>148746</v>
      </c>
      <c r="H11" s="71">
        <f t="shared" si="0"/>
        <v>146912</v>
      </c>
      <c r="I11" s="71">
        <f t="shared" si="0"/>
        <v>148366</v>
      </c>
      <c r="J11" s="71">
        <f t="shared" si="0"/>
        <v>152130</v>
      </c>
      <c r="K11" s="71">
        <f t="shared" si="0"/>
        <v>154202</v>
      </c>
      <c r="L11" s="71">
        <f t="shared" si="0"/>
        <v>156273</v>
      </c>
      <c r="M11" s="71">
        <f t="shared" si="0"/>
        <v>160042</v>
      </c>
      <c r="N11" s="71">
        <v>160406</v>
      </c>
      <c r="O11" s="71">
        <v>156751</v>
      </c>
    </row>
    <row r="12" spans="1:16" x14ac:dyDescent="0.25">
      <c r="A12" s="16" t="s">
        <v>237</v>
      </c>
      <c r="B12" s="59">
        <f t="shared" si="0"/>
        <v>64802</v>
      </c>
      <c r="C12" s="59">
        <f t="shared" si="0"/>
        <v>65431</v>
      </c>
      <c r="D12" s="59">
        <f t="shared" si="0"/>
        <v>64938</v>
      </c>
      <c r="E12" s="59">
        <f t="shared" si="0"/>
        <v>61328</v>
      </c>
      <c r="F12" s="59">
        <f t="shared" si="0"/>
        <v>58738</v>
      </c>
      <c r="G12" s="59">
        <f t="shared" si="0"/>
        <v>57192</v>
      </c>
      <c r="H12" s="59">
        <f t="shared" si="0"/>
        <v>58485</v>
      </c>
      <c r="I12" s="59">
        <f t="shared" si="0"/>
        <v>57652</v>
      </c>
      <c r="J12" s="59">
        <f t="shared" si="0"/>
        <v>58123</v>
      </c>
      <c r="K12" s="59">
        <f t="shared" si="0"/>
        <v>52781</v>
      </c>
      <c r="L12" s="59">
        <f t="shared" si="0"/>
        <v>57285</v>
      </c>
      <c r="M12" s="59">
        <f t="shared" si="0"/>
        <v>55213</v>
      </c>
      <c r="N12" s="59">
        <v>56895</v>
      </c>
      <c r="O12" s="59">
        <v>55782</v>
      </c>
    </row>
    <row r="13" spans="1:16" x14ac:dyDescent="0.25">
      <c r="A13" s="16" t="s">
        <v>238</v>
      </c>
      <c r="B13" s="59">
        <f t="shared" si="0"/>
        <v>50382</v>
      </c>
      <c r="C13" s="59">
        <f t="shared" si="0"/>
        <v>51560</v>
      </c>
      <c r="D13" s="59">
        <f t="shared" si="0"/>
        <v>50645</v>
      </c>
      <c r="E13" s="59">
        <f t="shared" si="0"/>
        <v>52256</v>
      </c>
      <c r="F13" s="59">
        <f t="shared" si="0"/>
        <v>51670</v>
      </c>
      <c r="G13" s="59">
        <f t="shared" si="0"/>
        <v>48320</v>
      </c>
      <c r="H13" s="59">
        <f t="shared" si="0"/>
        <v>47963</v>
      </c>
      <c r="I13" s="59">
        <f t="shared" si="0"/>
        <v>49495</v>
      </c>
      <c r="J13" s="59">
        <f t="shared" si="0"/>
        <v>50474</v>
      </c>
      <c r="K13" s="59">
        <f t="shared" si="0"/>
        <v>52657</v>
      </c>
      <c r="L13" s="59">
        <f t="shared" si="0"/>
        <v>51130</v>
      </c>
      <c r="M13" s="59">
        <f t="shared" si="0"/>
        <v>54891</v>
      </c>
      <c r="N13" s="59">
        <v>52962</v>
      </c>
      <c r="O13" s="59">
        <v>52355</v>
      </c>
    </row>
    <row r="14" spans="1:16" x14ac:dyDescent="0.25">
      <c r="A14" s="16" t="s">
        <v>239</v>
      </c>
      <c r="B14" s="59">
        <f t="shared" si="0"/>
        <v>41298</v>
      </c>
      <c r="C14" s="59">
        <f t="shared" si="0"/>
        <v>41031</v>
      </c>
      <c r="D14" s="59">
        <f t="shared" si="0"/>
        <v>41640</v>
      </c>
      <c r="E14" s="59">
        <f t="shared" si="0"/>
        <v>42338</v>
      </c>
      <c r="F14" s="59">
        <f t="shared" si="0"/>
        <v>44068</v>
      </c>
      <c r="G14" s="59">
        <f t="shared" si="0"/>
        <v>43234</v>
      </c>
      <c r="H14" s="59">
        <f t="shared" si="0"/>
        <v>40464</v>
      </c>
      <c r="I14" s="59">
        <f t="shared" si="0"/>
        <v>41219</v>
      </c>
      <c r="J14" s="59">
        <f t="shared" si="0"/>
        <v>43533</v>
      </c>
      <c r="K14" s="59">
        <f t="shared" si="0"/>
        <v>48764</v>
      </c>
      <c r="L14" s="59">
        <f t="shared" si="0"/>
        <v>47858</v>
      </c>
      <c r="M14" s="59">
        <f t="shared" si="0"/>
        <v>49938</v>
      </c>
      <c r="N14" s="59">
        <v>50549</v>
      </c>
      <c r="O14" s="59">
        <v>48614</v>
      </c>
      <c r="P14" s="146"/>
    </row>
    <row r="15" spans="1:16" ht="25.5" x14ac:dyDescent="0.25">
      <c r="A15" s="99" t="s">
        <v>240</v>
      </c>
      <c r="B15" s="71">
        <f t="shared" si="0"/>
        <v>64957</v>
      </c>
      <c r="C15" s="71">
        <f t="shared" si="0"/>
        <v>64617</v>
      </c>
      <c r="D15" s="71">
        <f t="shared" si="0"/>
        <v>63123</v>
      </c>
      <c r="E15" s="71">
        <f t="shared" si="0"/>
        <v>62815</v>
      </c>
      <c r="F15" s="71">
        <f t="shared" si="0"/>
        <v>64812</v>
      </c>
      <c r="G15" s="71">
        <f t="shared" si="0"/>
        <v>67824</v>
      </c>
      <c r="H15" s="71">
        <f t="shared" si="0"/>
        <v>69246</v>
      </c>
      <c r="I15" s="71">
        <f t="shared" si="0"/>
        <v>67753</v>
      </c>
      <c r="J15" s="71">
        <f t="shared" si="0"/>
        <v>68160</v>
      </c>
      <c r="K15" s="71">
        <f t="shared" si="0"/>
        <v>76206</v>
      </c>
      <c r="L15" s="71">
        <f t="shared" si="0"/>
        <v>78056</v>
      </c>
      <c r="M15" s="71">
        <f t="shared" si="0"/>
        <v>85842</v>
      </c>
      <c r="N15" s="71">
        <v>82256</v>
      </c>
      <c r="O15" s="71">
        <v>79536</v>
      </c>
      <c r="P15" s="145"/>
    </row>
    <row r="16" spans="1:16" x14ac:dyDescent="0.25">
      <c r="A16" s="16" t="s">
        <v>241</v>
      </c>
      <c r="B16" s="59">
        <f t="shared" si="0"/>
        <v>36240</v>
      </c>
      <c r="C16" s="59">
        <f t="shared" si="0"/>
        <v>36008</v>
      </c>
      <c r="D16" s="59">
        <f t="shared" si="0"/>
        <v>34584</v>
      </c>
      <c r="E16" s="59">
        <f t="shared" si="0"/>
        <v>34406</v>
      </c>
      <c r="F16" s="59">
        <f t="shared" si="0"/>
        <v>35896</v>
      </c>
      <c r="G16" s="59">
        <f t="shared" si="0"/>
        <v>37707</v>
      </c>
      <c r="H16" s="59">
        <f t="shared" si="0"/>
        <v>38129</v>
      </c>
      <c r="I16" s="59">
        <f t="shared" si="0"/>
        <v>36108</v>
      </c>
      <c r="J16" s="59">
        <f t="shared" si="0"/>
        <v>37674</v>
      </c>
      <c r="K16" s="59">
        <f t="shared" si="0"/>
        <v>38804</v>
      </c>
      <c r="L16" s="59">
        <f t="shared" si="0"/>
        <v>42996</v>
      </c>
      <c r="M16" s="59">
        <f t="shared" si="0"/>
        <v>43015</v>
      </c>
      <c r="N16" s="59">
        <v>42950</v>
      </c>
      <c r="O16" s="59">
        <v>42709</v>
      </c>
      <c r="P16" s="146"/>
    </row>
    <row r="17" spans="1:16" x14ac:dyDescent="0.25">
      <c r="A17" s="16" t="s">
        <v>242</v>
      </c>
      <c r="B17" s="59">
        <f t="shared" si="0"/>
        <v>28428</v>
      </c>
      <c r="C17" s="59">
        <f t="shared" si="0"/>
        <v>28356</v>
      </c>
      <c r="D17" s="59">
        <f t="shared" si="0"/>
        <v>28252</v>
      </c>
      <c r="E17" s="59">
        <f t="shared" si="0"/>
        <v>28162</v>
      </c>
      <c r="F17" s="59">
        <f t="shared" si="0"/>
        <v>28435</v>
      </c>
      <c r="G17" s="59">
        <f t="shared" si="0"/>
        <v>29798</v>
      </c>
      <c r="H17" s="59">
        <f t="shared" si="0"/>
        <v>30600</v>
      </c>
      <c r="I17" s="59">
        <f t="shared" si="0"/>
        <v>31087</v>
      </c>
      <c r="J17" s="59">
        <f t="shared" si="0"/>
        <v>29838</v>
      </c>
      <c r="K17" s="59">
        <f t="shared" si="0"/>
        <v>36515</v>
      </c>
      <c r="L17" s="59">
        <f t="shared" si="0"/>
        <v>34885</v>
      </c>
      <c r="M17" s="59">
        <f t="shared" si="0"/>
        <v>42548</v>
      </c>
      <c r="N17" s="59">
        <v>39221</v>
      </c>
      <c r="O17" s="59">
        <v>36787</v>
      </c>
      <c r="P17" s="146"/>
    </row>
    <row r="18" spans="1:16" x14ac:dyDescent="0.25">
      <c r="A18" s="16" t="s">
        <v>243</v>
      </c>
      <c r="B18" s="59">
        <f t="shared" si="0"/>
        <v>289</v>
      </c>
      <c r="C18" s="59">
        <f t="shared" si="0"/>
        <v>253</v>
      </c>
      <c r="D18" s="59">
        <f t="shared" si="0"/>
        <v>287</v>
      </c>
      <c r="E18" s="59">
        <f t="shared" si="0"/>
        <v>247</v>
      </c>
      <c r="F18" s="59">
        <f t="shared" si="0"/>
        <v>481</v>
      </c>
      <c r="G18" s="59">
        <f t="shared" si="0"/>
        <v>319</v>
      </c>
      <c r="H18" s="59">
        <f t="shared" si="0"/>
        <v>517</v>
      </c>
      <c r="I18" s="59">
        <f t="shared" si="0"/>
        <v>558</v>
      </c>
      <c r="J18" s="59">
        <f t="shared" si="0"/>
        <v>648</v>
      </c>
      <c r="K18" s="59">
        <f t="shared" si="0"/>
        <v>887</v>
      </c>
      <c r="L18" s="59">
        <f t="shared" si="0"/>
        <v>175</v>
      </c>
      <c r="M18" s="59">
        <f t="shared" si="0"/>
        <v>279</v>
      </c>
      <c r="N18" s="59">
        <v>85</v>
      </c>
      <c r="O18" s="59">
        <v>40</v>
      </c>
      <c r="P18" s="146"/>
    </row>
    <row r="19" spans="1:16" x14ac:dyDescent="0.25">
      <c r="A19" s="16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46"/>
    </row>
    <row r="20" spans="1:16" x14ac:dyDescent="0.25">
      <c r="A20" s="7" t="s">
        <v>218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72"/>
      <c r="N20" s="72"/>
      <c r="O20" s="72"/>
      <c r="P20" s="146"/>
    </row>
    <row r="21" spans="1:16" x14ac:dyDescent="0.25">
      <c r="A21" s="98" t="s">
        <v>209</v>
      </c>
      <c r="B21" s="71">
        <f t="shared" ref="B21:H21" si="1">B22+B26</f>
        <v>170699</v>
      </c>
      <c r="C21" s="71">
        <f t="shared" si="1"/>
        <v>176438</v>
      </c>
      <c r="D21" s="71">
        <f t="shared" si="1"/>
        <v>175969</v>
      </c>
      <c r="E21" s="71">
        <f t="shared" si="1"/>
        <v>175035</v>
      </c>
      <c r="F21" s="71">
        <f t="shared" si="1"/>
        <v>174372</v>
      </c>
      <c r="G21" s="71">
        <f t="shared" si="1"/>
        <v>172048</v>
      </c>
      <c r="H21" s="71">
        <f t="shared" si="1"/>
        <v>174248</v>
      </c>
      <c r="I21" s="71">
        <f>+I22+I26</f>
        <v>176392</v>
      </c>
      <c r="J21" s="71">
        <f>+J22+J26</f>
        <v>213717</v>
      </c>
      <c r="K21" s="71">
        <f>+K22+K26</f>
        <v>211516</v>
      </c>
      <c r="L21" s="71">
        <f>+L22+L26</f>
        <v>229121</v>
      </c>
      <c r="M21" s="71">
        <f>+M22+M26</f>
        <v>231077</v>
      </c>
      <c r="N21" s="71">
        <v>222414</v>
      </c>
      <c r="O21" s="71">
        <v>212827</v>
      </c>
      <c r="P21" s="146"/>
    </row>
    <row r="22" spans="1:16" x14ac:dyDescent="0.25">
      <c r="A22" s="99" t="s">
        <v>236</v>
      </c>
      <c r="B22" s="71">
        <f t="shared" ref="B22:G22" si="2">SUM(B23:B25)</f>
        <v>118523</v>
      </c>
      <c r="C22" s="71">
        <f t="shared" si="2"/>
        <v>122577</v>
      </c>
      <c r="D22" s="71">
        <f t="shared" si="2"/>
        <v>123213</v>
      </c>
      <c r="E22" s="71">
        <f t="shared" si="2"/>
        <v>122794</v>
      </c>
      <c r="F22" s="71">
        <f t="shared" si="2"/>
        <v>119970</v>
      </c>
      <c r="G22" s="71">
        <f t="shared" si="2"/>
        <v>115930</v>
      </c>
      <c r="H22" s="71">
        <f t="shared" ref="H22" si="3">SUM(H23:H25)</f>
        <v>116004</v>
      </c>
      <c r="I22" s="71">
        <f>+I23+I24+I25</f>
        <v>119128</v>
      </c>
      <c r="J22" s="71">
        <f>+J23+J24+J25</f>
        <v>147137</v>
      </c>
      <c r="K22" s="71">
        <f>+K23+K24+K25</f>
        <v>140051</v>
      </c>
      <c r="L22" s="71">
        <f>+L23+L24+L25</f>
        <v>152086</v>
      </c>
      <c r="M22" s="71">
        <f>+M23+M24+M25</f>
        <v>149627</v>
      </c>
      <c r="N22" s="71">
        <v>146563</v>
      </c>
      <c r="O22" s="71">
        <v>140464</v>
      </c>
      <c r="P22" s="146"/>
    </row>
    <row r="23" spans="1:16" x14ac:dyDescent="0.25">
      <c r="A23" s="16" t="s">
        <v>237</v>
      </c>
      <c r="B23" s="59">
        <v>46683</v>
      </c>
      <c r="C23" s="59">
        <v>47536</v>
      </c>
      <c r="D23" s="59">
        <v>48189</v>
      </c>
      <c r="E23" s="59">
        <v>46025</v>
      </c>
      <c r="F23" s="59">
        <v>43020</v>
      </c>
      <c r="G23" s="59">
        <v>42292</v>
      </c>
      <c r="H23" s="59">
        <v>43810</v>
      </c>
      <c r="I23" s="59">
        <v>44160</v>
      </c>
      <c r="J23" s="59">
        <v>55642</v>
      </c>
      <c r="K23" s="59">
        <v>47834</v>
      </c>
      <c r="L23" s="59">
        <v>55230</v>
      </c>
      <c r="M23" s="59">
        <v>51350</v>
      </c>
      <c r="N23" s="59">
        <v>51533</v>
      </c>
      <c r="O23" s="59">
        <v>48396</v>
      </c>
      <c r="P23" s="146"/>
    </row>
    <row r="24" spans="1:16" x14ac:dyDescent="0.25">
      <c r="A24" s="16" t="s">
        <v>238</v>
      </c>
      <c r="B24" s="59">
        <v>38014</v>
      </c>
      <c r="C24" s="59">
        <v>40292</v>
      </c>
      <c r="D24" s="59">
        <v>39552</v>
      </c>
      <c r="E24" s="59">
        <v>40570</v>
      </c>
      <c r="F24" s="59">
        <v>39531</v>
      </c>
      <c r="G24" s="59">
        <v>36844</v>
      </c>
      <c r="H24" s="59">
        <v>37447</v>
      </c>
      <c r="I24" s="59">
        <v>39294</v>
      </c>
      <c r="J24" s="59">
        <v>48874</v>
      </c>
      <c r="K24" s="59">
        <v>46920</v>
      </c>
      <c r="L24" s="59">
        <v>49822</v>
      </c>
      <c r="M24" s="59">
        <v>50786</v>
      </c>
      <c r="N24" s="59">
        <v>48349</v>
      </c>
      <c r="O24" s="59">
        <v>46841</v>
      </c>
      <c r="P24" s="145"/>
    </row>
    <row r="25" spans="1:16" x14ac:dyDescent="0.25">
      <c r="A25" s="16" t="s">
        <v>239</v>
      </c>
      <c r="B25" s="59">
        <v>33826</v>
      </c>
      <c r="C25" s="59">
        <v>34749</v>
      </c>
      <c r="D25" s="59">
        <v>35472</v>
      </c>
      <c r="E25" s="59">
        <v>36199</v>
      </c>
      <c r="F25" s="59">
        <v>37419</v>
      </c>
      <c r="G25" s="59">
        <v>36794</v>
      </c>
      <c r="H25" s="59">
        <v>34747</v>
      </c>
      <c r="I25" s="59">
        <v>35674</v>
      </c>
      <c r="J25" s="59">
        <v>42621</v>
      </c>
      <c r="K25" s="59">
        <v>45297</v>
      </c>
      <c r="L25" s="59">
        <v>47034</v>
      </c>
      <c r="M25" s="59">
        <v>47491</v>
      </c>
      <c r="N25" s="59">
        <v>46681</v>
      </c>
      <c r="O25" s="59">
        <v>45227</v>
      </c>
      <c r="P25" s="146"/>
    </row>
    <row r="26" spans="1:16" ht="25.5" x14ac:dyDescent="0.25">
      <c r="A26" s="99" t="s">
        <v>240</v>
      </c>
      <c r="B26" s="71">
        <f t="shared" ref="B26:G26" si="4">SUM(B27:B29)</f>
        <v>52176</v>
      </c>
      <c r="C26" s="71">
        <f t="shared" si="4"/>
        <v>53861</v>
      </c>
      <c r="D26" s="71">
        <f t="shared" si="4"/>
        <v>52756</v>
      </c>
      <c r="E26" s="71">
        <f t="shared" si="4"/>
        <v>52241</v>
      </c>
      <c r="F26" s="71">
        <f t="shared" si="4"/>
        <v>54402</v>
      </c>
      <c r="G26" s="71">
        <f t="shared" si="4"/>
        <v>56118</v>
      </c>
      <c r="H26" s="71">
        <f t="shared" ref="H26" si="5">SUM(H27:H29)</f>
        <v>58244</v>
      </c>
      <c r="I26" s="71">
        <f>+I27+I28+I29</f>
        <v>57264</v>
      </c>
      <c r="J26" s="71">
        <f>+J27+J28+J29</f>
        <v>66580</v>
      </c>
      <c r="K26" s="71">
        <f>+K27+K28+K29</f>
        <v>71465</v>
      </c>
      <c r="L26" s="71">
        <f>+L27+L28+L29</f>
        <v>77035</v>
      </c>
      <c r="M26" s="71">
        <f>+M27+M28+M29</f>
        <v>81450</v>
      </c>
      <c r="N26" s="71">
        <v>75851</v>
      </c>
      <c r="O26" s="71">
        <v>72363</v>
      </c>
      <c r="P26" s="146"/>
    </row>
    <row r="27" spans="1:16" x14ac:dyDescent="0.25">
      <c r="A27" s="16" t="s">
        <v>241</v>
      </c>
      <c r="B27" s="59">
        <v>26935</v>
      </c>
      <c r="C27" s="59">
        <v>27887</v>
      </c>
      <c r="D27" s="59">
        <v>26667</v>
      </c>
      <c r="E27" s="59">
        <v>26607</v>
      </c>
      <c r="F27" s="59">
        <v>27632</v>
      </c>
      <c r="G27" s="59">
        <v>28792</v>
      </c>
      <c r="H27" s="59">
        <v>29355</v>
      </c>
      <c r="I27" s="59">
        <v>28003</v>
      </c>
      <c r="J27" s="59">
        <v>36404</v>
      </c>
      <c r="K27" s="59">
        <v>35326</v>
      </c>
      <c r="L27" s="59">
        <v>42156</v>
      </c>
      <c r="M27" s="59">
        <v>40225</v>
      </c>
      <c r="N27" s="59">
        <v>38545</v>
      </c>
      <c r="O27" s="59">
        <v>37243</v>
      </c>
      <c r="P27" s="146"/>
    </row>
    <row r="28" spans="1:16" x14ac:dyDescent="0.25">
      <c r="A28" s="16" t="s">
        <v>242</v>
      </c>
      <c r="B28" s="59">
        <v>24960</v>
      </c>
      <c r="C28" s="59">
        <v>25722</v>
      </c>
      <c r="D28" s="59">
        <v>25805</v>
      </c>
      <c r="E28" s="59">
        <v>25390</v>
      </c>
      <c r="F28" s="59">
        <v>26305</v>
      </c>
      <c r="G28" s="59">
        <v>27007</v>
      </c>
      <c r="H28" s="59">
        <v>28372</v>
      </c>
      <c r="I28" s="59">
        <v>28703</v>
      </c>
      <c r="J28" s="59">
        <v>29528</v>
      </c>
      <c r="K28" s="59">
        <v>35252</v>
      </c>
      <c r="L28" s="59">
        <v>34705</v>
      </c>
      <c r="M28" s="59">
        <v>40954</v>
      </c>
      <c r="N28" s="59">
        <v>37223</v>
      </c>
      <c r="O28" s="59">
        <v>35083</v>
      </c>
      <c r="P28" s="146"/>
    </row>
    <row r="29" spans="1:16" x14ac:dyDescent="0.25">
      <c r="A29" s="16" t="s">
        <v>243</v>
      </c>
      <c r="B29" s="59">
        <v>281</v>
      </c>
      <c r="C29" s="59">
        <v>252</v>
      </c>
      <c r="D29" s="59">
        <v>284</v>
      </c>
      <c r="E29" s="59">
        <v>244</v>
      </c>
      <c r="F29" s="59">
        <v>465</v>
      </c>
      <c r="G29" s="59">
        <v>319</v>
      </c>
      <c r="H29" s="59">
        <v>517</v>
      </c>
      <c r="I29" s="59">
        <v>558</v>
      </c>
      <c r="J29" s="59">
        <v>648</v>
      </c>
      <c r="K29" s="59">
        <v>887</v>
      </c>
      <c r="L29" s="59">
        <v>174</v>
      </c>
      <c r="M29" s="59">
        <v>271</v>
      </c>
      <c r="N29" s="59">
        <v>83</v>
      </c>
      <c r="O29" s="59">
        <v>37</v>
      </c>
      <c r="P29" s="146"/>
    </row>
    <row r="30" spans="1:16" x14ac:dyDescent="0.25">
      <c r="A30" s="16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146"/>
    </row>
    <row r="31" spans="1:16" x14ac:dyDescent="0.25">
      <c r="A31" s="7" t="s">
        <v>219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72"/>
      <c r="N31" s="72"/>
      <c r="O31" s="72"/>
      <c r="P31" s="146"/>
    </row>
    <row r="32" spans="1:16" x14ac:dyDescent="0.25">
      <c r="A32" s="98" t="s">
        <v>209</v>
      </c>
      <c r="B32" s="71">
        <f t="shared" ref="B32:H32" si="6">B33+B37</f>
        <v>50740</v>
      </c>
      <c r="C32" s="71">
        <f t="shared" si="6"/>
        <v>46201</v>
      </c>
      <c r="D32" s="71">
        <f t="shared" si="6"/>
        <v>44377</v>
      </c>
      <c r="E32" s="71">
        <f t="shared" si="6"/>
        <v>43702</v>
      </c>
      <c r="F32" s="71">
        <f t="shared" si="6"/>
        <v>44916</v>
      </c>
      <c r="G32" s="71">
        <f t="shared" si="6"/>
        <v>44522</v>
      </c>
      <c r="H32" s="71">
        <f t="shared" si="6"/>
        <v>41910</v>
      </c>
      <c r="I32" s="71">
        <f>+I33+I37</f>
        <v>39727</v>
      </c>
      <c r="J32" s="71">
        <f>+J33+J37</f>
        <v>6573</v>
      </c>
      <c r="K32" s="71">
        <f>+K33+K37</f>
        <v>18892</v>
      </c>
      <c r="L32" s="71">
        <f>+L33+L37</f>
        <v>5208</v>
      </c>
      <c r="M32" s="71">
        <f>+M33+M37</f>
        <v>14807</v>
      </c>
      <c r="N32" s="71">
        <v>20248</v>
      </c>
      <c r="O32" s="71">
        <v>23460</v>
      </c>
      <c r="P32" s="146"/>
    </row>
    <row r="33" spans="1:16" x14ac:dyDescent="0.25">
      <c r="A33" s="99" t="s">
        <v>236</v>
      </c>
      <c r="B33" s="71">
        <f t="shared" ref="B33:G33" si="7">SUM(B34:B36)</f>
        <v>37959</v>
      </c>
      <c r="C33" s="71">
        <f t="shared" si="7"/>
        <v>35445</v>
      </c>
      <c r="D33" s="71">
        <f t="shared" si="7"/>
        <v>34010</v>
      </c>
      <c r="E33" s="71">
        <f t="shared" si="7"/>
        <v>33128</v>
      </c>
      <c r="F33" s="71">
        <f t="shared" si="7"/>
        <v>34506</v>
      </c>
      <c r="G33" s="71">
        <f t="shared" si="7"/>
        <v>32816</v>
      </c>
      <c r="H33" s="71">
        <f t="shared" ref="H33" si="8">SUM(H34:H36)</f>
        <v>30908</v>
      </c>
      <c r="I33" s="71">
        <f>+I34+I35+I36</f>
        <v>29238</v>
      </c>
      <c r="J33" s="71">
        <f>+J34+J35+J36</f>
        <v>4993</v>
      </c>
      <c r="K33" s="71">
        <f>+K34+K35+K36</f>
        <v>14151</v>
      </c>
      <c r="L33" s="71">
        <f>+L34+L35+L36</f>
        <v>4187</v>
      </c>
      <c r="M33" s="71">
        <f>+M34+M35+M36</f>
        <v>10415</v>
      </c>
      <c r="N33" s="71">
        <v>13843</v>
      </c>
      <c r="O33" s="71">
        <v>16287</v>
      </c>
      <c r="P33" s="146"/>
    </row>
    <row r="34" spans="1:16" x14ac:dyDescent="0.25">
      <c r="A34" s="16" t="s">
        <v>237</v>
      </c>
      <c r="B34" s="59">
        <v>18119</v>
      </c>
      <c r="C34" s="59">
        <v>17895</v>
      </c>
      <c r="D34" s="59">
        <v>16749</v>
      </c>
      <c r="E34" s="59">
        <v>15303</v>
      </c>
      <c r="F34" s="59">
        <v>15718</v>
      </c>
      <c r="G34" s="59">
        <v>14900</v>
      </c>
      <c r="H34" s="59">
        <v>14675</v>
      </c>
      <c r="I34" s="59">
        <v>13492</v>
      </c>
      <c r="J34" s="59">
        <v>2481</v>
      </c>
      <c r="K34" s="59">
        <v>4947</v>
      </c>
      <c r="L34" s="59">
        <v>2055</v>
      </c>
      <c r="M34" s="59">
        <v>3863</v>
      </c>
      <c r="N34" s="59">
        <v>5362</v>
      </c>
      <c r="O34" s="59">
        <v>7386</v>
      </c>
      <c r="P34" s="146"/>
    </row>
    <row r="35" spans="1:16" x14ac:dyDescent="0.25">
      <c r="A35" s="16" t="s">
        <v>238</v>
      </c>
      <c r="B35" s="59">
        <v>12368</v>
      </c>
      <c r="C35" s="59">
        <v>11268</v>
      </c>
      <c r="D35" s="59">
        <v>11093</v>
      </c>
      <c r="E35" s="59">
        <v>11686</v>
      </c>
      <c r="F35" s="59">
        <v>12139</v>
      </c>
      <c r="G35" s="59">
        <v>11476</v>
      </c>
      <c r="H35" s="59">
        <v>10516</v>
      </c>
      <c r="I35" s="59">
        <v>10201</v>
      </c>
      <c r="J35" s="59">
        <v>1600</v>
      </c>
      <c r="K35" s="59">
        <v>5737</v>
      </c>
      <c r="L35" s="59">
        <v>1308</v>
      </c>
      <c r="M35" s="59">
        <v>4105</v>
      </c>
      <c r="N35" s="59">
        <v>4613</v>
      </c>
      <c r="O35" s="59">
        <v>5514</v>
      </c>
    </row>
    <row r="36" spans="1:16" x14ac:dyDescent="0.25">
      <c r="A36" s="16" t="s">
        <v>239</v>
      </c>
      <c r="B36" s="59">
        <v>7472</v>
      </c>
      <c r="C36" s="59">
        <v>6282</v>
      </c>
      <c r="D36" s="59">
        <v>6168</v>
      </c>
      <c r="E36" s="59">
        <v>6139</v>
      </c>
      <c r="F36" s="59">
        <v>6649</v>
      </c>
      <c r="G36" s="59">
        <v>6440</v>
      </c>
      <c r="H36" s="59">
        <v>5717</v>
      </c>
      <c r="I36" s="59">
        <v>5545</v>
      </c>
      <c r="J36" s="59">
        <v>912</v>
      </c>
      <c r="K36" s="59">
        <v>3467</v>
      </c>
      <c r="L36" s="59">
        <v>824</v>
      </c>
      <c r="M36" s="59">
        <v>2447</v>
      </c>
      <c r="N36" s="59">
        <v>3868</v>
      </c>
      <c r="O36" s="59">
        <v>3387</v>
      </c>
      <c r="P36" s="146"/>
    </row>
    <row r="37" spans="1:16" ht="25.5" x14ac:dyDescent="0.25">
      <c r="A37" s="99" t="s">
        <v>240</v>
      </c>
      <c r="B37" s="71">
        <f t="shared" ref="B37:G37" si="9">SUM(B38:B40)</f>
        <v>12781</v>
      </c>
      <c r="C37" s="71">
        <f t="shared" si="9"/>
        <v>10756</v>
      </c>
      <c r="D37" s="71">
        <f t="shared" si="9"/>
        <v>10367</v>
      </c>
      <c r="E37" s="71">
        <f t="shared" si="9"/>
        <v>10574</v>
      </c>
      <c r="F37" s="71">
        <f t="shared" si="9"/>
        <v>10410</v>
      </c>
      <c r="G37" s="71">
        <f t="shared" si="9"/>
        <v>11706</v>
      </c>
      <c r="H37" s="71">
        <f t="shared" ref="H37" si="10">SUM(H38:H40)</f>
        <v>11002</v>
      </c>
      <c r="I37" s="71">
        <f>+I38+I39+I40</f>
        <v>10489</v>
      </c>
      <c r="J37" s="71">
        <f>+J38+J39+J40</f>
        <v>1580</v>
      </c>
      <c r="K37" s="71">
        <f>+K38+K39+K40</f>
        <v>4741</v>
      </c>
      <c r="L37" s="71">
        <f>+L38+L39+L40</f>
        <v>1021</v>
      </c>
      <c r="M37" s="71">
        <f>+M38+M39+M40</f>
        <v>4392</v>
      </c>
      <c r="N37" s="71">
        <v>6405</v>
      </c>
      <c r="O37" s="71">
        <v>7173</v>
      </c>
      <c r="P37" s="146"/>
    </row>
    <row r="38" spans="1:16" x14ac:dyDescent="0.25">
      <c r="A38" s="16" t="s">
        <v>241</v>
      </c>
      <c r="B38" s="59">
        <v>9305</v>
      </c>
      <c r="C38" s="59">
        <v>8121</v>
      </c>
      <c r="D38" s="59">
        <v>7917</v>
      </c>
      <c r="E38" s="59">
        <v>7799</v>
      </c>
      <c r="F38" s="59">
        <v>8264</v>
      </c>
      <c r="G38" s="59">
        <v>8915</v>
      </c>
      <c r="H38" s="59">
        <v>8774</v>
      </c>
      <c r="I38" s="59">
        <v>8105</v>
      </c>
      <c r="J38" s="59">
        <v>1270</v>
      </c>
      <c r="K38" s="59">
        <v>3478</v>
      </c>
      <c r="L38" s="59">
        <v>840</v>
      </c>
      <c r="M38" s="59">
        <v>2790</v>
      </c>
      <c r="N38" s="59">
        <v>4405</v>
      </c>
      <c r="O38" s="59">
        <v>5466</v>
      </c>
      <c r="P38" s="146"/>
    </row>
    <row r="39" spans="1:16" x14ac:dyDescent="0.25">
      <c r="A39" s="16" t="s">
        <v>242</v>
      </c>
      <c r="B39" s="59">
        <v>3468</v>
      </c>
      <c r="C39" s="59">
        <v>2634</v>
      </c>
      <c r="D39" s="59">
        <v>2447</v>
      </c>
      <c r="E39" s="59">
        <v>2772</v>
      </c>
      <c r="F39" s="59">
        <v>2130</v>
      </c>
      <c r="G39" s="59">
        <v>2791</v>
      </c>
      <c r="H39" s="59">
        <v>2228</v>
      </c>
      <c r="I39" s="59">
        <v>2384</v>
      </c>
      <c r="J39" s="59">
        <v>310</v>
      </c>
      <c r="K39" s="59">
        <v>1263</v>
      </c>
      <c r="L39" s="59">
        <v>180</v>
      </c>
      <c r="M39" s="59">
        <v>1594</v>
      </c>
      <c r="N39" s="59">
        <v>1998</v>
      </c>
      <c r="O39" s="59">
        <v>1704</v>
      </c>
      <c r="P39" s="146"/>
    </row>
    <row r="40" spans="1:16" ht="15.75" thickBot="1" x14ac:dyDescent="0.3">
      <c r="A40" s="17" t="s">
        <v>243</v>
      </c>
      <c r="B40" s="73">
        <v>8</v>
      </c>
      <c r="C40" s="73">
        <v>1</v>
      </c>
      <c r="D40" s="73">
        <v>3</v>
      </c>
      <c r="E40" s="73">
        <v>3</v>
      </c>
      <c r="F40" s="73">
        <v>16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1</v>
      </c>
      <c r="M40" s="73">
        <v>8</v>
      </c>
      <c r="N40" s="74">
        <v>2</v>
      </c>
      <c r="O40" s="74">
        <v>3</v>
      </c>
      <c r="P40" s="146"/>
    </row>
    <row r="41" spans="1:16" x14ac:dyDescent="0.25">
      <c r="A41" s="225" t="s">
        <v>244</v>
      </c>
      <c r="B41" s="225"/>
      <c r="C41" s="225"/>
      <c r="D41" s="225"/>
      <c r="E41" s="225"/>
      <c r="F41" s="225"/>
      <c r="G41" s="225"/>
      <c r="H41" s="15"/>
      <c r="I41" s="15"/>
      <c r="J41" s="15"/>
      <c r="K41" s="15"/>
      <c r="L41" s="15"/>
      <c r="M41" s="4"/>
      <c r="N41" s="4"/>
      <c r="O41" s="4"/>
      <c r="P41" s="146"/>
    </row>
    <row r="42" spans="1:16" x14ac:dyDescent="0.25">
      <c r="P42" s="145"/>
    </row>
    <row r="43" spans="1:16" x14ac:dyDescent="0.25">
      <c r="P43" s="146"/>
    </row>
    <row r="44" spans="1:16" x14ac:dyDescent="0.25">
      <c r="P44" s="146"/>
    </row>
    <row r="45" spans="1:16" x14ac:dyDescent="0.25">
      <c r="P45" s="146"/>
    </row>
  </sheetData>
  <mergeCells count="6">
    <mergeCell ref="A41:G41"/>
    <mergeCell ref="A1:M1"/>
    <mergeCell ref="A2:M2"/>
    <mergeCell ref="A3:M3"/>
    <mergeCell ref="A4:M4"/>
    <mergeCell ref="A5:M5"/>
  </mergeCells>
  <hyperlinks>
    <hyperlink ref="P2" location="Contenido!A1" display="Contenido" xr:uid="{E3348B8A-160D-4948-8603-F5E44340B2BA}"/>
  </hyperlink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FC4C-B312-4B8A-B11A-4F2967421237}">
  <sheetPr>
    <tabColor rgb="FFF2DAB1"/>
    <pageSetUpPr fitToPage="1"/>
  </sheetPr>
  <dimension ref="A1:P4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248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247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235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224" t="s">
        <v>203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1"/>
      <c r="O6" s="11"/>
      <c r="P6" s="145"/>
    </row>
    <row r="7" spans="1:16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x14ac:dyDescent="0.25">
      <c r="A8" s="32" t="s">
        <v>207</v>
      </c>
      <c r="B8" s="67">
        <v>2010</v>
      </c>
      <c r="C8" s="67">
        <v>2011</v>
      </c>
      <c r="D8" s="67">
        <v>2012</v>
      </c>
      <c r="E8" s="67">
        <v>2013</v>
      </c>
      <c r="F8" s="67">
        <v>2014</v>
      </c>
      <c r="G8" s="67">
        <v>2015</v>
      </c>
      <c r="H8" s="67">
        <v>2016</v>
      </c>
      <c r="I8" s="67">
        <v>2017</v>
      </c>
      <c r="J8" s="67">
        <v>2018</v>
      </c>
      <c r="K8" s="67">
        <v>2019</v>
      </c>
      <c r="L8" s="67">
        <v>2020</v>
      </c>
      <c r="M8" s="68">
        <v>2021</v>
      </c>
      <c r="N8" s="68">
        <v>2022</v>
      </c>
      <c r="O8" s="68">
        <v>2023</v>
      </c>
      <c r="P8" s="145"/>
    </row>
    <row r="9" spans="1:16" ht="3.6" customHeight="1" x14ac:dyDescent="0.25">
      <c r="A9" s="13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69"/>
      <c r="N9" s="69"/>
      <c r="O9" s="69"/>
    </row>
    <row r="10" spans="1:16" x14ac:dyDescent="0.25">
      <c r="A10" s="7" t="s">
        <v>218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145"/>
    </row>
    <row r="11" spans="1:16" x14ac:dyDescent="0.25">
      <c r="A11" s="98" t="s">
        <v>209</v>
      </c>
      <c r="B11" s="75">
        <v>77.086240454481825</v>
      </c>
      <c r="C11" s="75">
        <v>79.248469495461265</v>
      </c>
      <c r="D11" s="75">
        <v>79.860310602416192</v>
      </c>
      <c r="E11" s="75">
        <v>80.020755519185144</v>
      </c>
      <c r="F11" s="75">
        <v>79.517347050454205</v>
      </c>
      <c r="G11" s="75">
        <v>79.442212679503172</v>
      </c>
      <c r="H11" s="75">
        <v>80.611404620694131</v>
      </c>
      <c r="I11" s="75">
        <v>81.617997492122399</v>
      </c>
      <c r="J11" s="75">
        <v>97.016205910390852</v>
      </c>
      <c r="K11" s="75">
        <v>91.800631922502703</v>
      </c>
      <c r="L11" s="75">
        <v>97.777483794152658</v>
      </c>
      <c r="M11" s="75">
        <v>93.97805469245661</v>
      </c>
      <c r="N11" s="75">
        <v>91.655883492264962</v>
      </c>
      <c r="O11" s="75">
        <v>90.071396225776283</v>
      </c>
    </row>
    <row r="12" spans="1:16" x14ac:dyDescent="0.25">
      <c r="A12" s="99" t="s">
        <v>236</v>
      </c>
      <c r="B12" s="75">
        <v>75.742257895476797</v>
      </c>
      <c r="C12" s="75">
        <v>77.569578919390963</v>
      </c>
      <c r="D12" s="75">
        <v>78.368304891777925</v>
      </c>
      <c r="E12" s="75">
        <v>78.753479303754432</v>
      </c>
      <c r="F12" s="75">
        <v>77.662549522255887</v>
      </c>
      <c r="G12" s="75">
        <v>77.938230271738391</v>
      </c>
      <c r="H12" s="75">
        <v>78.961555216728385</v>
      </c>
      <c r="I12" s="75">
        <v>80.293328660205162</v>
      </c>
      <c r="J12" s="75">
        <v>96.717938605140347</v>
      </c>
      <c r="K12" s="75">
        <v>90.823076224692286</v>
      </c>
      <c r="L12" s="75">
        <v>97.320714390841673</v>
      </c>
      <c r="M12" s="75">
        <v>93.492333262518585</v>
      </c>
      <c r="N12" s="75">
        <v>91.370023565203297</v>
      </c>
      <c r="O12" s="75">
        <v>89.609635664206294</v>
      </c>
    </row>
    <row r="13" spans="1:16" x14ac:dyDescent="0.25">
      <c r="A13" s="16" t="s">
        <v>237</v>
      </c>
      <c r="B13" s="76">
        <v>72.0394432270609</v>
      </c>
      <c r="C13" s="76">
        <v>72.650578471978108</v>
      </c>
      <c r="D13" s="76">
        <v>74.207705811697309</v>
      </c>
      <c r="E13" s="76">
        <v>75.047286720584395</v>
      </c>
      <c r="F13" s="76">
        <v>73.24049167489531</v>
      </c>
      <c r="G13" s="76">
        <v>73.947405231500909</v>
      </c>
      <c r="H13" s="76">
        <v>74.908096093015303</v>
      </c>
      <c r="I13" s="76">
        <v>76.597516131270382</v>
      </c>
      <c r="J13" s="76">
        <v>95.731466028938627</v>
      </c>
      <c r="K13" s="76">
        <v>90.627309069551544</v>
      </c>
      <c r="L13" s="76">
        <v>96.412673474731605</v>
      </c>
      <c r="M13" s="76">
        <v>93.0034593302302</v>
      </c>
      <c r="N13" s="76">
        <v>90.57562175938132</v>
      </c>
      <c r="O13" s="76">
        <v>86.759169624610095</v>
      </c>
    </row>
    <row r="14" spans="1:16" x14ac:dyDescent="0.25">
      <c r="A14" s="16" t="s">
        <v>238</v>
      </c>
      <c r="B14" s="76">
        <v>75.451550156802028</v>
      </c>
      <c r="C14" s="76">
        <v>78.145849495733117</v>
      </c>
      <c r="D14" s="76">
        <v>78.096554447625635</v>
      </c>
      <c r="E14" s="76">
        <v>77.637017758726273</v>
      </c>
      <c r="F14" s="76">
        <v>76.506676988581376</v>
      </c>
      <c r="G14" s="76">
        <v>76.25</v>
      </c>
      <c r="H14" s="76">
        <v>78.074765965431695</v>
      </c>
      <c r="I14" s="76">
        <v>79.389837357308821</v>
      </c>
      <c r="J14" s="76">
        <v>96.830051115425761</v>
      </c>
      <c r="K14" s="76">
        <v>89.104962303207543</v>
      </c>
      <c r="L14" s="76">
        <v>97.44181498141991</v>
      </c>
      <c r="M14" s="76">
        <v>92.52154269370206</v>
      </c>
      <c r="N14" s="76">
        <v>91.289981496167059</v>
      </c>
      <c r="O14" s="76">
        <v>89.468054627065229</v>
      </c>
      <c r="P14" s="146"/>
    </row>
    <row r="15" spans="1:16" x14ac:dyDescent="0.25">
      <c r="A15" s="16" t="s">
        <v>239</v>
      </c>
      <c r="B15" s="76">
        <v>81.90711414596349</v>
      </c>
      <c r="C15" s="76">
        <v>84.689624917745121</v>
      </c>
      <c r="D15" s="76">
        <v>85.187319884726222</v>
      </c>
      <c r="E15" s="76">
        <v>85.500023619443525</v>
      </c>
      <c r="F15" s="76">
        <v>84.911954252518839</v>
      </c>
      <c r="G15" s="76">
        <v>85.104316047555159</v>
      </c>
      <c r="H15" s="76">
        <v>85.871391854487939</v>
      </c>
      <c r="I15" s="76">
        <v>86.547465974429272</v>
      </c>
      <c r="J15" s="76">
        <v>97.905037557714834</v>
      </c>
      <c r="K15" s="76">
        <v>92.89024690345336</v>
      </c>
      <c r="L15" s="76">
        <v>98.278239792720129</v>
      </c>
      <c r="M15" s="76">
        <v>95.099923905642996</v>
      </c>
      <c r="N15" s="76">
        <v>92.348018754080201</v>
      </c>
      <c r="O15" s="76">
        <v>93.032871189369317</v>
      </c>
      <c r="P15" s="145"/>
    </row>
    <row r="16" spans="1:16" ht="25.5" x14ac:dyDescent="0.25">
      <c r="A16" s="99" t="s">
        <v>240</v>
      </c>
      <c r="B16" s="75">
        <v>80.323906584355811</v>
      </c>
      <c r="C16" s="75">
        <v>83.354225668167828</v>
      </c>
      <c r="D16" s="75">
        <v>83.576509354751835</v>
      </c>
      <c r="E16" s="75">
        <v>83.166441136671182</v>
      </c>
      <c r="F16" s="75">
        <v>83.938159600074059</v>
      </c>
      <c r="G16" s="75">
        <v>82.740622788393495</v>
      </c>
      <c r="H16" s="75">
        <v>84.111717644340473</v>
      </c>
      <c r="I16" s="75">
        <v>84.518766696677645</v>
      </c>
      <c r="J16" s="75">
        <v>97.681924882629119</v>
      </c>
      <c r="K16" s="75">
        <v>93.778705088838151</v>
      </c>
      <c r="L16" s="75">
        <v>98.691964743261252</v>
      </c>
      <c r="M16" s="75">
        <v>94.883623401132311</v>
      </c>
      <c r="N16" s="75">
        <v>92.213333981715621</v>
      </c>
      <c r="O16" s="75">
        <v>90.981442365721193</v>
      </c>
      <c r="P16" s="146"/>
    </row>
    <row r="17" spans="1:16" x14ac:dyDescent="0.25">
      <c r="A17" s="16" t="s">
        <v>241</v>
      </c>
      <c r="B17" s="76">
        <v>74.323951434878595</v>
      </c>
      <c r="C17" s="76">
        <v>77.446678515885353</v>
      </c>
      <c r="D17" s="76">
        <v>77.107911172796676</v>
      </c>
      <c r="E17" s="76">
        <v>77.332442015927455</v>
      </c>
      <c r="F17" s="76">
        <v>76.977936260307558</v>
      </c>
      <c r="G17" s="76">
        <v>76.357175060333631</v>
      </c>
      <c r="H17" s="76">
        <v>76.988643814419461</v>
      </c>
      <c r="I17" s="76">
        <v>77.553450758834614</v>
      </c>
      <c r="J17" s="76">
        <v>96.628974889844457</v>
      </c>
      <c r="K17" s="76">
        <v>91.037006494175856</v>
      </c>
      <c r="L17" s="76">
        <v>98.046329891152666</v>
      </c>
      <c r="M17" s="76">
        <v>93.513890503312808</v>
      </c>
      <c r="N17" s="76">
        <v>89.74388824214202</v>
      </c>
      <c r="O17" s="76">
        <v>87.201760753002873</v>
      </c>
      <c r="P17" s="146"/>
    </row>
    <row r="18" spans="1:16" x14ac:dyDescent="0.25">
      <c r="A18" s="16" t="s">
        <v>242</v>
      </c>
      <c r="B18" s="76">
        <v>87.800759814267622</v>
      </c>
      <c r="C18" s="76">
        <v>90.710960643250104</v>
      </c>
      <c r="D18" s="76">
        <v>91.338666289112282</v>
      </c>
      <c r="E18" s="76">
        <v>90.156949080320999</v>
      </c>
      <c r="F18" s="76">
        <v>92.509231580798314</v>
      </c>
      <c r="G18" s="76">
        <v>90.633599570440964</v>
      </c>
      <c r="H18" s="76">
        <v>92.718954248366018</v>
      </c>
      <c r="I18" s="76">
        <v>92.33119953678387</v>
      </c>
      <c r="J18" s="76">
        <v>98.961056371070441</v>
      </c>
      <c r="K18" s="76">
        <v>96.541147473640962</v>
      </c>
      <c r="L18" s="76">
        <v>99.484018919306294</v>
      </c>
      <c r="M18" s="76">
        <v>96.253642944439221</v>
      </c>
      <c r="N18" s="76">
        <v>94.905790265419029</v>
      </c>
      <c r="O18" s="76">
        <v>95.367928887922361</v>
      </c>
      <c r="P18" s="146"/>
    </row>
    <row r="19" spans="1:16" x14ac:dyDescent="0.25">
      <c r="A19" s="16" t="s">
        <v>243</v>
      </c>
      <c r="B19" s="76">
        <v>97.231833910034609</v>
      </c>
      <c r="C19" s="76">
        <v>99.604743083003953</v>
      </c>
      <c r="D19" s="76">
        <v>98.954703832752614</v>
      </c>
      <c r="E19" s="76">
        <v>98.785425101214571</v>
      </c>
      <c r="F19" s="76">
        <v>96.673596673596677</v>
      </c>
      <c r="G19" s="76">
        <v>100</v>
      </c>
      <c r="H19" s="76">
        <v>100</v>
      </c>
      <c r="I19" s="76">
        <v>100</v>
      </c>
      <c r="J19" s="76">
        <v>100</v>
      </c>
      <c r="K19" s="76">
        <v>100</v>
      </c>
      <c r="L19" s="76">
        <v>99.428571428571431</v>
      </c>
      <c r="M19" s="76">
        <v>97.132616487455195</v>
      </c>
      <c r="N19" s="76">
        <v>97.647058823529406</v>
      </c>
      <c r="O19" s="76">
        <v>92.5</v>
      </c>
      <c r="P19" s="146"/>
    </row>
    <row r="20" spans="1:16" x14ac:dyDescent="0.25">
      <c r="A20" s="1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146"/>
    </row>
    <row r="21" spans="1:16" x14ac:dyDescent="0.25">
      <c r="A21" s="7" t="s">
        <v>219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146"/>
    </row>
    <row r="22" spans="1:16" x14ac:dyDescent="0.25">
      <c r="A22" s="98" t="s">
        <v>209</v>
      </c>
      <c r="B22" s="75">
        <v>22.913759545518179</v>
      </c>
      <c r="C22" s="75">
        <v>20.751530504538739</v>
      </c>
      <c r="D22" s="75">
        <v>20.139689397583798</v>
      </c>
      <c r="E22" s="75">
        <v>19.979244480814859</v>
      </c>
      <c r="F22" s="75">
        <v>20.482652949545802</v>
      </c>
      <c r="G22" s="75">
        <v>20.557787320496836</v>
      </c>
      <c r="H22" s="75">
        <v>19.38859537930588</v>
      </c>
      <c r="I22" s="75">
        <v>18.382002507877605</v>
      </c>
      <c r="J22" s="75">
        <v>2.9837940896091517</v>
      </c>
      <c r="K22" s="75">
        <v>8.1993680774973079</v>
      </c>
      <c r="L22" s="75">
        <v>2.2225162058473344</v>
      </c>
      <c r="M22" s="75">
        <v>6.021945307543394</v>
      </c>
      <c r="N22" s="75">
        <v>8.3441165077350394</v>
      </c>
      <c r="O22" s="75">
        <v>9.9286037742237188</v>
      </c>
      <c r="P22" s="146"/>
    </row>
    <row r="23" spans="1:16" x14ac:dyDescent="0.25">
      <c r="A23" s="99" t="s">
        <v>236</v>
      </c>
      <c r="B23" s="75">
        <v>24.257742104523203</v>
      </c>
      <c r="C23" s="75">
        <v>22.43042108060903</v>
      </c>
      <c r="D23" s="75">
        <v>21.631695108222079</v>
      </c>
      <c r="E23" s="75">
        <v>21.246520696245558</v>
      </c>
      <c r="F23" s="75">
        <v>22.337450477744117</v>
      </c>
      <c r="G23" s="75">
        <v>22.061769728261602</v>
      </c>
      <c r="H23" s="75">
        <v>21.038444783271618</v>
      </c>
      <c r="I23" s="75">
        <v>19.706671339794831</v>
      </c>
      <c r="J23" s="75">
        <v>3.2820613948596598</v>
      </c>
      <c r="K23" s="75">
        <v>9.1769237753077135</v>
      </c>
      <c r="L23" s="75">
        <v>2.6792856091583319</v>
      </c>
      <c r="M23" s="75">
        <v>6.5076667374814114</v>
      </c>
      <c r="N23" s="75">
        <v>8.6299764347967027</v>
      </c>
      <c r="O23" s="75">
        <v>10.390364335793711</v>
      </c>
      <c r="P23" s="146"/>
    </row>
    <row r="24" spans="1:16" x14ac:dyDescent="0.25">
      <c r="A24" s="16" t="s">
        <v>237</v>
      </c>
      <c r="B24" s="76">
        <v>27.960556772939103</v>
      </c>
      <c r="C24" s="76">
        <v>27.349421528021882</v>
      </c>
      <c r="D24" s="76">
        <v>25.792294188302691</v>
      </c>
      <c r="E24" s="76">
        <v>24.952713279415601</v>
      </c>
      <c r="F24" s="76">
        <v>26.759508325104704</v>
      </c>
      <c r="G24" s="76">
        <v>26.052594768499095</v>
      </c>
      <c r="H24" s="76">
        <v>25.091903906984697</v>
      </c>
      <c r="I24" s="76">
        <v>23.402483868729618</v>
      </c>
      <c r="J24" s="76">
        <v>4.2685339710613697</v>
      </c>
      <c r="K24" s="76">
        <v>9.3726909304484565</v>
      </c>
      <c r="L24" s="76">
        <v>3.587326525268395</v>
      </c>
      <c r="M24" s="76">
        <v>6.9965406697698</v>
      </c>
      <c r="N24" s="76">
        <v>9.4243782406186831</v>
      </c>
      <c r="O24" s="76">
        <v>13.240830375389912</v>
      </c>
      <c r="P24" s="145"/>
    </row>
    <row r="25" spans="1:16" x14ac:dyDescent="0.25">
      <c r="A25" s="16" t="s">
        <v>238</v>
      </c>
      <c r="B25" s="76">
        <v>24.548449843197968</v>
      </c>
      <c r="C25" s="76">
        <v>21.854150504266872</v>
      </c>
      <c r="D25" s="76">
        <v>21.903445552374372</v>
      </c>
      <c r="E25" s="76">
        <v>22.36298224127373</v>
      </c>
      <c r="F25" s="76">
        <v>23.493323011418617</v>
      </c>
      <c r="G25" s="76">
        <v>23.75</v>
      </c>
      <c r="H25" s="76">
        <v>21.925234034568312</v>
      </c>
      <c r="I25" s="76">
        <v>20.610162642691183</v>
      </c>
      <c r="J25" s="76">
        <v>3.1699488845742363</v>
      </c>
      <c r="K25" s="76">
        <v>10.89503769679245</v>
      </c>
      <c r="L25" s="76">
        <v>2.5581850185800898</v>
      </c>
      <c r="M25" s="76">
        <v>7.4784573062979369</v>
      </c>
      <c r="N25" s="76">
        <v>8.7100185038329361</v>
      </c>
      <c r="O25" s="76">
        <v>10.531945372934773</v>
      </c>
      <c r="P25" s="146"/>
    </row>
    <row r="26" spans="1:16" x14ac:dyDescent="0.25">
      <c r="A26" s="16" t="s">
        <v>239</v>
      </c>
      <c r="B26" s="76">
        <v>18.092885854036513</v>
      </c>
      <c r="C26" s="76">
        <v>15.310375082254883</v>
      </c>
      <c r="D26" s="76">
        <v>14.812680115273775</v>
      </c>
      <c r="E26" s="76">
        <v>14.499976380556474</v>
      </c>
      <c r="F26" s="76">
        <v>15.088045747481166</v>
      </c>
      <c r="G26" s="76">
        <v>14.895683952444836</v>
      </c>
      <c r="H26" s="76">
        <v>14.128608145512059</v>
      </c>
      <c r="I26" s="76">
        <v>13.452534025570731</v>
      </c>
      <c r="J26" s="76">
        <v>2.0949624422851629</v>
      </c>
      <c r="K26" s="76">
        <v>7.1097530965466325</v>
      </c>
      <c r="L26" s="76">
        <v>1.7217602072798697</v>
      </c>
      <c r="M26" s="76">
        <v>4.9000760943570025</v>
      </c>
      <c r="N26" s="76">
        <v>7.6519812459198002</v>
      </c>
      <c r="O26" s="76">
        <v>6.9671288106306823</v>
      </c>
      <c r="P26" s="146"/>
    </row>
    <row r="27" spans="1:16" ht="25.5" x14ac:dyDescent="0.25">
      <c r="A27" s="99" t="s">
        <v>240</v>
      </c>
      <c r="B27" s="75">
        <v>19.676093415644193</v>
      </c>
      <c r="C27" s="75">
        <v>16.645774331832179</v>
      </c>
      <c r="D27" s="75">
        <v>16.423490645248165</v>
      </c>
      <c r="E27" s="75">
        <v>16.833558863328825</v>
      </c>
      <c r="F27" s="75">
        <v>16.061840399925938</v>
      </c>
      <c r="G27" s="75">
        <v>17.259377211606513</v>
      </c>
      <c r="H27" s="75">
        <v>15.888282355659534</v>
      </c>
      <c r="I27" s="75">
        <v>15.481233303322362</v>
      </c>
      <c r="J27" s="75">
        <v>2.318075117370892</v>
      </c>
      <c r="K27" s="75">
        <v>6.2212949111618512</v>
      </c>
      <c r="L27" s="75">
        <v>1.3080352567387517</v>
      </c>
      <c r="M27" s="75">
        <v>5.1163765988676868</v>
      </c>
      <c r="N27" s="75">
        <v>7.7866660182843797</v>
      </c>
      <c r="O27" s="75">
        <v>9.0185576342788174</v>
      </c>
      <c r="P27" s="146"/>
    </row>
    <row r="28" spans="1:16" x14ac:dyDescent="0.25">
      <c r="A28" s="16" t="s">
        <v>241</v>
      </c>
      <c r="B28" s="76">
        <v>25.676048565121413</v>
      </c>
      <c r="C28" s="76">
        <v>22.55332148411464</v>
      </c>
      <c r="D28" s="76">
        <v>22.892088827203331</v>
      </c>
      <c r="E28" s="76">
        <v>22.667557984072545</v>
      </c>
      <c r="F28" s="76">
        <v>23.022063739692445</v>
      </c>
      <c r="G28" s="76">
        <v>23.642824939666372</v>
      </c>
      <c r="H28" s="76">
        <v>23.011356185580528</v>
      </c>
      <c r="I28" s="76">
        <v>22.446549241165393</v>
      </c>
      <c r="J28" s="76">
        <v>3.3710251101555446</v>
      </c>
      <c r="K28" s="76">
        <v>8.9629935058241426</v>
      </c>
      <c r="L28" s="76">
        <v>1.9536701088473347</v>
      </c>
      <c r="M28" s="76">
        <v>6.4861094966872024</v>
      </c>
      <c r="N28" s="76">
        <v>10.256111757857974</v>
      </c>
      <c r="O28" s="76">
        <v>12.79823924699712</v>
      </c>
      <c r="P28" s="146"/>
    </row>
    <row r="29" spans="1:16" x14ac:dyDescent="0.25">
      <c r="A29" s="16" t="s">
        <v>242</v>
      </c>
      <c r="B29" s="76">
        <v>12.199240185732377</v>
      </c>
      <c r="C29" s="76">
        <v>9.2890393567498943</v>
      </c>
      <c r="D29" s="76">
        <v>8.6613337108877246</v>
      </c>
      <c r="E29" s="76">
        <v>9.8430509196789995</v>
      </c>
      <c r="F29" s="76">
        <v>7.4907684192016877</v>
      </c>
      <c r="G29" s="76">
        <v>9.3664004295590306</v>
      </c>
      <c r="H29" s="76">
        <v>7.2810457516339868</v>
      </c>
      <c r="I29" s="76">
        <v>7.6688004632161357</v>
      </c>
      <c r="J29" s="76">
        <v>1.0389436289295528</v>
      </c>
      <c r="K29" s="76">
        <v>3.4588525263590304</v>
      </c>
      <c r="L29" s="76">
        <v>0.51598108069370785</v>
      </c>
      <c r="M29" s="76">
        <v>3.7463570555607784</v>
      </c>
      <c r="N29" s="76">
        <v>5.0942097345809643</v>
      </c>
      <c r="O29" s="76">
        <v>4.6320711120776359</v>
      </c>
      <c r="P29" s="146"/>
    </row>
    <row r="30" spans="1:16" ht="15.75" thickBot="1" x14ac:dyDescent="0.3">
      <c r="A30" s="17" t="s">
        <v>243</v>
      </c>
      <c r="B30" s="77">
        <v>2.7681660899653981</v>
      </c>
      <c r="C30" s="77">
        <v>0.39525691699604742</v>
      </c>
      <c r="D30" s="77">
        <v>1.0452961672473868</v>
      </c>
      <c r="E30" s="77">
        <v>1.214574898785425</v>
      </c>
      <c r="F30" s="77">
        <v>3.3264033264033266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0.5714285714285714</v>
      </c>
      <c r="M30" s="77">
        <v>2.8673835125448028</v>
      </c>
      <c r="N30" s="77">
        <v>2.3529411764705883</v>
      </c>
      <c r="O30" s="77">
        <v>7.5</v>
      </c>
      <c r="P30" s="146"/>
    </row>
    <row r="31" spans="1:16" x14ac:dyDescent="0.25">
      <c r="A31" s="227" t="s">
        <v>201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15"/>
      <c r="O31" s="15"/>
      <c r="P31" s="146"/>
    </row>
    <row r="32" spans="1:16" x14ac:dyDescent="0.25">
      <c r="P32" s="146"/>
    </row>
    <row r="33" spans="16:16" x14ac:dyDescent="0.25">
      <c r="P33" s="146"/>
    </row>
    <row r="34" spans="16:16" x14ac:dyDescent="0.25">
      <c r="P34" s="146"/>
    </row>
    <row r="36" spans="16:16" x14ac:dyDescent="0.25">
      <c r="P36" s="146"/>
    </row>
    <row r="37" spans="16:16" x14ac:dyDescent="0.25">
      <c r="P37" s="146"/>
    </row>
    <row r="38" spans="16:16" x14ac:dyDescent="0.25">
      <c r="P38" s="146"/>
    </row>
    <row r="39" spans="16:16" x14ac:dyDescent="0.25">
      <c r="P39" s="146"/>
    </row>
    <row r="40" spans="16:16" x14ac:dyDescent="0.25">
      <c r="P40" s="146"/>
    </row>
    <row r="41" spans="16:16" x14ac:dyDescent="0.25">
      <c r="P41" s="146"/>
    </row>
    <row r="42" spans="16:16" x14ac:dyDescent="0.25">
      <c r="P42" s="145"/>
    </row>
    <row r="43" spans="16:16" x14ac:dyDescent="0.25">
      <c r="P43" s="146"/>
    </row>
    <row r="44" spans="16:16" x14ac:dyDescent="0.25">
      <c r="P44" s="146"/>
    </row>
    <row r="45" spans="16:16" x14ac:dyDescent="0.25">
      <c r="P45" s="146"/>
    </row>
  </sheetData>
  <mergeCells count="7">
    <mergeCell ref="A6:M6"/>
    <mergeCell ref="A31:M31"/>
    <mergeCell ref="A1:M1"/>
    <mergeCell ref="A2:M2"/>
    <mergeCell ref="A3:M3"/>
    <mergeCell ref="A4:M4"/>
    <mergeCell ref="A5:M5"/>
  </mergeCells>
  <conditionalFormatting sqref="G10:O10">
    <cfRule type="cellIs" dxfId="3" priority="1" operator="greaterThan">
      <formula>0.4999</formula>
    </cfRule>
  </conditionalFormatting>
  <hyperlinks>
    <hyperlink ref="P2" location="Contenido!A1" display="Contenido" xr:uid="{B159DE96-7F9E-4287-AD80-747977B575B9}"/>
  </hyperlinks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304F-C328-4593-A73E-8A49EC31B38D}">
  <sheetPr>
    <tabColor rgb="FFF2DAB1"/>
    <pageSetUpPr fitToPage="1"/>
  </sheetPr>
  <dimension ref="A1:P4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249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250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251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145"/>
    </row>
    <row r="7" spans="1:16" x14ac:dyDescent="0.25">
      <c r="A7" s="32" t="s">
        <v>207</v>
      </c>
      <c r="B7" s="67">
        <v>2010</v>
      </c>
      <c r="C7" s="67">
        <v>2011</v>
      </c>
      <c r="D7" s="67">
        <v>2012</v>
      </c>
      <c r="E7" s="67">
        <v>2013</v>
      </c>
      <c r="F7" s="67">
        <v>2014</v>
      </c>
      <c r="G7" s="67">
        <v>2015</v>
      </c>
      <c r="H7" s="67">
        <v>2016</v>
      </c>
      <c r="I7" s="67">
        <v>2017</v>
      </c>
      <c r="J7" s="67">
        <v>2018</v>
      </c>
      <c r="K7" s="67">
        <v>2019</v>
      </c>
      <c r="L7" s="67">
        <v>2020</v>
      </c>
      <c r="M7" s="68">
        <v>2021</v>
      </c>
      <c r="N7" s="68">
        <v>2022</v>
      </c>
      <c r="O7" s="68">
        <v>2023</v>
      </c>
    </row>
    <row r="8" spans="1:16" ht="6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8"/>
      <c r="N8" s="18"/>
      <c r="O8" s="18"/>
      <c r="P8" s="145"/>
    </row>
    <row r="9" spans="1:16" x14ac:dyDescent="0.25">
      <c r="A9" s="19" t="s">
        <v>208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4"/>
      <c r="N9" s="4"/>
      <c r="O9" s="4"/>
    </row>
    <row r="10" spans="1:16" x14ac:dyDescent="0.25">
      <c r="A10" s="97" t="s">
        <v>209</v>
      </c>
      <c r="B10" s="115">
        <v>60778</v>
      </c>
      <c r="C10" s="115">
        <v>61549</v>
      </c>
      <c r="D10" s="115">
        <v>66673</v>
      </c>
      <c r="E10" s="115">
        <v>72995</v>
      </c>
      <c r="F10" s="115">
        <v>80686</v>
      </c>
      <c r="G10" s="115">
        <v>83237</v>
      </c>
      <c r="H10" s="115">
        <v>83230</v>
      </c>
      <c r="I10" s="115">
        <v>86095</v>
      </c>
      <c r="J10" s="115">
        <v>90167</v>
      </c>
      <c r="K10" s="115">
        <v>93396</v>
      </c>
      <c r="L10" s="115">
        <v>100096</v>
      </c>
      <c r="M10" s="115">
        <f t="shared" ref="M10:M18" si="0">+M21+M32</f>
        <v>103005</v>
      </c>
      <c r="N10" s="115">
        <v>102777</v>
      </c>
      <c r="O10" s="115">
        <v>102414</v>
      </c>
      <c r="P10" s="145"/>
    </row>
    <row r="11" spans="1:16" x14ac:dyDescent="0.25">
      <c r="A11" s="99" t="s">
        <v>236</v>
      </c>
      <c r="B11" s="115">
        <v>34676</v>
      </c>
      <c r="C11" s="115">
        <v>35058</v>
      </c>
      <c r="D11" s="115">
        <v>38826</v>
      </c>
      <c r="E11" s="115">
        <v>42118</v>
      </c>
      <c r="F11" s="115">
        <v>46461</v>
      </c>
      <c r="G11" s="115">
        <v>45950</v>
      </c>
      <c r="H11" s="115">
        <v>45129</v>
      </c>
      <c r="I11" s="115">
        <v>46657</v>
      </c>
      <c r="J11" s="115">
        <v>49373</v>
      </c>
      <c r="K11" s="115">
        <v>49949</v>
      </c>
      <c r="L11" s="115">
        <v>52488</v>
      </c>
      <c r="M11" s="115">
        <f t="shared" si="0"/>
        <v>53119</v>
      </c>
      <c r="N11" s="115">
        <v>52878</v>
      </c>
      <c r="O11" s="115">
        <v>52622</v>
      </c>
    </row>
    <row r="12" spans="1:16" x14ac:dyDescent="0.25">
      <c r="A12" s="16" t="s">
        <v>237</v>
      </c>
      <c r="B12" s="116">
        <v>14677</v>
      </c>
      <c r="C12" s="116">
        <v>14755</v>
      </c>
      <c r="D12" s="116">
        <v>18076</v>
      </c>
      <c r="E12" s="116">
        <v>18556</v>
      </c>
      <c r="F12" s="116">
        <v>18695</v>
      </c>
      <c r="G12" s="116">
        <v>18026</v>
      </c>
      <c r="H12" s="116">
        <v>17519</v>
      </c>
      <c r="I12" s="116">
        <v>18022</v>
      </c>
      <c r="J12" s="116">
        <v>19217</v>
      </c>
      <c r="K12" s="116">
        <v>17140</v>
      </c>
      <c r="L12" s="116">
        <v>19097</v>
      </c>
      <c r="M12" s="116">
        <f t="shared" si="0"/>
        <v>18188</v>
      </c>
      <c r="N12" s="116">
        <v>18659</v>
      </c>
      <c r="O12" s="116">
        <v>18728</v>
      </c>
    </row>
    <row r="13" spans="1:16" x14ac:dyDescent="0.25">
      <c r="A13" s="16" t="s">
        <v>238</v>
      </c>
      <c r="B13" s="116">
        <v>11202</v>
      </c>
      <c r="C13" s="116">
        <v>11437</v>
      </c>
      <c r="D13" s="116">
        <v>11611</v>
      </c>
      <c r="E13" s="116">
        <v>14110</v>
      </c>
      <c r="F13" s="116">
        <v>15750</v>
      </c>
      <c r="G13" s="116">
        <v>15129</v>
      </c>
      <c r="H13" s="116">
        <v>15005</v>
      </c>
      <c r="I13" s="116">
        <v>15578</v>
      </c>
      <c r="J13" s="116">
        <v>16185</v>
      </c>
      <c r="K13" s="116">
        <v>17297</v>
      </c>
      <c r="L13" s="116">
        <v>17103</v>
      </c>
      <c r="M13" s="116">
        <f t="shared" si="0"/>
        <v>18235</v>
      </c>
      <c r="N13" s="116">
        <v>17496</v>
      </c>
      <c r="O13" s="116">
        <v>17629</v>
      </c>
    </row>
    <row r="14" spans="1:16" x14ac:dyDescent="0.25">
      <c r="A14" s="16" t="s">
        <v>239</v>
      </c>
      <c r="B14" s="116">
        <v>8797</v>
      </c>
      <c r="C14" s="116">
        <v>8866</v>
      </c>
      <c r="D14" s="116">
        <v>9139</v>
      </c>
      <c r="E14" s="116">
        <v>9452</v>
      </c>
      <c r="F14" s="116">
        <v>12016</v>
      </c>
      <c r="G14" s="116">
        <v>12795</v>
      </c>
      <c r="H14" s="116">
        <v>12605</v>
      </c>
      <c r="I14" s="116">
        <v>13057</v>
      </c>
      <c r="J14" s="116">
        <v>13971</v>
      </c>
      <c r="K14" s="116">
        <v>15512</v>
      </c>
      <c r="L14" s="116">
        <v>16288</v>
      </c>
      <c r="M14" s="116">
        <f t="shared" si="0"/>
        <v>16696</v>
      </c>
      <c r="N14" s="116">
        <v>16723</v>
      </c>
      <c r="O14" s="116">
        <v>16265</v>
      </c>
      <c r="P14" s="146"/>
    </row>
    <row r="15" spans="1:16" ht="25.5" x14ac:dyDescent="0.25">
      <c r="A15" s="99" t="s">
        <v>240</v>
      </c>
      <c r="B15" s="115">
        <v>26102</v>
      </c>
      <c r="C15" s="115">
        <v>26491</v>
      </c>
      <c r="D15" s="115">
        <v>27847</v>
      </c>
      <c r="E15" s="115">
        <v>30877</v>
      </c>
      <c r="F15" s="115">
        <v>34225</v>
      </c>
      <c r="G15" s="115">
        <v>37287</v>
      </c>
      <c r="H15" s="115">
        <v>38101</v>
      </c>
      <c r="I15" s="115">
        <v>39438</v>
      </c>
      <c r="J15" s="115">
        <v>40794</v>
      </c>
      <c r="K15" s="115">
        <v>43447</v>
      </c>
      <c r="L15" s="115">
        <v>47608</v>
      </c>
      <c r="M15" s="115">
        <f t="shared" si="0"/>
        <v>49886</v>
      </c>
      <c r="N15" s="115">
        <v>49899</v>
      </c>
      <c r="O15" s="115">
        <v>49792</v>
      </c>
      <c r="P15" s="145"/>
    </row>
    <row r="16" spans="1:16" x14ac:dyDescent="0.25">
      <c r="A16" s="16" t="s">
        <v>241</v>
      </c>
      <c r="B16" s="116">
        <v>10734</v>
      </c>
      <c r="C16" s="116">
        <v>10722</v>
      </c>
      <c r="D16" s="116">
        <v>11827</v>
      </c>
      <c r="E16" s="116">
        <v>13515</v>
      </c>
      <c r="F16" s="116">
        <v>14314</v>
      </c>
      <c r="G16" s="116">
        <v>15431</v>
      </c>
      <c r="H16" s="116">
        <v>14917</v>
      </c>
      <c r="I16" s="116">
        <v>15302</v>
      </c>
      <c r="J16" s="116">
        <v>15997</v>
      </c>
      <c r="K16" s="116">
        <v>16722</v>
      </c>
      <c r="L16" s="116">
        <v>18978</v>
      </c>
      <c r="M16" s="116">
        <f t="shared" si="0"/>
        <v>18945</v>
      </c>
      <c r="N16" s="116">
        <v>18792</v>
      </c>
      <c r="O16" s="116">
        <v>18900</v>
      </c>
      <c r="P16" s="146"/>
    </row>
    <row r="17" spans="1:16" x14ac:dyDescent="0.25">
      <c r="A17" s="16" t="s">
        <v>242</v>
      </c>
      <c r="B17" s="116">
        <v>8190</v>
      </c>
      <c r="C17" s="116">
        <v>8268</v>
      </c>
      <c r="D17" s="116">
        <v>8486</v>
      </c>
      <c r="E17" s="116">
        <v>9431</v>
      </c>
      <c r="F17" s="116">
        <v>11067</v>
      </c>
      <c r="G17" s="116">
        <v>11655</v>
      </c>
      <c r="H17" s="116">
        <v>12425</v>
      </c>
      <c r="I17" s="116">
        <v>12406</v>
      </c>
      <c r="J17" s="116">
        <v>12957</v>
      </c>
      <c r="K17" s="116">
        <v>14107</v>
      </c>
      <c r="L17" s="116">
        <v>14908</v>
      </c>
      <c r="M17" s="116">
        <f t="shared" si="0"/>
        <v>16236</v>
      </c>
      <c r="N17" s="116">
        <v>15991</v>
      </c>
      <c r="O17" s="116">
        <v>15678</v>
      </c>
      <c r="P17" s="146"/>
    </row>
    <row r="18" spans="1:16" x14ac:dyDescent="0.25">
      <c r="A18" s="16" t="s">
        <v>243</v>
      </c>
      <c r="B18" s="116">
        <v>7178</v>
      </c>
      <c r="C18" s="116">
        <v>7501</v>
      </c>
      <c r="D18" s="116">
        <v>7534</v>
      </c>
      <c r="E18" s="116">
        <v>7931</v>
      </c>
      <c r="F18" s="116">
        <v>8844</v>
      </c>
      <c r="G18" s="116">
        <v>10201</v>
      </c>
      <c r="H18" s="116">
        <v>10759</v>
      </c>
      <c r="I18" s="116">
        <v>11730</v>
      </c>
      <c r="J18" s="116">
        <v>11840</v>
      </c>
      <c r="K18" s="116">
        <v>12618</v>
      </c>
      <c r="L18" s="116">
        <v>13722</v>
      </c>
      <c r="M18" s="116">
        <f t="shared" si="0"/>
        <v>14705</v>
      </c>
      <c r="N18" s="116">
        <v>15116</v>
      </c>
      <c r="O18" s="116">
        <v>15214</v>
      </c>
      <c r="P18" s="146"/>
    </row>
    <row r="19" spans="1:16" x14ac:dyDescent="0.25">
      <c r="A19" s="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46"/>
    </row>
    <row r="20" spans="1:16" x14ac:dyDescent="0.25">
      <c r="A20" s="7" t="s">
        <v>218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8"/>
      <c r="N20" s="118"/>
      <c r="O20" s="118"/>
      <c r="P20" s="146"/>
    </row>
    <row r="21" spans="1:16" x14ac:dyDescent="0.25">
      <c r="A21" s="98" t="s">
        <v>209</v>
      </c>
      <c r="B21" s="115">
        <v>49538</v>
      </c>
      <c r="C21" s="115">
        <v>51318</v>
      </c>
      <c r="D21" s="115">
        <v>54761</v>
      </c>
      <c r="E21" s="115">
        <v>59711</v>
      </c>
      <c r="F21" s="115">
        <v>67150</v>
      </c>
      <c r="G21" s="115">
        <v>69323</v>
      </c>
      <c r="H21" s="115">
        <v>70400</v>
      </c>
      <c r="I21" s="115">
        <v>74653</v>
      </c>
      <c r="J21" s="115">
        <v>87676</v>
      </c>
      <c r="K21" s="115">
        <v>87106</v>
      </c>
      <c r="L21" s="115">
        <v>97646</v>
      </c>
      <c r="M21" s="115">
        <f>+M22+M26</f>
        <v>98309</v>
      </c>
      <c r="N21" s="115">
        <v>95934</v>
      </c>
      <c r="O21" s="115">
        <v>94050</v>
      </c>
      <c r="P21" s="146"/>
    </row>
    <row r="22" spans="1:16" x14ac:dyDescent="0.25">
      <c r="A22" s="99" t="s">
        <v>236</v>
      </c>
      <c r="B22" s="115">
        <v>27359</v>
      </c>
      <c r="C22" s="115">
        <v>27940</v>
      </c>
      <c r="D22" s="115">
        <v>30748</v>
      </c>
      <c r="E22" s="115">
        <v>33597</v>
      </c>
      <c r="F22" s="115">
        <v>37123</v>
      </c>
      <c r="G22" s="115">
        <v>37000</v>
      </c>
      <c r="H22" s="115">
        <v>36922</v>
      </c>
      <c r="I22" s="115">
        <v>39471</v>
      </c>
      <c r="J22" s="115">
        <v>47771</v>
      </c>
      <c r="K22" s="115">
        <v>46115</v>
      </c>
      <c r="L22" s="115">
        <v>50827</v>
      </c>
      <c r="M22" s="115">
        <f>+M23+M24+M25</f>
        <v>50225</v>
      </c>
      <c r="N22" s="115">
        <v>48805</v>
      </c>
      <c r="O22" s="115">
        <v>47154</v>
      </c>
      <c r="P22" s="146"/>
    </row>
    <row r="23" spans="1:16" x14ac:dyDescent="0.25">
      <c r="A23" s="16" t="s">
        <v>237</v>
      </c>
      <c r="B23" s="116">
        <v>11198</v>
      </c>
      <c r="C23" s="116">
        <v>11299</v>
      </c>
      <c r="D23" s="116">
        <v>13562</v>
      </c>
      <c r="E23" s="116">
        <v>14480</v>
      </c>
      <c r="F23" s="116">
        <v>14441</v>
      </c>
      <c r="G23" s="116">
        <v>14153</v>
      </c>
      <c r="H23" s="116">
        <v>14076</v>
      </c>
      <c r="I23" s="116">
        <v>14890</v>
      </c>
      <c r="J23" s="116">
        <v>18415</v>
      </c>
      <c r="K23" s="116">
        <v>15763</v>
      </c>
      <c r="L23" s="116">
        <v>18294</v>
      </c>
      <c r="M23" s="116">
        <v>17125</v>
      </c>
      <c r="N23" s="116">
        <v>17215</v>
      </c>
      <c r="O23" s="116">
        <v>16405</v>
      </c>
      <c r="P23" s="146"/>
    </row>
    <row r="24" spans="1:16" x14ac:dyDescent="0.25">
      <c r="A24" s="16" t="s">
        <v>238</v>
      </c>
      <c r="B24" s="116">
        <v>8609</v>
      </c>
      <c r="C24" s="116">
        <v>9034</v>
      </c>
      <c r="D24" s="116">
        <v>9170</v>
      </c>
      <c r="E24" s="116">
        <v>11104</v>
      </c>
      <c r="F24" s="116">
        <v>12318</v>
      </c>
      <c r="G24" s="116">
        <v>11908</v>
      </c>
      <c r="H24" s="116">
        <v>11858</v>
      </c>
      <c r="I24" s="116">
        <v>12835</v>
      </c>
      <c r="J24" s="116">
        <v>15708</v>
      </c>
      <c r="K24" s="116">
        <v>15712</v>
      </c>
      <c r="L24" s="116">
        <v>16641</v>
      </c>
      <c r="M24" s="116">
        <v>17127</v>
      </c>
      <c r="N24" s="116">
        <v>15990</v>
      </c>
      <c r="O24" s="116">
        <v>15576</v>
      </c>
      <c r="P24" s="145"/>
    </row>
    <row r="25" spans="1:16" x14ac:dyDescent="0.25">
      <c r="A25" s="16" t="s">
        <v>239</v>
      </c>
      <c r="B25" s="116">
        <v>7552</v>
      </c>
      <c r="C25" s="116">
        <v>7607</v>
      </c>
      <c r="D25" s="116">
        <v>8016</v>
      </c>
      <c r="E25" s="116">
        <v>8013</v>
      </c>
      <c r="F25" s="116">
        <v>10364</v>
      </c>
      <c r="G25" s="116">
        <v>10939</v>
      </c>
      <c r="H25" s="116">
        <v>10988</v>
      </c>
      <c r="I25" s="116">
        <v>11746</v>
      </c>
      <c r="J25" s="116">
        <v>13648</v>
      </c>
      <c r="K25" s="116">
        <v>14640</v>
      </c>
      <c r="L25" s="116">
        <v>15892</v>
      </c>
      <c r="M25" s="116">
        <v>15973</v>
      </c>
      <c r="N25" s="116">
        <v>15600</v>
      </c>
      <c r="O25" s="116">
        <v>15173</v>
      </c>
      <c r="P25" s="146"/>
    </row>
    <row r="26" spans="1:16" ht="25.5" x14ac:dyDescent="0.25">
      <c r="A26" s="99" t="s">
        <v>240</v>
      </c>
      <c r="B26" s="115">
        <v>22179</v>
      </c>
      <c r="C26" s="115">
        <v>23378</v>
      </c>
      <c r="D26" s="115">
        <v>24013</v>
      </c>
      <c r="E26" s="115">
        <v>26114</v>
      </c>
      <c r="F26" s="115">
        <v>30027</v>
      </c>
      <c r="G26" s="115">
        <v>32323</v>
      </c>
      <c r="H26" s="115">
        <v>33478</v>
      </c>
      <c r="I26" s="115">
        <v>35182</v>
      </c>
      <c r="J26" s="115">
        <v>39905</v>
      </c>
      <c r="K26" s="115">
        <v>40991</v>
      </c>
      <c r="L26" s="115">
        <v>46819</v>
      </c>
      <c r="M26" s="115">
        <f>+M27+M28+M29</f>
        <v>48084</v>
      </c>
      <c r="N26" s="115">
        <v>47129</v>
      </c>
      <c r="O26" s="115">
        <v>46896</v>
      </c>
      <c r="P26" s="146"/>
    </row>
    <row r="27" spans="1:16" x14ac:dyDescent="0.25">
      <c r="A27" s="16" t="s">
        <v>241</v>
      </c>
      <c r="B27" s="116">
        <v>8457</v>
      </c>
      <c r="C27" s="116">
        <v>8946</v>
      </c>
      <c r="D27" s="116">
        <v>9468</v>
      </c>
      <c r="E27" s="116">
        <v>10703</v>
      </c>
      <c r="F27" s="116">
        <v>11734</v>
      </c>
      <c r="G27" s="116">
        <v>12627</v>
      </c>
      <c r="H27" s="116">
        <v>12470</v>
      </c>
      <c r="I27" s="116">
        <v>12824</v>
      </c>
      <c r="J27" s="116">
        <v>15485</v>
      </c>
      <c r="K27" s="116">
        <v>15331</v>
      </c>
      <c r="L27" s="116">
        <v>18462</v>
      </c>
      <c r="M27" s="116">
        <v>17939</v>
      </c>
      <c r="N27" s="116">
        <v>17257</v>
      </c>
      <c r="O27" s="116">
        <v>17184</v>
      </c>
      <c r="P27" s="146"/>
    </row>
    <row r="28" spans="1:16" x14ac:dyDescent="0.25">
      <c r="A28" s="16" t="s">
        <v>242</v>
      </c>
      <c r="B28" s="116">
        <v>6989</v>
      </c>
      <c r="C28" s="116">
        <v>7359</v>
      </c>
      <c r="D28" s="116">
        <v>7381</v>
      </c>
      <c r="E28" s="116">
        <v>8093</v>
      </c>
      <c r="F28" s="116">
        <v>9813</v>
      </c>
      <c r="G28" s="116">
        <v>10100</v>
      </c>
      <c r="H28" s="116">
        <v>11156</v>
      </c>
      <c r="I28" s="116">
        <v>11143</v>
      </c>
      <c r="J28" s="116">
        <v>12694</v>
      </c>
      <c r="K28" s="116">
        <v>13223</v>
      </c>
      <c r="L28" s="116">
        <v>14667</v>
      </c>
      <c r="M28" s="116">
        <v>15615</v>
      </c>
      <c r="N28" s="116">
        <v>15054</v>
      </c>
      <c r="O28" s="116">
        <v>14779</v>
      </c>
      <c r="P28" s="146"/>
    </row>
    <row r="29" spans="1:16" x14ac:dyDescent="0.25">
      <c r="A29" s="16" t="s">
        <v>243</v>
      </c>
      <c r="B29" s="116">
        <v>6733</v>
      </c>
      <c r="C29" s="116">
        <v>7073</v>
      </c>
      <c r="D29" s="116">
        <v>7164</v>
      </c>
      <c r="E29" s="116">
        <v>7318</v>
      </c>
      <c r="F29" s="116">
        <v>8480</v>
      </c>
      <c r="G29" s="116">
        <v>9596</v>
      </c>
      <c r="H29" s="116">
        <v>9852</v>
      </c>
      <c r="I29" s="116">
        <v>11215</v>
      </c>
      <c r="J29" s="116">
        <v>11726</v>
      </c>
      <c r="K29" s="116">
        <v>12437</v>
      </c>
      <c r="L29" s="116">
        <v>13690</v>
      </c>
      <c r="M29" s="116">
        <v>14530</v>
      </c>
      <c r="N29" s="116">
        <v>14818</v>
      </c>
      <c r="O29" s="116">
        <v>14933</v>
      </c>
      <c r="P29" s="146"/>
    </row>
    <row r="30" spans="1:16" x14ac:dyDescent="0.25">
      <c r="A30" s="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46"/>
    </row>
    <row r="31" spans="1:16" x14ac:dyDescent="0.25">
      <c r="A31" s="7" t="s">
        <v>219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8"/>
      <c r="N31" s="118"/>
      <c r="O31" s="118"/>
      <c r="P31" s="146"/>
    </row>
    <row r="32" spans="1:16" x14ac:dyDescent="0.25">
      <c r="A32" s="98" t="s">
        <v>209</v>
      </c>
      <c r="B32" s="115">
        <v>11240</v>
      </c>
      <c r="C32" s="115">
        <v>10231</v>
      </c>
      <c r="D32" s="115">
        <v>11912</v>
      </c>
      <c r="E32" s="115">
        <v>13284</v>
      </c>
      <c r="F32" s="115">
        <v>13536</v>
      </c>
      <c r="G32" s="115">
        <v>13914</v>
      </c>
      <c r="H32" s="115">
        <v>12830</v>
      </c>
      <c r="I32" s="115">
        <v>11442</v>
      </c>
      <c r="J32" s="115">
        <v>2491</v>
      </c>
      <c r="K32" s="115">
        <v>6290</v>
      </c>
      <c r="L32" s="115">
        <v>2450</v>
      </c>
      <c r="M32" s="115">
        <f>+M33+M37</f>
        <v>4696</v>
      </c>
      <c r="N32" s="115">
        <v>6843</v>
      </c>
      <c r="O32" s="115">
        <v>8364</v>
      </c>
      <c r="P32" s="146"/>
    </row>
    <row r="33" spans="1:16" x14ac:dyDescent="0.25">
      <c r="A33" s="99" t="s">
        <v>236</v>
      </c>
      <c r="B33" s="115">
        <v>7317</v>
      </c>
      <c r="C33" s="115">
        <v>7118</v>
      </c>
      <c r="D33" s="115">
        <v>8078</v>
      </c>
      <c r="E33" s="115">
        <v>8521</v>
      </c>
      <c r="F33" s="115">
        <v>9338</v>
      </c>
      <c r="G33" s="115">
        <v>8950</v>
      </c>
      <c r="H33" s="115">
        <v>8207</v>
      </c>
      <c r="I33" s="115">
        <v>7186</v>
      </c>
      <c r="J33" s="115">
        <v>1602</v>
      </c>
      <c r="K33" s="115">
        <v>3834</v>
      </c>
      <c r="L33" s="115">
        <v>1661</v>
      </c>
      <c r="M33" s="115">
        <f>+M34+M35+M36</f>
        <v>2894</v>
      </c>
      <c r="N33" s="115">
        <v>4073</v>
      </c>
      <c r="O33" s="115">
        <v>5468</v>
      </c>
      <c r="P33" s="146"/>
    </row>
    <row r="34" spans="1:16" x14ac:dyDescent="0.25">
      <c r="A34" s="16" t="s">
        <v>237</v>
      </c>
      <c r="B34" s="116">
        <v>3479</v>
      </c>
      <c r="C34" s="116">
        <v>3456</v>
      </c>
      <c r="D34" s="116">
        <v>4514</v>
      </c>
      <c r="E34" s="116">
        <v>4076</v>
      </c>
      <c r="F34" s="116">
        <v>4254</v>
      </c>
      <c r="G34" s="116">
        <v>3873</v>
      </c>
      <c r="H34" s="116">
        <v>3443</v>
      </c>
      <c r="I34" s="116">
        <v>3132</v>
      </c>
      <c r="J34" s="116">
        <v>802</v>
      </c>
      <c r="K34" s="116">
        <v>1377</v>
      </c>
      <c r="L34" s="116">
        <v>803</v>
      </c>
      <c r="M34" s="116">
        <v>1063</v>
      </c>
      <c r="N34" s="116">
        <v>1444</v>
      </c>
      <c r="O34" s="116">
        <v>2323</v>
      </c>
      <c r="P34" s="146"/>
    </row>
    <row r="35" spans="1:16" x14ac:dyDescent="0.25">
      <c r="A35" s="16" t="s">
        <v>238</v>
      </c>
      <c r="B35" s="116">
        <v>2593</v>
      </c>
      <c r="C35" s="116">
        <v>2403</v>
      </c>
      <c r="D35" s="116">
        <v>2441</v>
      </c>
      <c r="E35" s="116">
        <v>3006</v>
      </c>
      <c r="F35" s="116">
        <v>3432</v>
      </c>
      <c r="G35" s="116">
        <v>3221</v>
      </c>
      <c r="H35" s="116">
        <v>3147</v>
      </c>
      <c r="I35" s="116">
        <v>2743</v>
      </c>
      <c r="J35" s="116">
        <v>477</v>
      </c>
      <c r="K35" s="116">
        <v>1585</v>
      </c>
      <c r="L35" s="116">
        <v>462</v>
      </c>
      <c r="M35" s="116">
        <v>1108</v>
      </c>
      <c r="N35" s="116">
        <v>1506</v>
      </c>
      <c r="O35" s="116">
        <v>2053</v>
      </c>
    </row>
    <row r="36" spans="1:16" x14ac:dyDescent="0.25">
      <c r="A36" s="16" t="s">
        <v>239</v>
      </c>
      <c r="B36" s="116">
        <v>1245</v>
      </c>
      <c r="C36" s="116">
        <v>1259</v>
      </c>
      <c r="D36" s="116">
        <v>1123</v>
      </c>
      <c r="E36" s="116">
        <v>1439</v>
      </c>
      <c r="F36" s="116">
        <v>1652</v>
      </c>
      <c r="G36" s="116">
        <v>1856</v>
      </c>
      <c r="H36" s="116">
        <v>1617</v>
      </c>
      <c r="I36" s="116">
        <v>1311</v>
      </c>
      <c r="J36" s="116">
        <v>323</v>
      </c>
      <c r="K36" s="116">
        <v>872</v>
      </c>
      <c r="L36" s="116">
        <v>396</v>
      </c>
      <c r="M36" s="116">
        <v>723</v>
      </c>
      <c r="N36" s="116">
        <v>1123</v>
      </c>
      <c r="O36" s="116">
        <v>1092</v>
      </c>
      <c r="P36" s="146"/>
    </row>
    <row r="37" spans="1:16" ht="25.5" x14ac:dyDescent="0.25">
      <c r="A37" s="99" t="s">
        <v>240</v>
      </c>
      <c r="B37" s="115">
        <v>3923</v>
      </c>
      <c r="C37" s="115">
        <v>3113</v>
      </c>
      <c r="D37" s="115">
        <v>3834</v>
      </c>
      <c r="E37" s="115">
        <v>4763</v>
      </c>
      <c r="F37" s="115">
        <v>4198</v>
      </c>
      <c r="G37" s="115">
        <v>4964</v>
      </c>
      <c r="H37" s="115">
        <v>4623</v>
      </c>
      <c r="I37" s="115">
        <v>4256</v>
      </c>
      <c r="J37" s="115">
        <v>889</v>
      </c>
      <c r="K37" s="115">
        <v>2456</v>
      </c>
      <c r="L37" s="115">
        <v>789</v>
      </c>
      <c r="M37" s="115">
        <f>+M38+M39+M40</f>
        <v>1802</v>
      </c>
      <c r="N37" s="115">
        <v>2770</v>
      </c>
      <c r="O37" s="115">
        <v>2896</v>
      </c>
      <c r="P37" s="146"/>
    </row>
    <row r="38" spans="1:16" x14ac:dyDescent="0.25">
      <c r="A38" s="16" t="s">
        <v>241</v>
      </c>
      <c r="B38" s="116">
        <v>2277</v>
      </c>
      <c r="C38" s="116">
        <v>1776</v>
      </c>
      <c r="D38" s="116">
        <v>2359</v>
      </c>
      <c r="E38" s="116">
        <v>2812</v>
      </c>
      <c r="F38" s="116">
        <v>2580</v>
      </c>
      <c r="G38" s="116">
        <v>2804</v>
      </c>
      <c r="H38" s="116">
        <v>2447</v>
      </c>
      <c r="I38" s="116">
        <v>2478</v>
      </c>
      <c r="J38" s="116">
        <v>512</v>
      </c>
      <c r="K38" s="116">
        <v>1391</v>
      </c>
      <c r="L38" s="116">
        <v>516</v>
      </c>
      <c r="M38" s="116">
        <v>1006</v>
      </c>
      <c r="N38" s="116">
        <v>1535</v>
      </c>
      <c r="O38" s="116">
        <v>1716</v>
      </c>
      <c r="P38" s="146"/>
    </row>
    <row r="39" spans="1:16" x14ac:dyDescent="0.25">
      <c r="A39" s="16" t="s">
        <v>242</v>
      </c>
      <c r="B39" s="116">
        <v>1201</v>
      </c>
      <c r="C39" s="116">
        <v>909</v>
      </c>
      <c r="D39" s="116">
        <v>1105</v>
      </c>
      <c r="E39" s="116">
        <v>1338</v>
      </c>
      <c r="F39" s="116">
        <v>1254</v>
      </c>
      <c r="G39" s="116">
        <v>1555</v>
      </c>
      <c r="H39" s="116">
        <v>1269</v>
      </c>
      <c r="I39" s="116">
        <v>1263</v>
      </c>
      <c r="J39" s="116">
        <v>263</v>
      </c>
      <c r="K39" s="116">
        <v>884</v>
      </c>
      <c r="L39" s="116">
        <v>241</v>
      </c>
      <c r="M39" s="116">
        <v>621</v>
      </c>
      <c r="N39" s="116">
        <v>937</v>
      </c>
      <c r="O39" s="116">
        <v>899</v>
      </c>
      <c r="P39" s="146"/>
    </row>
    <row r="40" spans="1:16" ht="15.75" thickBot="1" x14ac:dyDescent="0.3">
      <c r="A40" s="17" t="s">
        <v>243</v>
      </c>
      <c r="B40" s="119">
        <v>445</v>
      </c>
      <c r="C40" s="119">
        <v>428</v>
      </c>
      <c r="D40" s="119">
        <v>370</v>
      </c>
      <c r="E40" s="119">
        <v>613</v>
      </c>
      <c r="F40" s="119">
        <v>364</v>
      </c>
      <c r="G40" s="119">
        <v>605</v>
      </c>
      <c r="H40" s="119">
        <v>907</v>
      </c>
      <c r="I40" s="119">
        <v>515</v>
      </c>
      <c r="J40" s="119">
        <v>114</v>
      </c>
      <c r="K40" s="119">
        <v>181</v>
      </c>
      <c r="L40" s="119">
        <v>32</v>
      </c>
      <c r="M40" s="119">
        <v>175</v>
      </c>
      <c r="N40" s="120">
        <v>298</v>
      </c>
      <c r="O40" s="120">
        <v>281</v>
      </c>
      <c r="P40" s="146"/>
    </row>
    <row r="41" spans="1:16" x14ac:dyDescent="0.25">
      <c r="A41" s="225" t="s">
        <v>201</v>
      </c>
      <c r="B41" s="225"/>
      <c r="C41" s="225"/>
      <c r="D41" s="225"/>
      <c r="E41" s="225"/>
      <c r="F41" s="225"/>
      <c r="G41" s="225"/>
      <c r="H41" s="15"/>
      <c r="I41" s="15"/>
      <c r="J41" s="15"/>
      <c r="K41" s="15"/>
      <c r="L41" s="15"/>
      <c r="M41" s="4"/>
      <c r="N41" s="4"/>
      <c r="O41" s="4"/>
      <c r="P41" s="146"/>
    </row>
    <row r="42" spans="1:16" x14ac:dyDescent="0.25">
      <c r="P42" s="145"/>
    </row>
    <row r="43" spans="1:16" x14ac:dyDescent="0.25">
      <c r="P43" s="146"/>
    </row>
    <row r="44" spans="1:16" x14ac:dyDescent="0.25">
      <c r="P44" s="146"/>
    </row>
    <row r="45" spans="1:16" x14ac:dyDescent="0.25">
      <c r="P45" s="146"/>
    </row>
  </sheetData>
  <mergeCells count="6">
    <mergeCell ref="A41:G41"/>
    <mergeCell ref="A1:M1"/>
    <mergeCell ref="A2:M2"/>
    <mergeCell ref="A3:M3"/>
    <mergeCell ref="A4:M4"/>
    <mergeCell ref="A5:M5"/>
  </mergeCells>
  <hyperlinks>
    <hyperlink ref="P2" location="Contenido!A1" display="Contenido" xr:uid="{D35CA3DB-A95E-4609-9E37-A069D0ECF2CF}"/>
  </hyperlinks>
  <pageMargins left="0.7" right="0.7" top="0.75" bottom="0.75" header="0.3" footer="0.3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CCA2-CFC6-4659-8B4E-ECFE2F2B0806}">
  <sheetPr>
    <tabColor rgb="FFF2DAB1"/>
    <pageSetUpPr fitToPage="1"/>
  </sheetPr>
  <dimension ref="A1:P45"/>
  <sheetViews>
    <sheetView showGridLine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252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250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251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224" t="s">
        <v>203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1"/>
      <c r="O6" s="11"/>
      <c r="P6" s="145"/>
    </row>
    <row r="7" spans="1:16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x14ac:dyDescent="0.25">
      <c r="A8" s="32" t="s">
        <v>207</v>
      </c>
      <c r="B8" s="33">
        <v>2010</v>
      </c>
      <c r="C8" s="33">
        <v>2011</v>
      </c>
      <c r="D8" s="33">
        <v>2012</v>
      </c>
      <c r="E8" s="33">
        <v>2013</v>
      </c>
      <c r="F8" s="33">
        <v>2014</v>
      </c>
      <c r="G8" s="33">
        <v>2015</v>
      </c>
      <c r="H8" s="33">
        <v>2016</v>
      </c>
      <c r="I8" s="33">
        <v>2017</v>
      </c>
      <c r="J8" s="33">
        <v>2018</v>
      </c>
      <c r="K8" s="33">
        <v>2019</v>
      </c>
      <c r="L8" s="33">
        <v>2020</v>
      </c>
      <c r="M8" s="66">
        <v>2021</v>
      </c>
      <c r="N8" s="66">
        <v>2022</v>
      </c>
      <c r="O8" s="66">
        <v>2023</v>
      </c>
      <c r="P8" s="145"/>
    </row>
    <row r="9" spans="1:16" ht="5.4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8"/>
      <c r="N9" s="18"/>
      <c r="O9" s="18"/>
    </row>
    <row r="10" spans="1:16" x14ac:dyDescent="0.25">
      <c r="A10" s="7" t="s">
        <v>218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4"/>
      <c r="N10" s="4"/>
      <c r="O10" s="4"/>
      <c r="P10" s="145"/>
    </row>
    <row r="11" spans="1:16" x14ac:dyDescent="0.25">
      <c r="A11" s="98" t="s">
        <v>209</v>
      </c>
      <c r="B11" s="112">
        <v>81.506466155516804</v>
      </c>
      <c r="C11" s="112">
        <v>83.377471607987133</v>
      </c>
      <c r="D11" s="112">
        <v>82.133697298756616</v>
      </c>
      <c r="E11" s="112">
        <v>81.80149325296253</v>
      </c>
      <c r="F11" s="112">
        <v>83.223855439605387</v>
      </c>
      <c r="G11" s="112">
        <v>83.283876160841928</v>
      </c>
      <c r="H11" s="112">
        <v>84.584885257719577</v>
      </c>
      <c r="I11" s="112">
        <v>86.710029618444736</v>
      </c>
      <c r="J11" s="112">
        <v>97.237348475606382</v>
      </c>
      <c r="K11" s="112">
        <v>93.265236198552401</v>
      </c>
      <c r="L11" s="112">
        <v>97.552349744245532</v>
      </c>
      <c r="M11" s="112">
        <v>95.440998009805341</v>
      </c>
      <c r="N11" s="112">
        <v>93.341895560290723</v>
      </c>
      <c r="O11" s="112">
        <v>91.833147811822599</v>
      </c>
    </row>
    <row r="12" spans="1:16" x14ac:dyDescent="0.25">
      <c r="A12" s="99" t="s">
        <v>236</v>
      </c>
      <c r="B12" s="112">
        <v>78.898950282616227</v>
      </c>
      <c r="C12" s="112">
        <v>79.696502937988484</v>
      </c>
      <c r="D12" s="112">
        <v>79.194354298665843</v>
      </c>
      <c r="E12" s="112">
        <v>79.768744954651211</v>
      </c>
      <c r="F12" s="112">
        <v>79.901422698607433</v>
      </c>
      <c r="G12" s="112">
        <v>80.522306855277463</v>
      </c>
      <c r="H12" s="112">
        <v>81.814354406257621</v>
      </c>
      <c r="I12" s="112">
        <v>84.598238206485632</v>
      </c>
      <c r="J12" s="112">
        <v>96.755311607558795</v>
      </c>
      <c r="K12" s="112">
        <v>92.324170654067146</v>
      </c>
      <c r="L12" s="112">
        <v>96.835467154397193</v>
      </c>
      <c r="M12" s="112">
        <v>94.551855268359716</v>
      </c>
      <c r="N12" s="112">
        <v>92.297363742955483</v>
      </c>
      <c r="O12" s="112">
        <v>89.608908821405493</v>
      </c>
    </row>
    <row r="13" spans="1:16" x14ac:dyDescent="0.25">
      <c r="A13" s="16" t="s">
        <v>237</v>
      </c>
      <c r="B13" s="113">
        <v>76.29624582680384</v>
      </c>
      <c r="C13" s="113">
        <v>76.577431379193499</v>
      </c>
      <c r="D13" s="113">
        <v>75.027660986944014</v>
      </c>
      <c r="E13" s="113">
        <v>78.034059064453544</v>
      </c>
      <c r="F13" s="113">
        <v>77.245252741374699</v>
      </c>
      <c r="G13" s="113">
        <v>78.514368134916239</v>
      </c>
      <c r="H13" s="113">
        <v>80.347051772361439</v>
      </c>
      <c r="I13" s="113">
        <v>82.621240705804027</v>
      </c>
      <c r="J13" s="113">
        <v>95.826611854087531</v>
      </c>
      <c r="K13" s="113">
        <v>91.96616102683781</v>
      </c>
      <c r="L13" s="113">
        <v>95.795151070848831</v>
      </c>
      <c r="M13" s="113">
        <v>94.155487134374312</v>
      </c>
      <c r="N13" s="113">
        <v>92.261107240473763</v>
      </c>
      <c r="O13" s="113">
        <v>87.596112772319529</v>
      </c>
    </row>
    <row r="14" spans="1:16" x14ac:dyDescent="0.25">
      <c r="A14" s="16" t="s">
        <v>238</v>
      </c>
      <c r="B14" s="113">
        <v>76.852347795036607</v>
      </c>
      <c r="C14" s="113">
        <v>78.989245431494268</v>
      </c>
      <c r="D14" s="113">
        <v>78.976832314184819</v>
      </c>
      <c r="E14" s="113">
        <v>78.695960311835577</v>
      </c>
      <c r="F14" s="113">
        <v>78.209523809523802</v>
      </c>
      <c r="G14" s="113">
        <v>78.709762707383163</v>
      </c>
      <c r="H14" s="113">
        <v>79.026991002998997</v>
      </c>
      <c r="I14" s="113">
        <v>82.391834638592883</v>
      </c>
      <c r="J14" s="113">
        <v>97.052826691380915</v>
      </c>
      <c r="K14" s="113">
        <v>90.836561253396539</v>
      </c>
      <c r="L14" s="113">
        <v>97.298719522890721</v>
      </c>
      <c r="M14" s="113">
        <v>93.923772964080072</v>
      </c>
      <c r="N14" s="113">
        <v>91.392318244170099</v>
      </c>
      <c r="O14" s="113">
        <v>88.354416019059499</v>
      </c>
      <c r="P14" s="146"/>
    </row>
    <row r="15" spans="1:16" x14ac:dyDescent="0.25">
      <c r="A15" s="16" t="s">
        <v>239</v>
      </c>
      <c r="B15" s="113">
        <v>85.847447993634191</v>
      </c>
      <c r="C15" s="113">
        <v>85.799684186780951</v>
      </c>
      <c r="D15" s="113">
        <v>87.712003501477184</v>
      </c>
      <c r="E15" s="113">
        <v>84.775708844688964</v>
      </c>
      <c r="F15" s="113">
        <v>86.251664447403471</v>
      </c>
      <c r="G15" s="113">
        <v>85.494333724110987</v>
      </c>
      <c r="H15" s="113">
        <v>87.171757239190796</v>
      </c>
      <c r="I15" s="113">
        <v>89.959408746266362</v>
      </c>
      <c r="J15" s="113">
        <v>97.688068141149515</v>
      </c>
      <c r="K15" s="113">
        <v>94.378545642083537</v>
      </c>
      <c r="L15" s="113">
        <v>97.568762278978397</v>
      </c>
      <c r="M15" s="113">
        <v>95.669621466219454</v>
      </c>
      <c r="N15" s="113">
        <v>93.284697721700653</v>
      </c>
      <c r="O15" s="113">
        <v>93.286197356286507</v>
      </c>
      <c r="P15" s="145"/>
    </row>
    <row r="16" spans="1:16" ht="25.5" x14ac:dyDescent="0.25">
      <c r="A16" s="99" t="s">
        <v>240</v>
      </c>
      <c r="B16" s="112">
        <v>84.970500344801167</v>
      </c>
      <c r="C16" s="112">
        <v>88.248839228417197</v>
      </c>
      <c r="D16" s="112">
        <v>86.231910080080439</v>
      </c>
      <c r="E16" s="112">
        <v>84.574278589241175</v>
      </c>
      <c r="F16" s="112">
        <v>87.734112490869236</v>
      </c>
      <c r="G16" s="112">
        <v>86.687049105586397</v>
      </c>
      <c r="H16" s="112">
        <v>87.866460197895066</v>
      </c>
      <c r="I16" s="112">
        <v>89.208377706780269</v>
      </c>
      <c r="J16" s="112">
        <v>97.820757954601163</v>
      </c>
      <c r="K16" s="112">
        <v>94.347135590489557</v>
      </c>
      <c r="L16" s="112">
        <v>98.342715509998328</v>
      </c>
      <c r="M16" s="112">
        <v>96.3877641021529</v>
      </c>
      <c r="N16" s="112">
        <v>94.448786548828636</v>
      </c>
      <c r="O16" s="112">
        <v>94.183804627249359</v>
      </c>
      <c r="P16" s="146"/>
    </row>
    <row r="17" spans="1:16" x14ac:dyDescent="0.25">
      <c r="A17" s="16" t="s">
        <v>241</v>
      </c>
      <c r="B17" s="113">
        <v>78.78703186137507</v>
      </c>
      <c r="C17" s="113">
        <v>83.435926133184111</v>
      </c>
      <c r="D17" s="113">
        <v>80.054113469180692</v>
      </c>
      <c r="E17" s="113">
        <v>79.193488716241205</v>
      </c>
      <c r="F17" s="113">
        <v>81.975688137487779</v>
      </c>
      <c r="G17" s="113">
        <v>81.828786209578112</v>
      </c>
      <c r="H17" s="113">
        <v>83.595897298384386</v>
      </c>
      <c r="I17" s="113">
        <v>83.806038426349488</v>
      </c>
      <c r="J17" s="113">
        <v>96.799399887478899</v>
      </c>
      <c r="K17" s="113">
        <v>91.681617031455559</v>
      </c>
      <c r="L17" s="113">
        <v>97.281062282643063</v>
      </c>
      <c r="M17" s="113">
        <v>94.689891792029556</v>
      </c>
      <c r="N17" s="113">
        <v>91.831630481055768</v>
      </c>
      <c r="O17" s="113">
        <v>90.920634920634924</v>
      </c>
      <c r="P17" s="146"/>
    </row>
    <row r="18" spans="1:16" x14ac:dyDescent="0.25">
      <c r="A18" s="16" t="s">
        <v>242</v>
      </c>
      <c r="B18" s="113">
        <v>85.335775335775338</v>
      </c>
      <c r="C18" s="113">
        <v>89.005805515239473</v>
      </c>
      <c r="D18" s="113">
        <v>86.978552910676413</v>
      </c>
      <c r="E18" s="113">
        <v>85.812745201993422</v>
      </c>
      <c r="F18" s="113">
        <v>88.66901599349417</v>
      </c>
      <c r="G18" s="113">
        <v>86.65808665808666</v>
      </c>
      <c r="H18" s="113">
        <v>89.786720321931597</v>
      </c>
      <c r="I18" s="113">
        <v>89.81944220538449</v>
      </c>
      <c r="J18" s="113">
        <v>97.970209153353409</v>
      </c>
      <c r="K18" s="113">
        <v>93.733607428935997</v>
      </c>
      <c r="L18" s="113">
        <v>98.383418298899912</v>
      </c>
      <c r="M18" s="113">
        <v>96.175166297117514</v>
      </c>
      <c r="N18" s="113">
        <v>94.140454005378032</v>
      </c>
      <c r="O18" s="113">
        <v>94.265850235999494</v>
      </c>
      <c r="P18" s="146"/>
    </row>
    <row r="19" spans="1:16" x14ac:dyDescent="0.25">
      <c r="A19" s="16" t="s">
        <v>243</v>
      </c>
      <c r="B19" s="113">
        <v>93.800501532460302</v>
      </c>
      <c r="C19" s="113">
        <v>94.294094120783896</v>
      </c>
      <c r="D19" s="113">
        <v>95.088930183169623</v>
      </c>
      <c r="E19" s="113">
        <v>92.270835960156347</v>
      </c>
      <c r="F19" s="113">
        <v>95.884215287200362</v>
      </c>
      <c r="G19" s="113">
        <v>94.069208901088132</v>
      </c>
      <c r="H19" s="113">
        <v>91.569848498931123</v>
      </c>
      <c r="I19" s="113">
        <v>95.609548167092925</v>
      </c>
      <c r="J19" s="113">
        <v>99.037162162162161</v>
      </c>
      <c r="K19" s="113">
        <v>98.56554129022031</v>
      </c>
      <c r="L19" s="113">
        <v>99.766797842880052</v>
      </c>
      <c r="M19" s="113">
        <v>98.809928595715746</v>
      </c>
      <c r="N19" s="113">
        <v>98.028578989150574</v>
      </c>
      <c r="O19" s="113">
        <v>98.153016958064939</v>
      </c>
      <c r="P19" s="146"/>
    </row>
    <row r="20" spans="1:16" x14ac:dyDescent="0.25">
      <c r="A20" s="16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46"/>
    </row>
    <row r="21" spans="1:16" x14ac:dyDescent="0.25">
      <c r="A21" s="7" t="s">
        <v>219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46"/>
    </row>
    <row r="22" spans="1:16" x14ac:dyDescent="0.25">
      <c r="A22" s="98" t="s">
        <v>209</v>
      </c>
      <c r="B22" s="112">
        <v>18.493533844483203</v>
      </c>
      <c r="C22" s="112">
        <v>16.622528392012867</v>
      </c>
      <c r="D22" s="112">
        <v>17.866302701243381</v>
      </c>
      <c r="E22" s="112">
        <v>18.19850674703747</v>
      </c>
      <c r="F22" s="112">
        <v>16.776144560394616</v>
      </c>
      <c r="G22" s="112">
        <v>16.716123839158069</v>
      </c>
      <c r="H22" s="112">
        <v>15.415114742280428</v>
      </c>
      <c r="I22" s="112">
        <v>13.289970381555257</v>
      </c>
      <c r="J22" s="112">
        <v>2.7626515243936249</v>
      </c>
      <c r="K22" s="112">
        <v>6.734763801447599</v>
      </c>
      <c r="L22" s="112">
        <v>2.4476502557544757</v>
      </c>
      <c r="M22" s="112">
        <v>4.559001990194651</v>
      </c>
      <c r="N22" s="112">
        <v>6.6581044397092741</v>
      </c>
      <c r="O22" s="112">
        <v>8.1668521881773977</v>
      </c>
      <c r="P22" s="146"/>
    </row>
    <row r="23" spans="1:16" x14ac:dyDescent="0.25">
      <c r="A23" s="99" t="s">
        <v>236</v>
      </c>
      <c r="B23" s="112">
        <v>21.101049717383784</v>
      </c>
      <c r="C23" s="112">
        <v>20.303497062011523</v>
      </c>
      <c r="D23" s="112">
        <v>20.805645701334157</v>
      </c>
      <c r="E23" s="112">
        <v>20.231255045348782</v>
      </c>
      <c r="F23" s="112">
        <v>20.098577301392563</v>
      </c>
      <c r="G23" s="112">
        <v>19.477693144722526</v>
      </c>
      <c r="H23" s="112">
        <v>18.185645593742382</v>
      </c>
      <c r="I23" s="112">
        <v>15.401761793514371</v>
      </c>
      <c r="J23" s="112">
        <v>3.2446883924412124</v>
      </c>
      <c r="K23" s="112">
        <v>7.6758293459328515</v>
      </c>
      <c r="L23" s="112">
        <v>3.1645328456028041</v>
      </c>
      <c r="M23" s="112">
        <v>5.4481447316402791</v>
      </c>
      <c r="N23" s="112">
        <v>7.7026362570445182</v>
      </c>
      <c r="O23" s="112">
        <v>10.391091178594504</v>
      </c>
      <c r="P23" s="146"/>
    </row>
    <row r="24" spans="1:16" x14ac:dyDescent="0.25">
      <c r="A24" s="16" t="s">
        <v>237</v>
      </c>
      <c r="B24" s="113">
        <v>23.703754173196156</v>
      </c>
      <c r="C24" s="113">
        <v>23.422568620806505</v>
      </c>
      <c r="D24" s="113">
        <v>24.972339013055986</v>
      </c>
      <c r="E24" s="113">
        <v>21.965940935546456</v>
      </c>
      <c r="F24" s="113">
        <v>22.754747258625301</v>
      </c>
      <c r="G24" s="113">
        <v>21.485631865083768</v>
      </c>
      <c r="H24" s="113">
        <v>19.652948227638564</v>
      </c>
      <c r="I24" s="113">
        <v>17.378759294195984</v>
      </c>
      <c r="J24" s="113">
        <v>4.1733881459124733</v>
      </c>
      <c r="K24" s="113">
        <v>8.0338389731621938</v>
      </c>
      <c r="L24" s="113">
        <v>4.2048489291511757</v>
      </c>
      <c r="M24" s="113">
        <v>5.8445128656256875</v>
      </c>
      <c r="N24" s="113">
        <v>7.7388927595262338</v>
      </c>
      <c r="O24" s="113">
        <v>12.403887227680478</v>
      </c>
      <c r="P24" s="145"/>
    </row>
    <row r="25" spans="1:16" x14ac:dyDescent="0.25">
      <c r="A25" s="16" t="s">
        <v>238</v>
      </c>
      <c r="B25" s="113">
        <v>23.1476522049634</v>
      </c>
      <c r="C25" s="113">
        <v>21.010754568505728</v>
      </c>
      <c r="D25" s="113">
        <v>21.023167685815174</v>
      </c>
      <c r="E25" s="113">
        <v>21.304039688164423</v>
      </c>
      <c r="F25" s="113">
        <v>21.790476190476191</v>
      </c>
      <c r="G25" s="113">
        <v>21.29023729261683</v>
      </c>
      <c r="H25" s="113">
        <v>20.973008997000999</v>
      </c>
      <c r="I25" s="113">
        <v>17.608165361407114</v>
      </c>
      <c r="J25" s="113">
        <v>2.9471733086190919</v>
      </c>
      <c r="K25" s="113">
        <v>9.1634387466034575</v>
      </c>
      <c r="L25" s="113">
        <v>2.7012804771092793</v>
      </c>
      <c r="M25" s="113">
        <v>6.0762270359199348</v>
      </c>
      <c r="N25" s="113">
        <v>8.6076817558299048</v>
      </c>
      <c r="O25" s="113">
        <v>11.645583980940495</v>
      </c>
      <c r="P25" s="146"/>
    </row>
    <row r="26" spans="1:16" x14ac:dyDescent="0.25">
      <c r="A26" s="16" t="s">
        <v>239</v>
      </c>
      <c r="B26" s="113">
        <v>14.152552006365807</v>
      </c>
      <c r="C26" s="113">
        <v>14.200315813219039</v>
      </c>
      <c r="D26" s="113">
        <v>12.287996498522814</v>
      </c>
      <c r="E26" s="113">
        <v>15.224291155311045</v>
      </c>
      <c r="F26" s="113">
        <v>13.748335552596538</v>
      </c>
      <c r="G26" s="113">
        <v>14.50566627588902</v>
      </c>
      <c r="H26" s="113">
        <v>12.828242760809202</v>
      </c>
      <c r="I26" s="113">
        <v>10.040591253733631</v>
      </c>
      <c r="J26" s="113">
        <v>2.311931858850476</v>
      </c>
      <c r="K26" s="113">
        <v>5.621454357916452</v>
      </c>
      <c r="L26" s="113">
        <v>2.4312377210216112</v>
      </c>
      <c r="M26" s="113">
        <v>4.3303785337805465</v>
      </c>
      <c r="N26" s="113">
        <v>6.7153022782993483</v>
      </c>
      <c r="O26" s="113">
        <v>6.7138026437134961</v>
      </c>
      <c r="P26" s="146"/>
    </row>
    <row r="27" spans="1:16" ht="25.5" x14ac:dyDescent="0.25">
      <c r="A27" s="99" t="s">
        <v>240</v>
      </c>
      <c r="B27" s="112">
        <v>15.029499655198835</v>
      </c>
      <c r="C27" s="112">
        <v>11.751160771582802</v>
      </c>
      <c r="D27" s="112">
        <v>13.768089919919561</v>
      </c>
      <c r="E27" s="112">
        <v>15.425721410758817</v>
      </c>
      <c r="F27" s="112">
        <v>12.265887509130751</v>
      </c>
      <c r="G27" s="112">
        <v>13.312950894413603</v>
      </c>
      <c r="H27" s="112">
        <v>12.133539802104931</v>
      </c>
      <c r="I27" s="112">
        <v>10.791622293219737</v>
      </c>
      <c r="J27" s="112">
        <v>2.1792420453988335</v>
      </c>
      <c r="K27" s="112">
        <v>5.6528644095104381</v>
      </c>
      <c r="L27" s="112">
        <v>1.6572844900016803</v>
      </c>
      <c r="M27" s="112">
        <v>3.6122358978470914</v>
      </c>
      <c r="N27" s="112">
        <v>5.5512134511713658</v>
      </c>
      <c r="O27" s="112">
        <v>5.8161953727506424</v>
      </c>
      <c r="P27" s="146"/>
    </row>
    <row r="28" spans="1:16" x14ac:dyDescent="0.25">
      <c r="A28" s="16" t="s">
        <v>241</v>
      </c>
      <c r="B28" s="113">
        <v>21.21296813862493</v>
      </c>
      <c r="C28" s="113">
        <v>16.564073866815892</v>
      </c>
      <c r="D28" s="113">
        <v>19.945886530819312</v>
      </c>
      <c r="E28" s="113">
        <v>20.806511283758784</v>
      </c>
      <c r="F28" s="113">
        <v>18.024311862512228</v>
      </c>
      <c r="G28" s="113">
        <v>18.171213790421877</v>
      </c>
      <c r="H28" s="113">
        <v>16.404102701615606</v>
      </c>
      <c r="I28" s="113">
        <v>16.193961573650505</v>
      </c>
      <c r="J28" s="113">
        <v>3.2006001125210979</v>
      </c>
      <c r="K28" s="113">
        <v>8.3183829685444319</v>
      </c>
      <c r="L28" s="113">
        <v>2.7189377173569396</v>
      </c>
      <c r="M28" s="113">
        <v>5.3101082079704414</v>
      </c>
      <c r="N28" s="113">
        <v>8.1683695189442318</v>
      </c>
      <c r="O28" s="113">
        <v>9.0793650793650791</v>
      </c>
      <c r="P28" s="146"/>
    </row>
    <row r="29" spans="1:16" x14ac:dyDescent="0.25">
      <c r="A29" s="16" t="s">
        <v>242</v>
      </c>
      <c r="B29" s="113">
        <v>14.664224664224665</v>
      </c>
      <c r="C29" s="113">
        <v>10.994194484760522</v>
      </c>
      <c r="D29" s="113">
        <v>13.021447089323592</v>
      </c>
      <c r="E29" s="113">
        <v>14.187254798006574</v>
      </c>
      <c r="F29" s="113">
        <v>11.33098400650583</v>
      </c>
      <c r="G29" s="113">
        <v>13.341913341913342</v>
      </c>
      <c r="H29" s="113">
        <v>10.21327967806841</v>
      </c>
      <c r="I29" s="113">
        <v>10.18055779461551</v>
      </c>
      <c r="J29" s="113">
        <v>2.0297908466466006</v>
      </c>
      <c r="K29" s="113">
        <v>6.2663925710640109</v>
      </c>
      <c r="L29" s="113">
        <v>1.6165817011000803</v>
      </c>
      <c r="M29" s="113">
        <v>3.8248337028824833</v>
      </c>
      <c r="N29" s="113">
        <v>5.8595459946219748</v>
      </c>
      <c r="O29" s="113">
        <v>5.7341497640005104</v>
      </c>
      <c r="P29" s="146"/>
    </row>
    <row r="30" spans="1:16" ht="15.75" thickBot="1" x14ac:dyDescent="0.3">
      <c r="A30" s="17" t="s">
        <v>243</v>
      </c>
      <c r="B30" s="114">
        <v>6.1994984675397049</v>
      </c>
      <c r="C30" s="114">
        <v>5.7059058792161048</v>
      </c>
      <c r="D30" s="114">
        <v>4.911069816830369</v>
      </c>
      <c r="E30" s="114">
        <v>7.7291640398436519</v>
      </c>
      <c r="F30" s="114">
        <v>4.1157847127996385</v>
      </c>
      <c r="G30" s="114">
        <v>5.9307910989118717</v>
      </c>
      <c r="H30" s="114">
        <v>8.4301515010688721</v>
      </c>
      <c r="I30" s="114">
        <v>4.3904518329070763</v>
      </c>
      <c r="J30" s="114">
        <v>0.96283783783783794</v>
      </c>
      <c r="K30" s="114">
        <v>1.4344587097796797</v>
      </c>
      <c r="L30" s="114">
        <v>0.23320215711995335</v>
      </c>
      <c r="M30" s="114">
        <v>1.1900714042842571</v>
      </c>
      <c r="N30" s="114">
        <v>1.971421010849431</v>
      </c>
      <c r="O30" s="114">
        <v>1.8469830419350599</v>
      </c>
      <c r="P30" s="146"/>
    </row>
    <row r="31" spans="1:16" x14ac:dyDescent="0.25">
      <c r="A31" s="227" t="s">
        <v>244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15"/>
      <c r="O31" s="15"/>
      <c r="P31" s="146"/>
    </row>
    <row r="32" spans="1:16" x14ac:dyDescent="0.25">
      <c r="P32" s="146"/>
    </row>
    <row r="33" spans="16:16" x14ac:dyDescent="0.25">
      <c r="P33" s="146"/>
    </row>
    <row r="34" spans="16:16" x14ac:dyDescent="0.25">
      <c r="P34" s="146"/>
    </row>
    <row r="36" spans="16:16" x14ac:dyDescent="0.25">
      <c r="P36" s="146"/>
    </row>
    <row r="37" spans="16:16" x14ac:dyDescent="0.25">
      <c r="P37" s="146"/>
    </row>
    <row r="38" spans="16:16" x14ac:dyDescent="0.25">
      <c r="P38" s="146"/>
    </row>
    <row r="39" spans="16:16" x14ac:dyDescent="0.25">
      <c r="P39" s="146"/>
    </row>
    <row r="40" spans="16:16" x14ac:dyDescent="0.25">
      <c r="P40" s="146"/>
    </row>
    <row r="41" spans="16:16" x14ac:dyDescent="0.25">
      <c r="P41" s="146"/>
    </row>
    <row r="42" spans="16:16" x14ac:dyDescent="0.25">
      <c r="P42" s="145"/>
    </row>
    <row r="43" spans="16:16" x14ac:dyDescent="0.25">
      <c r="P43" s="146"/>
    </row>
    <row r="44" spans="16:16" x14ac:dyDescent="0.25">
      <c r="P44" s="146"/>
    </row>
    <row r="45" spans="16:16" x14ac:dyDescent="0.25">
      <c r="P45" s="146"/>
    </row>
  </sheetData>
  <mergeCells count="7">
    <mergeCell ref="A6:M6"/>
    <mergeCell ref="A31:M31"/>
    <mergeCell ref="A1:M1"/>
    <mergeCell ref="A2:M2"/>
    <mergeCell ref="A3:M3"/>
    <mergeCell ref="A4:M4"/>
    <mergeCell ref="A5:M5"/>
  </mergeCells>
  <conditionalFormatting sqref="G10:O10">
    <cfRule type="cellIs" dxfId="2" priority="1" operator="greaterThan">
      <formula>0.4999</formula>
    </cfRule>
  </conditionalFormatting>
  <hyperlinks>
    <hyperlink ref="P2" location="Contenido!A1" display="Contenido" xr:uid="{33D1D709-2609-4DC7-B97A-C5F0923F4E7A}"/>
  </hyperlinks>
  <pageMargins left="0.7" right="0.7" top="0.75" bottom="0.75" header="0.3" footer="0.3"/>
  <pageSetup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5D3A-CF22-489B-9B6E-DB04D6BBF12C}">
  <sheetPr>
    <tabColor rgb="FFF2DAB1"/>
    <pageSetUpPr fitToPage="1"/>
  </sheetPr>
  <dimension ref="A1:P4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253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254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251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145"/>
    </row>
    <row r="7" spans="1:16" x14ac:dyDescent="0.25">
      <c r="A7" s="32" t="s">
        <v>207</v>
      </c>
      <c r="B7" s="67">
        <v>2010</v>
      </c>
      <c r="C7" s="67">
        <v>2011</v>
      </c>
      <c r="D7" s="67">
        <v>2012</v>
      </c>
      <c r="E7" s="67">
        <v>2013</v>
      </c>
      <c r="F7" s="67">
        <v>2014</v>
      </c>
      <c r="G7" s="67">
        <v>2015</v>
      </c>
      <c r="H7" s="67">
        <v>2016</v>
      </c>
      <c r="I7" s="67">
        <v>2017</v>
      </c>
      <c r="J7" s="67">
        <v>2018</v>
      </c>
      <c r="K7" s="67">
        <v>2019</v>
      </c>
      <c r="L7" s="67">
        <v>2020</v>
      </c>
      <c r="M7" s="68">
        <v>2021</v>
      </c>
      <c r="N7" s="68">
        <v>2022</v>
      </c>
      <c r="O7" s="68">
        <v>2023</v>
      </c>
    </row>
    <row r="8" spans="1:16" ht="6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8"/>
      <c r="N8" s="18"/>
      <c r="O8" s="18"/>
      <c r="P8" s="145"/>
    </row>
    <row r="9" spans="1:16" x14ac:dyDescent="0.25">
      <c r="A9" s="19" t="s">
        <v>208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4"/>
      <c r="N9" s="4"/>
      <c r="O9" s="4"/>
    </row>
    <row r="10" spans="1:16" x14ac:dyDescent="0.25">
      <c r="A10" s="97" t="s">
        <v>209</v>
      </c>
      <c r="B10" s="115">
        <v>27140</v>
      </c>
      <c r="C10" s="115">
        <v>27079</v>
      </c>
      <c r="D10" s="115">
        <v>26180</v>
      </c>
      <c r="E10" s="115">
        <v>26190</v>
      </c>
      <c r="F10" s="115">
        <v>27548</v>
      </c>
      <c r="G10" s="115">
        <v>26988</v>
      </c>
      <c r="H10" s="115">
        <v>26671</v>
      </c>
      <c r="I10" s="115">
        <v>26297</v>
      </c>
      <c r="J10" s="115">
        <v>28700</v>
      </c>
      <c r="K10" s="115">
        <v>27832</v>
      </c>
      <c r="L10" s="115">
        <v>32400</v>
      </c>
      <c r="M10" s="115">
        <f t="shared" ref="M10:M17" si="0">+M20+M30</f>
        <v>36332</v>
      </c>
      <c r="N10" s="115">
        <v>28457</v>
      </c>
      <c r="O10" s="115">
        <v>23932</v>
      </c>
      <c r="P10" s="145"/>
    </row>
    <row r="11" spans="1:16" x14ac:dyDescent="0.25">
      <c r="A11" s="99" t="s">
        <v>236</v>
      </c>
      <c r="B11" s="115">
        <v>16344</v>
      </c>
      <c r="C11" s="115">
        <v>16419</v>
      </c>
      <c r="D11" s="115">
        <v>15315</v>
      </c>
      <c r="E11" s="115">
        <v>15110</v>
      </c>
      <c r="F11" s="115">
        <v>15813</v>
      </c>
      <c r="G11" s="115">
        <v>15259</v>
      </c>
      <c r="H11" s="115">
        <v>14997</v>
      </c>
      <c r="I11" s="115">
        <v>14446</v>
      </c>
      <c r="J11" s="115">
        <v>15381</v>
      </c>
      <c r="K11" s="115">
        <v>14046</v>
      </c>
      <c r="L11" s="115">
        <v>16777</v>
      </c>
      <c r="M11" s="115">
        <f t="shared" si="0"/>
        <v>16878</v>
      </c>
      <c r="N11" s="115">
        <v>12699</v>
      </c>
      <c r="O11" s="115">
        <v>10465</v>
      </c>
    </row>
    <row r="12" spans="1:16" x14ac:dyDescent="0.25">
      <c r="A12" s="16" t="s">
        <v>237</v>
      </c>
      <c r="B12" s="116">
        <v>5474</v>
      </c>
      <c r="C12" s="116">
        <v>5460</v>
      </c>
      <c r="D12" s="116">
        <v>5067</v>
      </c>
      <c r="E12" s="116">
        <v>4969</v>
      </c>
      <c r="F12" s="116">
        <v>5016</v>
      </c>
      <c r="G12" s="116">
        <v>4636</v>
      </c>
      <c r="H12" s="116">
        <v>4558</v>
      </c>
      <c r="I12" s="116">
        <v>4352</v>
      </c>
      <c r="J12" s="116">
        <v>4473</v>
      </c>
      <c r="K12" s="116">
        <v>3572</v>
      </c>
      <c r="L12" s="116">
        <v>4743</v>
      </c>
      <c r="M12" s="116">
        <f t="shared" si="0"/>
        <v>4503</v>
      </c>
      <c r="N12" s="116">
        <v>3215</v>
      </c>
      <c r="O12" s="116">
        <v>2502</v>
      </c>
    </row>
    <row r="13" spans="1:16" x14ac:dyDescent="0.25">
      <c r="A13" s="16" t="s">
        <v>238</v>
      </c>
      <c r="B13" s="116">
        <v>5791</v>
      </c>
      <c r="C13" s="116">
        <v>5621</v>
      </c>
      <c r="D13" s="116">
        <v>5153</v>
      </c>
      <c r="E13" s="116">
        <v>5139</v>
      </c>
      <c r="F13" s="116">
        <v>5406</v>
      </c>
      <c r="G13" s="116">
        <v>5200</v>
      </c>
      <c r="H13" s="116">
        <v>5084</v>
      </c>
      <c r="I13" s="116">
        <v>4913</v>
      </c>
      <c r="J13" s="116">
        <v>5426</v>
      </c>
      <c r="K13" s="116">
        <v>4775</v>
      </c>
      <c r="L13" s="116">
        <v>5690</v>
      </c>
      <c r="M13" s="116">
        <f t="shared" si="0"/>
        <v>5665</v>
      </c>
      <c r="N13" s="116">
        <v>4120</v>
      </c>
      <c r="O13" s="116">
        <v>3356</v>
      </c>
    </row>
    <row r="14" spans="1:16" x14ac:dyDescent="0.25">
      <c r="A14" s="16" t="s">
        <v>239</v>
      </c>
      <c r="B14" s="116">
        <v>5079</v>
      </c>
      <c r="C14" s="116">
        <v>5338</v>
      </c>
      <c r="D14" s="116">
        <v>5095</v>
      </c>
      <c r="E14" s="116">
        <v>5002</v>
      </c>
      <c r="F14" s="116">
        <v>5391</v>
      </c>
      <c r="G14" s="116">
        <v>5423</v>
      </c>
      <c r="H14" s="116">
        <v>5355</v>
      </c>
      <c r="I14" s="116">
        <v>5181</v>
      </c>
      <c r="J14" s="116">
        <v>5482</v>
      </c>
      <c r="K14" s="116">
        <v>5699</v>
      </c>
      <c r="L14" s="116">
        <v>6344</v>
      </c>
      <c r="M14" s="116">
        <f t="shared" si="0"/>
        <v>6710</v>
      </c>
      <c r="N14" s="116">
        <v>5364</v>
      </c>
      <c r="O14" s="116">
        <v>4607</v>
      </c>
      <c r="P14" s="146"/>
    </row>
    <row r="15" spans="1:16" ht="25.5" x14ac:dyDescent="0.25">
      <c r="A15" s="99" t="s">
        <v>240</v>
      </c>
      <c r="B15" s="115">
        <v>10796</v>
      </c>
      <c r="C15" s="115">
        <v>10660</v>
      </c>
      <c r="D15" s="115">
        <v>10865</v>
      </c>
      <c r="E15" s="115">
        <v>11080</v>
      </c>
      <c r="F15" s="115">
        <v>11735</v>
      </c>
      <c r="G15" s="115">
        <v>11729</v>
      </c>
      <c r="H15" s="115">
        <v>11674</v>
      </c>
      <c r="I15" s="115">
        <v>11851</v>
      </c>
      <c r="J15" s="115">
        <v>13319</v>
      </c>
      <c r="K15" s="115">
        <v>13786</v>
      </c>
      <c r="L15" s="115">
        <v>15623</v>
      </c>
      <c r="M15" s="115">
        <f t="shared" si="0"/>
        <v>19454</v>
      </c>
      <c r="N15" s="115">
        <v>15758</v>
      </c>
      <c r="O15" s="115">
        <v>13467</v>
      </c>
      <c r="P15" s="145"/>
    </row>
    <row r="16" spans="1:16" x14ac:dyDescent="0.25">
      <c r="A16" s="16" t="s">
        <v>241</v>
      </c>
      <c r="B16" s="116">
        <v>6077</v>
      </c>
      <c r="C16" s="116">
        <v>5801</v>
      </c>
      <c r="D16" s="116">
        <v>6141</v>
      </c>
      <c r="E16" s="116">
        <v>6009</v>
      </c>
      <c r="F16" s="116">
        <v>6362</v>
      </c>
      <c r="G16" s="116">
        <v>6530</v>
      </c>
      <c r="H16" s="116">
        <v>6200</v>
      </c>
      <c r="I16" s="116">
        <v>6578</v>
      </c>
      <c r="J16" s="116">
        <v>7409</v>
      </c>
      <c r="K16" s="116">
        <v>6581</v>
      </c>
      <c r="L16" s="116">
        <v>8611</v>
      </c>
      <c r="M16" s="116">
        <f t="shared" si="0"/>
        <v>9816</v>
      </c>
      <c r="N16" s="116">
        <v>8033</v>
      </c>
      <c r="O16" s="116">
        <v>6972</v>
      </c>
      <c r="P16" s="146"/>
    </row>
    <row r="17" spans="1:16" x14ac:dyDescent="0.25">
      <c r="A17" s="16" t="s">
        <v>242</v>
      </c>
      <c r="B17" s="116">
        <v>4719</v>
      </c>
      <c r="C17" s="116">
        <v>4859</v>
      </c>
      <c r="D17" s="116">
        <v>4724</v>
      </c>
      <c r="E17" s="116">
        <v>5071</v>
      </c>
      <c r="F17" s="116">
        <v>5373</v>
      </c>
      <c r="G17" s="116">
        <v>5199</v>
      </c>
      <c r="H17" s="116">
        <v>5474</v>
      </c>
      <c r="I17" s="116">
        <v>5273</v>
      </c>
      <c r="J17" s="116">
        <v>5910</v>
      </c>
      <c r="K17" s="116">
        <v>7205</v>
      </c>
      <c r="L17" s="116">
        <v>7012</v>
      </c>
      <c r="M17" s="116">
        <f t="shared" si="0"/>
        <v>9638</v>
      </c>
      <c r="N17" s="116">
        <v>7725</v>
      </c>
      <c r="O17" s="116">
        <v>6495</v>
      </c>
      <c r="P17" s="146"/>
    </row>
    <row r="18" spans="1:16" x14ac:dyDescent="0.25">
      <c r="A18" s="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46"/>
    </row>
    <row r="19" spans="1:16" x14ac:dyDescent="0.25">
      <c r="A19" s="7" t="s">
        <v>218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46"/>
    </row>
    <row r="20" spans="1:16" x14ac:dyDescent="0.25">
      <c r="A20" s="98" t="s">
        <v>209</v>
      </c>
      <c r="B20" s="115">
        <v>21169</v>
      </c>
      <c r="C20" s="115">
        <v>20729</v>
      </c>
      <c r="D20" s="115">
        <v>20483</v>
      </c>
      <c r="E20" s="115">
        <v>19949</v>
      </c>
      <c r="F20" s="115">
        <v>21607</v>
      </c>
      <c r="G20" s="115">
        <v>20046</v>
      </c>
      <c r="H20" s="115">
        <v>21123</v>
      </c>
      <c r="I20" s="115">
        <v>20143</v>
      </c>
      <c r="J20" s="115">
        <v>26508</v>
      </c>
      <c r="K20" s="115">
        <v>23989</v>
      </c>
      <c r="L20" s="115">
        <v>27783</v>
      </c>
      <c r="M20" s="115">
        <f>+M21+M25</f>
        <v>28992</v>
      </c>
      <c r="N20" s="115">
        <v>21690</v>
      </c>
      <c r="O20" s="115">
        <v>18341</v>
      </c>
      <c r="P20" s="146"/>
    </row>
    <row r="21" spans="1:16" x14ac:dyDescent="0.25">
      <c r="A21" s="99" t="s">
        <v>236</v>
      </c>
      <c r="B21" s="115">
        <v>12697</v>
      </c>
      <c r="C21" s="115">
        <v>12237</v>
      </c>
      <c r="D21" s="115">
        <v>11915</v>
      </c>
      <c r="E21" s="115">
        <v>11244</v>
      </c>
      <c r="F21" s="115">
        <v>12057</v>
      </c>
      <c r="G21" s="115">
        <v>11136</v>
      </c>
      <c r="H21" s="115">
        <v>11621</v>
      </c>
      <c r="I21" s="115">
        <v>11009</v>
      </c>
      <c r="J21" s="115">
        <v>14100</v>
      </c>
      <c r="K21" s="115">
        <v>11852</v>
      </c>
      <c r="L21" s="115">
        <v>13617</v>
      </c>
      <c r="M21" s="115">
        <f>+M22+M23+M24</f>
        <v>13081</v>
      </c>
      <c r="N21" s="115">
        <v>9361</v>
      </c>
      <c r="O21" s="115">
        <v>7792</v>
      </c>
      <c r="P21" s="146"/>
    </row>
    <row r="22" spans="1:16" x14ac:dyDescent="0.25">
      <c r="A22" s="16" t="s">
        <v>237</v>
      </c>
      <c r="B22" s="116">
        <v>4008</v>
      </c>
      <c r="C22" s="116">
        <v>4006</v>
      </c>
      <c r="D22" s="116">
        <v>3777</v>
      </c>
      <c r="E22" s="116">
        <v>3518</v>
      </c>
      <c r="F22" s="116">
        <v>3565</v>
      </c>
      <c r="G22" s="116">
        <v>3215</v>
      </c>
      <c r="H22" s="116">
        <v>3266</v>
      </c>
      <c r="I22" s="116">
        <v>3142</v>
      </c>
      <c r="J22" s="116">
        <v>4035</v>
      </c>
      <c r="K22" s="116">
        <v>2896</v>
      </c>
      <c r="L22" s="116">
        <v>3528</v>
      </c>
      <c r="M22" s="116">
        <v>3343</v>
      </c>
      <c r="N22" s="116">
        <v>2226</v>
      </c>
      <c r="O22" s="116">
        <v>1680</v>
      </c>
      <c r="P22" s="146"/>
    </row>
    <row r="23" spans="1:16" x14ac:dyDescent="0.25">
      <c r="A23" s="16" t="s">
        <v>238</v>
      </c>
      <c r="B23" s="116">
        <v>4592</v>
      </c>
      <c r="C23" s="116">
        <v>4068</v>
      </c>
      <c r="D23" s="116">
        <v>4001</v>
      </c>
      <c r="E23" s="116">
        <v>3771</v>
      </c>
      <c r="F23" s="116">
        <v>4066</v>
      </c>
      <c r="G23" s="116">
        <v>3800</v>
      </c>
      <c r="H23" s="116">
        <v>3926</v>
      </c>
      <c r="I23" s="116">
        <v>3659</v>
      </c>
      <c r="J23" s="116">
        <v>4950</v>
      </c>
      <c r="K23" s="116">
        <v>3984</v>
      </c>
      <c r="L23" s="116">
        <v>4554</v>
      </c>
      <c r="M23" s="116">
        <v>4149</v>
      </c>
      <c r="N23" s="116">
        <v>2958</v>
      </c>
      <c r="O23" s="116">
        <v>2436</v>
      </c>
      <c r="P23" s="146"/>
    </row>
    <row r="24" spans="1:16" x14ac:dyDescent="0.25">
      <c r="A24" s="16" t="s">
        <v>239</v>
      </c>
      <c r="B24" s="116">
        <v>4097</v>
      </c>
      <c r="C24" s="116">
        <v>4163</v>
      </c>
      <c r="D24" s="116">
        <v>4137</v>
      </c>
      <c r="E24" s="116">
        <v>3955</v>
      </c>
      <c r="F24" s="116">
        <v>4426</v>
      </c>
      <c r="G24" s="116">
        <v>4121</v>
      </c>
      <c r="H24" s="116">
        <v>4429</v>
      </c>
      <c r="I24" s="116">
        <v>4208</v>
      </c>
      <c r="J24" s="116">
        <v>5115</v>
      </c>
      <c r="K24" s="116">
        <v>4972</v>
      </c>
      <c r="L24" s="116">
        <v>5535</v>
      </c>
      <c r="M24" s="116">
        <v>5589</v>
      </c>
      <c r="N24" s="116">
        <v>4177</v>
      </c>
      <c r="O24" s="116">
        <v>3676</v>
      </c>
      <c r="P24" s="145"/>
    </row>
    <row r="25" spans="1:16" ht="25.5" x14ac:dyDescent="0.25">
      <c r="A25" s="99" t="s">
        <v>240</v>
      </c>
      <c r="B25" s="115">
        <v>8472</v>
      </c>
      <c r="C25" s="115">
        <v>8492</v>
      </c>
      <c r="D25" s="115">
        <v>8568</v>
      </c>
      <c r="E25" s="115">
        <v>8705</v>
      </c>
      <c r="F25" s="115">
        <v>9550</v>
      </c>
      <c r="G25" s="115">
        <v>8910</v>
      </c>
      <c r="H25" s="115">
        <v>9502</v>
      </c>
      <c r="I25" s="115">
        <v>9134</v>
      </c>
      <c r="J25" s="115">
        <v>12408</v>
      </c>
      <c r="K25" s="115">
        <v>12137</v>
      </c>
      <c r="L25" s="115">
        <v>14166</v>
      </c>
      <c r="M25" s="115">
        <f>+M26+M27</f>
        <v>15911</v>
      </c>
      <c r="N25" s="115">
        <v>12329</v>
      </c>
      <c r="O25" s="115">
        <v>10549</v>
      </c>
      <c r="P25" s="146"/>
    </row>
    <row r="26" spans="1:16" x14ac:dyDescent="0.25">
      <c r="A26" s="16" t="s">
        <v>241</v>
      </c>
      <c r="B26" s="116">
        <v>4569</v>
      </c>
      <c r="C26" s="116">
        <v>4484</v>
      </c>
      <c r="D26" s="116">
        <v>4772</v>
      </c>
      <c r="E26" s="116">
        <v>4417</v>
      </c>
      <c r="F26" s="116">
        <v>4848</v>
      </c>
      <c r="G26" s="116">
        <v>4751</v>
      </c>
      <c r="H26" s="116">
        <v>4642</v>
      </c>
      <c r="I26" s="116">
        <v>4692</v>
      </c>
      <c r="J26" s="116">
        <v>6760</v>
      </c>
      <c r="K26" s="116">
        <v>5521</v>
      </c>
      <c r="L26" s="116">
        <v>7525</v>
      </c>
      <c r="M26" s="116">
        <v>7355</v>
      </c>
      <c r="N26" s="116">
        <v>5657</v>
      </c>
      <c r="O26" s="116">
        <v>5119</v>
      </c>
      <c r="P26" s="146"/>
    </row>
    <row r="27" spans="1:16" x14ac:dyDescent="0.25">
      <c r="A27" s="16" t="s">
        <v>242</v>
      </c>
      <c r="B27" s="116">
        <v>3903</v>
      </c>
      <c r="C27" s="116">
        <v>4008</v>
      </c>
      <c r="D27" s="116">
        <v>3796</v>
      </c>
      <c r="E27" s="116">
        <v>4288</v>
      </c>
      <c r="F27" s="116">
        <v>4702</v>
      </c>
      <c r="G27" s="116">
        <v>4159</v>
      </c>
      <c r="H27" s="116">
        <v>4860</v>
      </c>
      <c r="I27" s="116">
        <v>4442</v>
      </c>
      <c r="J27" s="116">
        <v>5648</v>
      </c>
      <c r="K27" s="116">
        <v>6616</v>
      </c>
      <c r="L27" s="116">
        <v>6641</v>
      </c>
      <c r="M27" s="116">
        <v>8556</v>
      </c>
      <c r="N27" s="116">
        <v>6672</v>
      </c>
      <c r="O27" s="116">
        <v>5430</v>
      </c>
      <c r="P27" s="146"/>
    </row>
    <row r="28" spans="1:16" x14ac:dyDescent="0.25">
      <c r="A28" s="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46"/>
    </row>
    <row r="29" spans="1:16" x14ac:dyDescent="0.25">
      <c r="A29" s="7" t="s">
        <v>219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46"/>
    </row>
    <row r="30" spans="1:16" x14ac:dyDescent="0.25">
      <c r="A30" s="98" t="s">
        <v>209</v>
      </c>
      <c r="B30" s="115">
        <v>5971</v>
      </c>
      <c r="C30" s="115">
        <v>6350</v>
      </c>
      <c r="D30" s="115">
        <v>5697</v>
      </c>
      <c r="E30" s="115">
        <v>6241</v>
      </c>
      <c r="F30" s="115">
        <v>5941</v>
      </c>
      <c r="G30" s="115">
        <v>6942</v>
      </c>
      <c r="H30" s="115">
        <v>5548</v>
      </c>
      <c r="I30" s="115">
        <v>6154</v>
      </c>
      <c r="J30" s="115">
        <v>2192</v>
      </c>
      <c r="K30" s="115">
        <v>3843</v>
      </c>
      <c r="L30" s="115">
        <v>4617</v>
      </c>
      <c r="M30" s="115">
        <f>+M31+M35</f>
        <v>7340</v>
      </c>
      <c r="N30" s="115">
        <v>6767</v>
      </c>
      <c r="O30" s="115">
        <v>5591</v>
      </c>
      <c r="P30" s="146"/>
    </row>
    <row r="31" spans="1:16" x14ac:dyDescent="0.25">
      <c r="A31" s="99" t="s">
        <v>236</v>
      </c>
      <c r="B31" s="115">
        <v>3647</v>
      </c>
      <c r="C31" s="115">
        <v>4182</v>
      </c>
      <c r="D31" s="115">
        <v>3400</v>
      </c>
      <c r="E31" s="115">
        <v>3866</v>
      </c>
      <c r="F31" s="115">
        <v>3756</v>
      </c>
      <c r="G31" s="115">
        <v>4123</v>
      </c>
      <c r="H31" s="115">
        <v>3376</v>
      </c>
      <c r="I31" s="115">
        <v>3437</v>
      </c>
      <c r="J31" s="115">
        <v>1281</v>
      </c>
      <c r="K31" s="115">
        <v>2194</v>
      </c>
      <c r="L31" s="115">
        <v>3160</v>
      </c>
      <c r="M31" s="115">
        <f>+M32+M33+M34</f>
        <v>3797</v>
      </c>
      <c r="N31" s="115">
        <v>3338</v>
      </c>
      <c r="O31" s="115">
        <v>2673</v>
      </c>
      <c r="P31" s="146"/>
    </row>
    <row r="32" spans="1:16" x14ac:dyDescent="0.25">
      <c r="A32" s="16" t="s">
        <v>237</v>
      </c>
      <c r="B32" s="116">
        <v>1466</v>
      </c>
      <c r="C32" s="116">
        <v>1454</v>
      </c>
      <c r="D32" s="116">
        <v>1290</v>
      </c>
      <c r="E32" s="116">
        <v>1451</v>
      </c>
      <c r="F32" s="116">
        <v>1451</v>
      </c>
      <c r="G32" s="116">
        <v>1421</v>
      </c>
      <c r="H32" s="116">
        <v>1292</v>
      </c>
      <c r="I32" s="116">
        <v>1210</v>
      </c>
      <c r="J32" s="116">
        <v>438</v>
      </c>
      <c r="K32" s="116">
        <v>676</v>
      </c>
      <c r="L32" s="116">
        <v>1215</v>
      </c>
      <c r="M32" s="116">
        <v>1160</v>
      </c>
      <c r="N32" s="116">
        <v>989</v>
      </c>
      <c r="O32" s="116">
        <v>822</v>
      </c>
      <c r="P32" s="146"/>
    </row>
    <row r="33" spans="1:16" x14ac:dyDescent="0.25">
      <c r="A33" s="16" t="s">
        <v>238</v>
      </c>
      <c r="B33" s="116">
        <v>1199</v>
      </c>
      <c r="C33" s="116">
        <v>1553</v>
      </c>
      <c r="D33" s="116">
        <v>1152</v>
      </c>
      <c r="E33" s="116">
        <v>1368</v>
      </c>
      <c r="F33" s="116">
        <v>1340</v>
      </c>
      <c r="G33" s="116">
        <v>1400</v>
      </c>
      <c r="H33" s="116">
        <v>1158</v>
      </c>
      <c r="I33" s="116">
        <v>1254</v>
      </c>
      <c r="J33" s="116">
        <v>476</v>
      </c>
      <c r="K33" s="116">
        <v>791</v>
      </c>
      <c r="L33" s="116">
        <v>1136</v>
      </c>
      <c r="M33" s="116">
        <v>1516</v>
      </c>
      <c r="N33" s="116">
        <v>1162</v>
      </c>
      <c r="O33" s="116">
        <v>920</v>
      </c>
      <c r="P33" s="146"/>
    </row>
    <row r="34" spans="1:16" x14ac:dyDescent="0.25">
      <c r="A34" s="16" t="s">
        <v>239</v>
      </c>
      <c r="B34" s="116">
        <v>982</v>
      </c>
      <c r="C34" s="116">
        <v>1175</v>
      </c>
      <c r="D34" s="116">
        <v>958</v>
      </c>
      <c r="E34" s="116">
        <v>1047</v>
      </c>
      <c r="F34" s="116">
        <v>965</v>
      </c>
      <c r="G34" s="116">
        <v>1302</v>
      </c>
      <c r="H34" s="116">
        <v>926</v>
      </c>
      <c r="I34" s="116">
        <v>973</v>
      </c>
      <c r="J34" s="116">
        <v>367</v>
      </c>
      <c r="K34" s="116">
        <v>727</v>
      </c>
      <c r="L34" s="116">
        <v>809</v>
      </c>
      <c r="M34" s="116">
        <v>1121</v>
      </c>
      <c r="N34" s="116">
        <v>1187</v>
      </c>
      <c r="O34" s="116">
        <v>931</v>
      </c>
      <c r="P34" s="146"/>
    </row>
    <row r="35" spans="1:16" ht="25.5" x14ac:dyDescent="0.25">
      <c r="A35" s="99" t="s">
        <v>240</v>
      </c>
      <c r="B35" s="115">
        <v>2324</v>
      </c>
      <c r="C35" s="115">
        <v>2168</v>
      </c>
      <c r="D35" s="115">
        <v>2297</v>
      </c>
      <c r="E35" s="115">
        <v>2375</v>
      </c>
      <c r="F35" s="115">
        <v>2185</v>
      </c>
      <c r="G35" s="115">
        <v>2819</v>
      </c>
      <c r="H35" s="115">
        <v>2172</v>
      </c>
      <c r="I35" s="115">
        <v>2717</v>
      </c>
      <c r="J35" s="115">
        <v>911</v>
      </c>
      <c r="K35" s="115">
        <v>1649</v>
      </c>
      <c r="L35" s="115">
        <v>1457</v>
      </c>
      <c r="M35" s="115">
        <f>+M36+M37</f>
        <v>3543</v>
      </c>
      <c r="N35" s="115">
        <v>3429</v>
      </c>
      <c r="O35" s="115">
        <v>2918</v>
      </c>
    </row>
    <row r="36" spans="1:16" x14ac:dyDescent="0.25">
      <c r="A36" s="16" t="s">
        <v>241</v>
      </c>
      <c r="B36" s="116">
        <v>1508</v>
      </c>
      <c r="C36" s="116">
        <v>1317</v>
      </c>
      <c r="D36" s="116">
        <v>1369</v>
      </c>
      <c r="E36" s="116">
        <v>1592</v>
      </c>
      <c r="F36" s="116">
        <v>1514</v>
      </c>
      <c r="G36" s="116">
        <v>1779</v>
      </c>
      <c r="H36" s="116">
        <v>1558</v>
      </c>
      <c r="I36" s="116">
        <v>1886</v>
      </c>
      <c r="J36" s="116">
        <v>649</v>
      </c>
      <c r="K36" s="116">
        <v>1060</v>
      </c>
      <c r="L36" s="116">
        <v>1086</v>
      </c>
      <c r="M36" s="116">
        <v>2461</v>
      </c>
      <c r="N36" s="116">
        <v>2376</v>
      </c>
      <c r="O36" s="116">
        <v>1853</v>
      </c>
      <c r="P36" s="146"/>
    </row>
    <row r="37" spans="1:16" ht="15.75" thickBot="1" x14ac:dyDescent="0.3">
      <c r="A37" s="17" t="s">
        <v>242</v>
      </c>
      <c r="B37" s="120">
        <v>816</v>
      </c>
      <c r="C37" s="120">
        <v>851</v>
      </c>
      <c r="D37" s="120">
        <v>928</v>
      </c>
      <c r="E37" s="120">
        <v>783</v>
      </c>
      <c r="F37" s="120">
        <v>671</v>
      </c>
      <c r="G37" s="120">
        <v>1040</v>
      </c>
      <c r="H37" s="120">
        <v>614</v>
      </c>
      <c r="I37" s="120">
        <v>831</v>
      </c>
      <c r="J37" s="120">
        <v>262</v>
      </c>
      <c r="K37" s="120">
        <v>589</v>
      </c>
      <c r="L37" s="120">
        <v>371</v>
      </c>
      <c r="M37" s="120">
        <v>1082</v>
      </c>
      <c r="N37" s="120">
        <v>1053</v>
      </c>
      <c r="O37" s="120">
        <v>1065</v>
      </c>
      <c r="P37" s="146"/>
    </row>
    <row r="38" spans="1:16" x14ac:dyDescent="0.25">
      <c r="A38" s="225" t="s">
        <v>201</v>
      </c>
      <c r="B38" s="225"/>
      <c r="C38" s="225"/>
      <c r="D38" s="225"/>
      <c r="E38" s="225"/>
      <c r="F38" s="225"/>
      <c r="G38" s="225"/>
      <c r="H38" s="15"/>
      <c r="I38" s="15"/>
      <c r="J38" s="15"/>
      <c r="K38" s="15"/>
      <c r="L38" s="15"/>
      <c r="M38" s="4"/>
      <c r="N38" s="4"/>
      <c r="O38" s="4"/>
      <c r="P38" s="146"/>
    </row>
    <row r="39" spans="1:16" x14ac:dyDescent="0.25">
      <c r="P39" s="146"/>
    </row>
    <row r="40" spans="1:16" x14ac:dyDescent="0.25">
      <c r="P40" s="146"/>
    </row>
    <row r="41" spans="1:16" x14ac:dyDescent="0.25">
      <c r="P41" s="146"/>
    </row>
    <row r="42" spans="1:16" x14ac:dyDescent="0.25">
      <c r="P42" s="145"/>
    </row>
    <row r="43" spans="1:16" x14ac:dyDescent="0.25">
      <c r="P43" s="146"/>
    </row>
    <row r="44" spans="1:16" x14ac:dyDescent="0.25">
      <c r="P44" s="146"/>
    </row>
    <row r="45" spans="1:16" x14ac:dyDescent="0.25">
      <c r="P45" s="146"/>
    </row>
  </sheetData>
  <mergeCells count="6">
    <mergeCell ref="A38:G38"/>
    <mergeCell ref="A1:M1"/>
    <mergeCell ref="A2:M2"/>
    <mergeCell ref="A3:M3"/>
    <mergeCell ref="A4:M4"/>
    <mergeCell ref="A5:M5"/>
  </mergeCells>
  <hyperlinks>
    <hyperlink ref="P2" location="Contenido!A1" display="Contenido" xr:uid="{90E8E497-11C8-4A16-AC00-95E920783CE9}"/>
  </hyperlinks>
  <pageMargins left="0.7" right="0.7" top="0.75" bottom="0.75" header="0.3" footer="0.3"/>
  <pageSetup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8BEA-4651-4AEE-870C-56476711AFA7}">
  <sheetPr>
    <tabColor rgb="FFF2DAB1"/>
    <pageSetUpPr fitToPage="1"/>
  </sheetPr>
  <dimension ref="A1:P45"/>
  <sheetViews>
    <sheetView showGridLine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255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254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251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224" t="s">
        <v>203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1"/>
      <c r="O6" s="11"/>
      <c r="P6" s="145"/>
    </row>
    <row r="7" spans="1:16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x14ac:dyDescent="0.25">
      <c r="A8" s="32" t="s">
        <v>207</v>
      </c>
      <c r="B8" s="67">
        <v>2010</v>
      </c>
      <c r="C8" s="67">
        <v>2011</v>
      </c>
      <c r="D8" s="67">
        <v>2012</v>
      </c>
      <c r="E8" s="67">
        <v>2013</v>
      </c>
      <c r="F8" s="67">
        <v>2014</v>
      </c>
      <c r="G8" s="67">
        <v>2015</v>
      </c>
      <c r="H8" s="67">
        <v>2016</v>
      </c>
      <c r="I8" s="67">
        <v>2017</v>
      </c>
      <c r="J8" s="67">
        <v>2018</v>
      </c>
      <c r="K8" s="67">
        <v>2019</v>
      </c>
      <c r="L8" s="67">
        <v>2020</v>
      </c>
      <c r="M8" s="68">
        <v>2021</v>
      </c>
      <c r="N8" s="68">
        <v>2022</v>
      </c>
      <c r="O8" s="68">
        <v>2023</v>
      </c>
      <c r="P8" s="145"/>
    </row>
    <row r="9" spans="1:16" ht="4.9000000000000004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8"/>
      <c r="N9" s="18"/>
      <c r="O9" s="18"/>
    </row>
    <row r="10" spans="1:16" x14ac:dyDescent="0.25">
      <c r="A10" s="7" t="s">
        <v>218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4"/>
      <c r="N10" s="4"/>
      <c r="O10" s="4"/>
      <c r="P10" s="145"/>
    </row>
    <row r="11" spans="1:16" x14ac:dyDescent="0.25">
      <c r="A11" s="98" t="s">
        <v>209</v>
      </c>
      <c r="B11" s="112">
        <v>77.999263080324241</v>
      </c>
      <c r="C11" s="112">
        <v>76.550094168913191</v>
      </c>
      <c r="D11" s="112">
        <v>78.239113827349115</v>
      </c>
      <c r="E11" s="112">
        <v>76.170294005345554</v>
      </c>
      <c r="F11" s="112">
        <v>78.434006098446346</v>
      </c>
      <c r="G11" s="112">
        <v>74.27745664739885</v>
      </c>
      <c r="H11" s="112">
        <v>79.198380263207227</v>
      </c>
      <c r="I11" s="112">
        <v>76.598091037000415</v>
      </c>
      <c r="J11" s="112">
        <v>92.362369337979089</v>
      </c>
      <c r="K11" s="112">
        <v>86.192152917505027</v>
      </c>
      <c r="L11" s="112">
        <v>85.75</v>
      </c>
      <c r="M11" s="112">
        <v>79.797423758670035</v>
      </c>
      <c r="N11" s="112">
        <v>76.220262149910383</v>
      </c>
      <c r="O11" s="112">
        <v>76.637974260404491</v>
      </c>
    </row>
    <row r="12" spans="1:16" x14ac:dyDescent="0.25">
      <c r="A12" s="99" t="s">
        <v>236</v>
      </c>
      <c r="B12" s="112">
        <v>77.686000978952521</v>
      </c>
      <c r="C12" s="112">
        <v>74.529508496254337</v>
      </c>
      <c r="D12" s="112">
        <v>77.79954293176624</v>
      </c>
      <c r="E12" s="112">
        <v>74.414295168762408</v>
      </c>
      <c r="F12" s="112">
        <v>76.247391386833613</v>
      </c>
      <c r="G12" s="112">
        <v>72.97988072612884</v>
      </c>
      <c r="H12" s="112">
        <v>77.488831099553252</v>
      </c>
      <c r="I12" s="112">
        <v>76.207946836494528</v>
      </c>
      <c r="J12" s="112">
        <v>91.671542812560944</v>
      </c>
      <c r="K12" s="112">
        <v>84.379894631923676</v>
      </c>
      <c r="L12" s="112">
        <v>81.164689753829649</v>
      </c>
      <c r="M12" s="112">
        <v>77.503258679938384</v>
      </c>
      <c r="N12" s="112">
        <v>73.714465705961089</v>
      </c>
      <c r="O12" s="112">
        <v>74.457716196846633</v>
      </c>
    </row>
    <row r="13" spans="1:16" x14ac:dyDescent="0.25">
      <c r="A13" s="16" t="s">
        <v>237</v>
      </c>
      <c r="B13" s="113">
        <v>73.218852758494705</v>
      </c>
      <c r="C13" s="113">
        <v>73.369963369963358</v>
      </c>
      <c r="D13" s="113">
        <v>74.541148608644164</v>
      </c>
      <c r="E13" s="113">
        <v>70.798953511772993</v>
      </c>
      <c r="F13" s="113">
        <v>71.072567783094101</v>
      </c>
      <c r="G13" s="113">
        <v>69.348576358930117</v>
      </c>
      <c r="H13" s="113">
        <v>71.654234313295305</v>
      </c>
      <c r="I13" s="113">
        <v>72.19669117647058</v>
      </c>
      <c r="J13" s="113">
        <v>90.207914151576119</v>
      </c>
      <c r="K13" s="113">
        <v>81.075027995520728</v>
      </c>
      <c r="L13" s="113">
        <v>74.383301707779879</v>
      </c>
      <c r="M13" s="113">
        <v>74.239395958250057</v>
      </c>
      <c r="N13" s="113">
        <v>69.237947122861584</v>
      </c>
      <c r="O13" s="113">
        <v>67.146282973621112</v>
      </c>
    </row>
    <row r="14" spans="1:16" x14ac:dyDescent="0.25">
      <c r="A14" s="16" t="s">
        <v>238</v>
      </c>
      <c r="B14" s="113">
        <v>79.295458470039719</v>
      </c>
      <c r="C14" s="113">
        <v>72.371464152286066</v>
      </c>
      <c r="D14" s="113">
        <v>77.644090820881047</v>
      </c>
      <c r="E14" s="113">
        <v>73.380035026269709</v>
      </c>
      <c r="F14" s="113">
        <v>75.212726600073992</v>
      </c>
      <c r="G14" s="113">
        <v>73.076923076923066</v>
      </c>
      <c r="H14" s="113">
        <v>77.222659323367424</v>
      </c>
      <c r="I14" s="113">
        <v>74.47588031752494</v>
      </c>
      <c r="J14" s="113">
        <v>91.22742351640251</v>
      </c>
      <c r="K14" s="113">
        <v>83.434554973821989</v>
      </c>
      <c r="L14" s="113">
        <v>80.035149384885756</v>
      </c>
      <c r="M14" s="113">
        <v>73.239187996469539</v>
      </c>
      <c r="N14" s="113">
        <v>71.796116504854368</v>
      </c>
      <c r="O14" s="113">
        <v>72.586412395709175</v>
      </c>
      <c r="P14" s="146"/>
    </row>
    <row r="15" spans="1:16" x14ac:dyDescent="0.25">
      <c r="A15" s="16" t="s">
        <v>239</v>
      </c>
      <c r="B15" s="113">
        <v>80.665485331758219</v>
      </c>
      <c r="C15" s="113">
        <v>77.988010490820542</v>
      </c>
      <c r="D15" s="113">
        <v>81.197252208047104</v>
      </c>
      <c r="E15" s="113">
        <v>79.068372650939622</v>
      </c>
      <c r="F15" s="113">
        <v>82.099795956223332</v>
      </c>
      <c r="G15" s="113">
        <v>75.991148810621425</v>
      </c>
      <c r="H15" s="113">
        <v>82.707749766573286</v>
      </c>
      <c r="I15" s="113">
        <v>81.219841729395867</v>
      </c>
      <c r="J15" s="113">
        <v>93.305363006202114</v>
      </c>
      <c r="K15" s="113">
        <v>87.243376030882615</v>
      </c>
      <c r="L15" s="113">
        <v>87.247793190416147</v>
      </c>
      <c r="M15" s="113">
        <v>83.293591654247393</v>
      </c>
      <c r="N15" s="113">
        <v>77.870991797166283</v>
      </c>
      <c r="O15" s="113">
        <v>79.79162144562622</v>
      </c>
      <c r="P15" s="145"/>
    </row>
    <row r="16" spans="1:16" ht="25.5" x14ac:dyDescent="0.25">
      <c r="A16" s="99" t="s">
        <v>240</v>
      </c>
      <c r="B16" s="112">
        <v>78.473508706928499</v>
      </c>
      <c r="C16" s="112">
        <v>79.66228893058161</v>
      </c>
      <c r="D16" s="112">
        <v>78.858720662678323</v>
      </c>
      <c r="E16" s="112">
        <v>78.564981949458485</v>
      </c>
      <c r="F16" s="112">
        <v>81.380485726459312</v>
      </c>
      <c r="G16" s="112">
        <v>75.965555460823595</v>
      </c>
      <c r="H16" s="112">
        <v>81.394551995888293</v>
      </c>
      <c r="I16" s="112">
        <v>77.073664669648139</v>
      </c>
      <c r="J16" s="112">
        <v>93.160147158195059</v>
      </c>
      <c r="K16" s="112">
        <v>88.038589873785</v>
      </c>
      <c r="L16" s="112">
        <v>90.674006272802927</v>
      </c>
      <c r="M16" s="112">
        <v>81.787807134779484</v>
      </c>
      <c r="N16" s="112">
        <v>78.239624317806829</v>
      </c>
      <c r="O16" s="112">
        <v>78.332219499517336</v>
      </c>
      <c r="P16" s="146"/>
    </row>
    <row r="17" spans="1:16" x14ac:dyDescent="0.25">
      <c r="A17" s="16" t="s">
        <v>241</v>
      </c>
      <c r="B17" s="113">
        <v>75.185124238933682</v>
      </c>
      <c r="C17" s="113">
        <v>77.297017755559381</v>
      </c>
      <c r="D17" s="113">
        <v>77.707213808825927</v>
      </c>
      <c r="E17" s="113">
        <v>73.506407056082551</v>
      </c>
      <c r="F17" s="113">
        <v>76.202452059100906</v>
      </c>
      <c r="G17" s="113">
        <v>72.756508422664623</v>
      </c>
      <c r="H17" s="113">
        <v>74.870967741935473</v>
      </c>
      <c r="I17" s="113">
        <v>71.328671328671334</v>
      </c>
      <c r="J17" s="113">
        <v>91.240383317586719</v>
      </c>
      <c r="K17" s="113">
        <v>83.893025376082662</v>
      </c>
      <c r="L17" s="113">
        <v>87.388224364185334</v>
      </c>
      <c r="M17" s="113">
        <v>74.928687856560714</v>
      </c>
      <c r="N17" s="113">
        <v>70.422009212000503</v>
      </c>
      <c r="O17" s="113">
        <v>73.422260470453239</v>
      </c>
      <c r="P17" s="146"/>
    </row>
    <row r="18" spans="1:16" x14ac:dyDescent="0.25">
      <c r="A18" s="16" t="s">
        <v>242</v>
      </c>
      <c r="B18" s="113">
        <v>82.708200890019071</v>
      </c>
      <c r="C18" s="113">
        <v>82.486108252726893</v>
      </c>
      <c r="D18" s="113">
        <v>80.355630821337854</v>
      </c>
      <c r="E18" s="113">
        <v>84.559258528889771</v>
      </c>
      <c r="F18" s="113">
        <v>87.511632235250332</v>
      </c>
      <c r="G18" s="113">
        <v>79.996153106366606</v>
      </c>
      <c r="H18" s="113">
        <v>88.783339422725618</v>
      </c>
      <c r="I18" s="113">
        <v>84.240470320500663</v>
      </c>
      <c r="J18" s="113">
        <v>95.566835871404393</v>
      </c>
      <c r="K18" s="113">
        <v>91.825121443442058</v>
      </c>
      <c r="L18" s="113">
        <v>94.709070165430688</v>
      </c>
      <c r="M18" s="113">
        <v>88.773604482257724</v>
      </c>
      <c r="N18" s="113">
        <v>86.368932038834956</v>
      </c>
      <c r="O18" s="113">
        <v>83.602771362586608</v>
      </c>
      <c r="P18" s="146"/>
    </row>
    <row r="19" spans="1:16" x14ac:dyDescent="0.25">
      <c r="A19" s="16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46"/>
    </row>
    <row r="20" spans="1:16" x14ac:dyDescent="0.25">
      <c r="A20" s="7" t="s">
        <v>219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46"/>
    </row>
    <row r="21" spans="1:16" x14ac:dyDescent="0.25">
      <c r="A21" s="98" t="s">
        <v>209</v>
      </c>
      <c r="B21" s="112">
        <v>22.000736919675756</v>
      </c>
      <c r="C21" s="112">
        <v>23.44990583108682</v>
      </c>
      <c r="D21" s="112">
        <v>21.760886172650878</v>
      </c>
      <c r="E21" s="112">
        <v>23.82970599465445</v>
      </c>
      <c r="F21" s="112">
        <v>21.56599390155365</v>
      </c>
      <c r="G21" s="112">
        <v>25.722543352601157</v>
      </c>
      <c r="H21" s="112">
        <v>20.80161973679277</v>
      </c>
      <c r="I21" s="112">
        <v>23.401908962999581</v>
      </c>
      <c r="J21" s="112">
        <v>7.6376306620209053</v>
      </c>
      <c r="K21" s="112">
        <v>13.80784708249497</v>
      </c>
      <c r="L21" s="112">
        <v>14.249999999999998</v>
      </c>
      <c r="M21" s="112">
        <v>20.202576241329957</v>
      </c>
      <c r="N21" s="112">
        <v>23.779737850089607</v>
      </c>
      <c r="O21" s="112">
        <v>23.36202573959552</v>
      </c>
      <c r="P21" s="146"/>
    </row>
    <row r="22" spans="1:16" x14ac:dyDescent="0.25">
      <c r="A22" s="99" t="s">
        <v>236</v>
      </c>
      <c r="B22" s="112">
        <v>22.313999021047479</v>
      </c>
      <c r="C22" s="112">
        <v>25.470491503745663</v>
      </c>
      <c r="D22" s="112">
        <v>22.20045706823376</v>
      </c>
      <c r="E22" s="112">
        <v>25.585704831237592</v>
      </c>
      <c r="F22" s="112">
        <v>23.75260861316638</v>
      </c>
      <c r="G22" s="112">
        <v>27.020119273871156</v>
      </c>
      <c r="H22" s="112">
        <v>22.511168900446759</v>
      </c>
      <c r="I22" s="112">
        <v>23.792053163505468</v>
      </c>
      <c r="J22" s="112">
        <v>8.3284571874390476</v>
      </c>
      <c r="K22" s="112">
        <v>15.62010536807632</v>
      </c>
      <c r="L22" s="112">
        <v>18.835310246170351</v>
      </c>
      <c r="M22" s="112">
        <v>22.49674132006162</v>
      </c>
      <c r="N22" s="112">
        <v>26.285534294038897</v>
      </c>
      <c r="O22" s="112">
        <v>25.542283803153371</v>
      </c>
      <c r="P22" s="146"/>
    </row>
    <row r="23" spans="1:16" x14ac:dyDescent="0.25">
      <c r="A23" s="16" t="s">
        <v>237</v>
      </c>
      <c r="B23" s="113">
        <v>26.781147241505298</v>
      </c>
      <c r="C23" s="113">
        <v>26.630036630036631</v>
      </c>
      <c r="D23" s="113">
        <v>25.458851391355829</v>
      </c>
      <c r="E23" s="113">
        <v>29.201046488227007</v>
      </c>
      <c r="F23" s="113">
        <v>28.927432216905903</v>
      </c>
      <c r="G23" s="113">
        <v>30.651423641069886</v>
      </c>
      <c r="H23" s="113">
        <v>28.345765686704695</v>
      </c>
      <c r="I23" s="113">
        <v>27.803308823529409</v>
      </c>
      <c r="J23" s="113">
        <v>9.7920858484238753</v>
      </c>
      <c r="K23" s="113">
        <v>18.924972004479283</v>
      </c>
      <c r="L23" s="113">
        <v>25.616698292220114</v>
      </c>
      <c r="M23" s="113">
        <v>25.760604041749946</v>
      </c>
      <c r="N23" s="113">
        <v>30.762052877138412</v>
      </c>
      <c r="O23" s="113">
        <v>32.853717026378895</v>
      </c>
      <c r="P23" s="146"/>
    </row>
    <row r="24" spans="1:16" x14ac:dyDescent="0.25">
      <c r="A24" s="16" t="s">
        <v>238</v>
      </c>
      <c r="B24" s="113">
        <v>20.704541529960281</v>
      </c>
      <c r="C24" s="113">
        <v>27.62853584771393</v>
      </c>
      <c r="D24" s="113">
        <v>22.35590917911896</v>
      </c>
      <c r="E24" s="113">
        <v>26.619964973730298</v>
      </c>
      <c r="F24" s="113">
        <v>24.787273399926008</v>
      </c>
      <c r="G24" s="113">
        <v>26.923076923076923</v>
      </c>
      <c r="H24" s="113">
        <v>22.777340676632573</v>
      </c>
      <c r="I24" s="113">
        <v>25.524119682475067</v>
      </c>
      <c r="J24" s="113">
        <v>8.7725764835974935</v>
      </c>
      <c r="K24" s="113">
        <v>16.565445026178011</v>
      </c>
      <c r="L24" s="113">
        <v>19.964850615114234</v>
      </c>
      <c r="M24" s="113">
        <v>26.76081200353045</v>
      </c>
      <c r="N24" s="113">
        <v>28.203883495145632</v>
      </c>
      <c r="O24" s="113">
        <v>27.413587604290825</v>
      </c>
      <c r="P24" s="145"/>
    </row>
    <row r="25" spans="1:16" x14ac:dyDescent="0.25">
      <c r="A25" s="16" t="s">
        <v>239</v>
      </c>
      <c r="B25" s="113">
        <v>19.334514668241781</v>
      </c>
      <c r="C25" s="113">
        <v>22.011989509179468</v>
      </c>
      <c r="D25" s="113">
        <v>18.802747791952896</v>
      </c>
      <c r="E25" s="113">
        <v>20.931627349060374</v>
      </c>
      <c r="F25" s="113">
        <v>17.900204043776665</v>
      </c>
      <c r="G25" s="113">
        <v>24.008851189378571</v>
      </c>
      <c r="H25" s="113">
        <v>17.292250233426703</v>
      </c>
      <c r="I25" s="113">
        <v>18.780158270604129</v>
      </c>
      <c r="J25" s="113">
        <v>6.694636993797884</v>
      </c>
      <c r="K25" s="113">
        <v>12.75662396911739</v>
      </c>
      <c r="L25" s="113">
        <v>12.752206809583857</v>
      </c>
      <c r="M25" s="113">
        <v>16.706408345752607</v>
      </c>
      <c r="N25" s="113">
        <v>22.129008202833706</v>
      </c>
      <c r="O25" s="113">
        <v>20.20837855437378</v>
      </c>
      <c r="P25" s="146"/>
    </row>
    <row r="26" spans="1:16" ht="25.5" x14ac:dyDescent="0.25">
      <c r="A26" s="99" t="s">
        <v>240</v>
      </c>
      <c r="B26" s="112">
        <v>21.526491293071508</v>
      </c>
      <c r="C26" s="112">
        <v>20.337711069418386</v>
      </c>
      <c r="D26" s="112">
        <v>21.141279337321674</v>
      </c>
      <c r="E26" s="112">
        <v>21.435018050541515</v>
      </c>
      <c r="F26" s="112">
        <v>18.619514273540691</v>
      </c>
      <c r="G26" s="112">
        <v>24.034444539176398</v>
      </c>
      <c r="H26" s="112">
        <v>18.6054480041117</v>
      </c>
      <c r="I26" s="112">
        <v>22.926335330351868</v>
      </c>
      <c r="J26" s="112">
        <v>6.83985284180494</v>
      </c>
      <c r="K26" s="112">
        <v>11.961410126215002</v>
      </c>
      <c r="L26" s="112">
        <v>9.3259937271970816</v>
      </c>
      <c r="M26" s="112">
        <v>18.212192865220519</v>
      </c>
      <c r="N26" s="112">
        <v>21.760375682193171</v>
      </c>
      <c r="O26" s="112">
        <v>21.66778050048266</v>
      </c>
      <c r="P26" s="146"/>
    </row>
    <row r="27" spans="1:16" x14ac:dyDescent="0.25">
      <c r="A27" s="16" t="s">
        <v>241</v>
      </c>
      <c r="B27" s="113">
        <v>24.814875761066315</v>
      </c>
      <c r="C27" s="113">
        <v>22.702982244440616</v>
      </c>
      <c r="D27" s="113">
        <v>22.292786191174077</v>
      </c>
      <c r="E27" s="113">
        <v>26.493592943917456</v>
      </c>
      <c r="F27" s="113">
        <v>23.79754794089909</v>
      </c>
      <c r="G27" s="113">
        <v>27.243491577335377</v>
      </c>
      <c r="H27" s="113">
        <v>25.129032258064516</v>
      </c>
      <c r="I27" s="113">
        <v>28.671328671328673</v>
      </c>
      <c r="J27" s="113">
        <v>8.7596166824132808</v>
      </c>
      <c r="K27" s="113">
        <v>16.106974623917338</v>
      </c>
      <c r="L27" s="113">
        <v>12.611775635814656</v>
      </c>
      <c r="M27" s="113">
        <v>25.071312143439282</v>
      </c>
      <c r="N27" s="113">
        <v>29.577990787999504</v>
      </c>
      <c r="O27" s="113">
        <v>26.577739529546758</v>
      </c>
      <c r="P27" s="146"/>
    </row>
    <row r="28" spans="1:16" ht="15.75" thickBot="1" x14ac:dyDescent="0.3">
      <c r="A28" s="17" t="s">
        <v>242</v>
      </c>
      <c r="B28" s="113">
        <v>17.291799109980929</v>
      </c>
      <c r="C28" s="113">
        <v>17.513891747273103</v>
      </c>
      <c r="D28" s="113">
        <v>19.644369178662149</v>
      </c>
      <c r="E28" s="113">
        <v>15.440741471110234</v>
      </c>
      <c r="F28" s="113">
        <v>12.488367764749675</v>
      </c>
      <c r="G28" s="113">
        <v>20.003846893633394</v>
      </c>
      <c r="H28" s="113">
        <v>11.216660577274389</v>
      </c>
      <c r="I28" s="113">
        <v>15.759529679499337</v>
      </c>
      <c r="J28" s="113">
        <v>4.4331641285956005</v>
      </c>
      <c r="K28" s="113">
        <v>8.174878556557946</v>
      </c>
      <c r="L28" s="113">
        <v>5.2909298345693099</v>
      </c>
      <c r="M28" s="113">
        <v>11.226395517742271</v>
      </c>
      <c r="N28" s="114">
        <v>13.63106796116505</v>
      </c>
      <c r="O28" s="114">
        <v>16.397228637413395</v>
      </c>
      <c r="P28" s="146"/>
    </row>
    <row r="29" spans="1:16" x14ac:dyDescent="0.25">
      <c r="A29" s="227" t="s">
        <v>201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15"/>
      <c r="O29" s="15"/>
      <c r="P29" s="146"/>
    </row>
    <row r="30" spans="1:16" x14ac:dyDescent="0.25">
      <c r="P30" s="146"/>
    </row>
    <row r="31" spans="1:16" x14ac:dyDescent="0.25">
      <c r="P31" s="146"/>
    </row>
    <row r="32" spans="1:16" x14ac:dyDescent="0.25">
      <c r="P32" s="146"/>
    </row>
    <row r="33" spans="16:16" x14ac:dyDescent="0.25">
      <c r="P33" s="146"/>
    </row>
    <row r="34" spans="16:16" x14ac:dyDescent="0.25">
      <c r="P34" s="146"/>
    </row>
    <row r="36" spans="16:16" x14ac:dyDescent="0.25">
      <c r="P36" s="146"/>
    </row>
    <row r="37" spans="16:16" x14ac:dyDescent="0.25">
      <c r="P37" s="146"/>
    </row>
    <row r="38" spans="16:16" x14ac:dyDescent="0.25">
      <c r="P38" s="146"/>
    </row>
    <row r="39" spans="16:16" x14ac:dyDescent="0.25">
      <c r="P39" s="146"/>
    </row>
    <row r="40" spans="16:16" x14ac:dyDescent="0.25">
      <c r="P40" s="146"/>
    </row>
    <row r="41" spans="16:16" x14ac:dyDescent="0.25">
      <c r="P41" s="146"/>
    </row>
    <row r="42" spans="16:16" x14ac:dyDescent="0.25">
      <c r="P42" s="145"/>
    </row>
    <row r="43" spans="16:16" x14ac:dyDescent="0.25">
      <c r="P43" s="146"/>
    </row>
    <row r="44" spans="16:16" x14ac:dyDescent="0.25">
      <c r="P44" s="146"/>
    </row>
    <row r="45" spans="16:16" x14ac:dyDescent="0.25">
      <c r="P45" s="146"/>
    </row>
  </sheetData>
  <mergeCells count="7">
    <mergeCell ref="A6:M6"/>
    <mergeCell ref="A29:M29"/>
    <mergeCell ref="A1:M1"/>
    <mergeCell ref="A2:M2"/>
    <mergeCell ref="A3:M3"/>
    <mergeCell ref="A4:M4"/>
    <mergeCell ref="A5:M5"/>
  </mergeCells>
  <conditionalFormatting sqref="G10:O10">
    <cfRule type="cellIs" dxfId="1" priority="1" operator="greaterThan">
      <formula>0.4999</formula>
    </cfRule>
  </conditionalFormatting>
  <hyperlinks>
    <hyperlink ref="P2" location="Contenido!A1" display="Contenido" xr:uid="{FE92FFBF-E45E-4E1C-8027-0E1B2D6B6916}"/>
  </hyperlinks>
  <pageMargins left="0.7" right="0.7" top="0.75" bottom="0.75" header="0.3" footer="0.3"/>
  <pageSetup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819A-2BF6-4B04-841A-A2B402BC1D80}">
  <sheetPr>
    <tabColor rgb="FFF2DAB1"/>
    <pageSetUpPr fitToPage="1"/>
  </sheetPr>
  <dimension ref="A1:P4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257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251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145"/>
    </row>
    <row r="7" spans="1:16" x14ac:dyDescent="0.25">
      <c r="A7" s="32" t="s">
        <v>207</v>
      </c>
      <c r="B7" s="67">
        <v>2010</v>
      </c>
      <c r="C7" s="67">
        <v>2011</v>
      </c>
      <c r="D7" s="67">
        <v>2012</v>
      </c>
      <c r="E7" s="67">
        <v>2013</v>
      </c>
      <c r="F7" s="67">
        <v>2014</v>
      </c>
      <c r="G7" s="67">
        <v>2015</v>
      </c>
      <c r="H7" s="67">
        <v>2016</v>
      </c>
      <c r="I7" s="67">
        <v>2017</v>
      </c>
      <c r="J7" s="67">
        <v>2018</v>
      </c>
      <c r="K7" s="67">
        <v>2019</v>
      </c>
      <c r="L7" s="67">
        <v>2020</v>
      </c>
      <c r="M7" s="68">
        <v>2021</v>
      </c>
      <c r="N7" s="68">
        <v>2022</v>
      </c>
      <c r="O7" s="68">
        <v>2023</v>
      </c>
    </row>
    <row r="8" spans="1:16" ht="6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8"/>
      <c r="N8" s="18"/>
      <c r="O8" s="18"/>
      <c r="P8" s="145"/>
    </row>
    <row r="9" spans="1:16" x14ac:dyDescent="0.25">
      <c r="A9" s="19" t="s">
        <v>208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4"/>
      <c r="N9" s="4"/>
      <c r="O9" s="4"/>
    </row>
    <row r="10" spans="1:16" x14ac:dyDescent="0.25">
      <c r="A10" s="97" t="s">
        <v>209</v>
      </c>
      <c r="B10" s="115">
        <v>1870</v>
      </c>
      <c r="C10" s="115">
        <v>2021</v>
      </c>
      <c r="D10" s="115">
        <v>3524</v>
      </c>
      <c r="E10" s="115">
        <v>5885</v>
      </c>
      <c r="F10" s="115">
        <v>8192</v>
      </c>
      <c r="G10" s="115">
        <v>9768</v>
      </c>
      <c r="H10" s="115">
        <v>10418</v>
      </c>
      <c r="I10" s="115">
        <v>10957</v>
      </c>
      <c r="J10" s="115">
        <v>12432</v>
      </c>
      <c r="K10" s="115">
        <v>12956</v>
      </c>
      <c r="L10" s="115">
        <v>15587</v>
      </c>
      <c r="M10" s="115">
        <f>+M17+M24</f>
        <v>15253</v>
      </c>
      <c r="N10" s="115">
        <v>13921</v>
      </c>
      <c r="O10" s="115">
        <v>13727</v>
      </c>
      <c r="P10" s="145"/>
    </row>
    <row r="11" spans="1:16" ht="25.5" x14ac:dyDescent="0.25">
      <c r="A11" s="99" t="s">
        <v>240</v>
      </c>
      <c r="B11" s="115">
        <v>1870</v>
      </c>
      <c r="C11" s="115">
        <v>2021</v>
      </c>
      <c r="D11" s="115">
        <v>3524</v>
      </c>
      <c r="E11" s="115">
        <v>5885</v>
      </c>
      <c r="F11" s="115">
        <v>8192</v>
      </c>
      <c r="G11" s="115">
        <v>9768</v>
      </c>
      <c r="H11" s="115">
        <v>10418</v>
      </c>
      <c r="I11" s="115">
        <v>10957</v>
      </c>
      <c r="J11" s="115">
        <v>12432</v>
      </c>
      <c r="K11" s="115">
        <v>12956</v>
      </c>
      <c r="L11" s="115">
        <v>15587</v>
      </c>
      <c r="M11" s="115">
        <f>+M18+M25</f>
        <v>15253</v>
      </c>
      <c r="N11" s="115">
        <v>13921</v>
      </c>
      <c r="O11" s="115">
        <v>13727</v>
      </c>
    </row>
    <row r="12" spans="1:16" x14ac:dyDescent="0.25">
      <c r="A12" s="16" t="s">
        <v>241</v>
      </c>
      <c r="B12" s="116">
        <v>951</v>
      </c>
      <c r="C12" s="116">
        <v>1029</v>
      </c>
      <c r="D12" s="116">
        <v>2134</v>
      </c>
      <c r="E12" s="116">
        <v>3399</v>
      </c>
      <c r="F12" s="116">
        <v>4127</v>
      </c>
      <c r="G12" s="116">
        <v>4279</v>
      </c>
      <c r="H12" s="116">
        <v>4527</v>
      </c>
      <c r="I12" s="116">
        <v>5007</v>
      </c>
      <c r="J12" s="116">
        <v>5444</v>
      </c>
      <c r="K12" s="116">
        <v>5762</v>
      </c>
      <c r="L12" s="116">
        <v>7421</v>
      </c>
      <c r="M12" s="116">
        <f>+M19+M26</f>
        <v>6673</v>
      </c>
      <c r="N12" s="116">
        <v>6802</v>
      </c>
      <c r="O12" s="116">
        <v>6161</v>
      </c>
    </row>
    <row r="13" spans="1:16" x14ac:dyDescent="0.25">
      <c r="A13" s="16" t="s">
        <v>242</v>
      </c>
      <c r="B13" s="116">
        <v>523</v>
      </c>
      <c r="C13" s="116">
        <v>587</v>
      </c>
      <c r="D13" s="116">
        <v>910</v>
      </c>
      <c r="E13" s="116">
        <v>1721</v>
      </c>
      <c r="F13" s="116">
        <v>2535</v>
      </c>
      <c r="G13" s="116">
        <v>3212</v>
      </c>
      <c r="H13" s="116">
        <v>3099</v>
      </c>
      <c r="I13" s="116">
        <v>3221</v>
      </c>
      <c r="J13" s="116">
        <v>4012</v>
      </c>
      <c r="K13" s="116">
        <v>3815</v>
      </c>
      <c r="L13" s="116">
        <v>4710</v>
      </c>
      <c r="M13" s="116">
        <f>+M20+M27</f>
        <v>4614</v>
      </c>
      <c r="N13" s="116">
        <v>3720</v>
      </c>
      <c r="O13" s="116">
        <v>4460</v>
      </c>
    </row>
    <row r="14" spans="1:16" x14ac:dyDescent="0.25">
      <c r="A14" s="16" t="s">
        <v>243</v>
      </c>
      <c r="B14" s="116">
        <v>396</v>
      </c>
      <c r="C14" s="116">
        <v>405</v>
      </c>
      <c r="D14" s="116">
        <v>480</v>
      </c>
      <c r="E14" s="116">
        <v>765</v>
      </c>
      <c r="F14" s="116">
        <v>1530</v>
      </c>
      <c r="G14" s="116">
        <v>2277</v>
      </c>
      <c r="H14" s="116">
        <v>2792</v>
      </c>
      <c r="I14" s="116">
        <v>2729</v>
      </c>
      <c r="J14" s="116">
        <v>2976</v>
      </c>
      <c r="K14" s="116">
        <v>3379</v>
      </c>
      <c r="L14" s="116">
        <v>3456</v>
      </c>
      <c r="M14" s="116">
        <f>+M21+M28</f>
        <v>3966</v>
      </c>
      <c r="N14" s="116">
        <v>3399</v>
      </c>
      <c r="O14" s="116">
        <v>3106</v>
      </c>
      <c r="P14" s="146"/>
    </row>
    <row r="15" spans="1:16" x14ac:dyDescent="0.25">
      <c r="A15" s="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45"/>
    </row>
    <row r="16" spans="1:16" x14ac:dyDescent="0.25">
      <c r="A16" s="7" t="s">
        <v>218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46"/>
    </row>
    <row r="17" spans="1:16" x14ac:dyDescent="0.25">
      <c r="A17" s="98" t="s">
        <v>209</v>
      </c>
      <c r="B17" s="115">
        <v>1829</v>
      </c>
      <c r="C17" s="115">
        <v>1975</v>
      </c>
      <c r="D17" s="115">
        <v>3377</v>
      </c>
      <c r="E17" s="115">
        <v>5700</v>
      </c>
      <c r="F17" s="115">
        <v>7945</v>
      </c>
      <c r="G17" s="115">
        <v>9463</v>
      </c>
      <c r="H17" s="115">
        <v>10142</v>
      </c>
      <c r="I17" s="115">
        <v>10646</v>
      </c>
      <c r="J17" s="115">
        <v>12103</v>
      </c>
      <c r="K17" s="115">
        <v>12758</v>
      </c>
      <c r="L17" s="115">
        <v>14458</v>
      </c>
      <c r="M17" s="115">
        <f>+M18</f>
        <v>14011</v>
      </c>
      <c r="N17" s="115">
        <v>12782</v>
      </c>
      <c r="O17" s="115">
        <v>12990</v>
      </c>
      <c r="P17" s="146"/>
    </row>
    <row r="18" spans="1:16" ht="25.5" x14ac:dyDescent="0.25">
      <c r="A18" s="99" t="s">
        <v>240</v>
      </c>
      <c r="B18" s="115">
        <v>1829</v>
      </c>
      <c r="C18" s="115">
        <v>1975</v>
      </c>
      <c r="D18" s="115">
        <v>3377</v>
      </c>
      <c r="E18" s="115">
        <v>5700</v>
      </c>
      <c r="F18" s="115">
        <v>7945</v>
      </c>
      <c r="G18" s="115">
        <v>9463</v>
      </c>
      <c r="H18" s="115">
        <v>10142</v>
      </c>
      <c r="I18" s="115">
        <v>10646</v>
      </c>
      <c r="J18" s="115">
        <v>12103</v>
      </c>
      <c r="K18" s="115">
        <v>12758</v>
      </c>
      <c r="L18" s="115">
        <v>14458</v>
      </c>
      <c r="M18" s="115">
        <f>+M19+M20+M21</f>
        <v>14011</v>
      </c>
      <c r="N18" s="115">
        <v>12782</v>
      </c>
      <c r="O18" s="115">
        <v>12990</v>
      </c>
      <c r="P18" s="146"/>
    </row>
    <row r="19" spans="1:16" x14ac:dyDescent="0.25">
      <c r="A19" s="16" t="s">
        <v>241</v>
      </c>
      <c r="B19" s="116">
        <v>933</v>
      </c>
      <c r="C19" s="116">
        <v>1009</v>
      </c>
      <c r="D19" s="116">
        <v>2036</v>
      </c>
      <c r="E19" s="116">
        <v>3292</v>
      </c>
      <c r="F19" s="116">
        <v>3997</v>
      </c>
      <c r="G19" s="116">
        <v>4141</v>
      </c>
      <c r="H19" s="116">
        <v>4423</v>
      </c>
      <c r="I19" s="116">
        <v>4890</v>
      </c>
      <c r="J19" s="116">
        <v>5293</v>
      </c>
      <c r="K19" s="116">
        <v>5667</v>
      </c>
      <c r="L19" s="116">
        <v>6596</v>
      </c>
      <c r="M19" s="116">
        <v>5982</v>
      </c>
      <c r="N19" s="116">
        <v>6047</v>
      </c>
      <c r="O19" s="116">
        <v>5714</v>
      </c>
      <c r="P19" s="146"/>
    </row>
    <row r="20" spans="1:16" x14ac:dyDescent="0.25">
      <c r="A20" s="16" t="s">
        <v>242</v>
      </c>
      <c r="B20" s="116">
        <v>508</v>
      </c>
      <c r="C20" s="116">
        <v>570</v>
      </c>
      <c r="D20" s="116">
        <v>879</v>
      </c>
      <c r="E20" s="116">
        <v>1668</v>
      </c>
      <c r="F20" s="116">
        <v>2464</v>
      </c>
      <c r="G20" s="116">
        <v>3112</v>
      </c>
      <c r="H20" s="116">
        <v>3023</v>
      </c>
      <c r="I20" s="116">
        <v>3141</v>
      </c>
      <c r="J20" s="116">
        <v>3899</v>
      </c>
      <c r="K20" s="116">
        <v>3757</v>
      </c>
      <c r="L20" s="116">
        <v>4508</v>
      </c>
      <c r="M20" s="116">
        <v>4254</v>
      </c>
      <c r="N20" s="116">
        <v>3470</v>
      </c>
      <c r="O20" s="116">
        <v>4246</v>
      </c>
      <c r="P20" s="146"/>
    </row>
    <row r="21" spans="1:16" x14ac:dyDescent="0.25">
      <c r="A21" s="16" t="s">
        <v>243</v>
      </c>
      <c r="B21" s="116">
        <v>388</v>
      </c>
      <c r="C21" s="116">
        <v>396</v>
      </c>
      <c r="D21" s="116">
        <v>462</v>
      </c>
      <c r="E21" s="116">
        <v>740</v>
      </c>
      <c r="F21" s="116">
        <v>1484</v>
      </c>
      <c r="G21" s="116">
        <v>2210</v>
      </c>
      <c r="H21" s="116">
        <v>2696</v>
      </c>
      <c r="I21" s="116">
        <v>2615</v>
      </c>
      <c r="J21" s="116">
        <v>2911</v>
      </c>
      <c r="K21" s="116">
        <v>3334</v>
      </c>
      <c r="L21" s="116">
        <v>3354</v>
      </c>
      <c r="M21" s="116">
        <v>3775</v>
      </c>
      <c r="N21" s="116">
        <v>3265</v>
      </c>
      <c r="O21" s="116">
        <v>3030</v>
      </c>
      <c r="P21" s="146"/>
    </row>
    <row r="22" spans="1:16" x14ac:dyDescent="0.25">
      <c r="A22" s="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46"/>
    </row>
    <row r="23" spans="1:16" x14ac:dyDescent="0.25">
      <c r="A23" s="7" t="s">
        <v>219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46"/>
    </row>
    <row r="24" spans="1:16" x14ac:dyDescent="0.25">
      <c r="A24" s="98" t="s">
        <v>209</v>
      </c>
      <c r="B24" s="115">
        <v>41</v>
      </c>
      <c r="C24" s="115">
        <v>46</v>
      </c>
      <c r="D24" s="115">
        <v>147</v>
      </c>
      <c r="E24" s="115">
        <v>185</v>
      </c>
      <c r="F24" s="115">
        <v>247</v>
      </c>
      <c r="G24" s="115">
        <v>305</v>
      </c>
      <c r="H24" s="115">
        <v>276</v>
      </c>
      <c r="I24" s="115">
        <v>311</v>
      </c>
      <c r="J24" s="115">
        <v>329</v>
      </c>
      <c r="K24" s="115">
        <v>198</v>
      </c>
      <c r="L24" s="115">
        <v>1129</v>
      </c>
      <c r="M24" s="115">
        <f>+M25</f>
        <v>1242</v>
      </c>
      <c r="N24" s="115">
        <v>1139</v>
      </c>
      <c r="O24" s="115">
        <v>737</v>
      </c>
      <c r="P24" s="145"/>
    </row>
    <row r="25" spans="1:16" ht="25.5" x14ac:dyDescent="0.25">
      <c r="A25" s="99" t="s">
        <v>240</v>
      </c>
      <c r="B25" s="115">
        <v>41</v>
      </c>
      <c r="C25" s="115">
        <v>46</v>
      </c>
      <c r="D25" s="115">
        <v>147</v>
      </c>
      <c r="E25" s="115">
        <v>185</v>
      </c>
      <c r="F25" s="115">
        <v>247</v>
      </c>
      <c r="G25" s="115">
        <v>305</v>
      </c>
      <c r="H25" s="115">
        <v>276</v>
      </c>
      <c r="I25" s="115">
        <v>311</v>
      </c>
      <c r="J25" s="115">
        <v>329</v>
      </c>
      <c r="K25" s="115">
        <v>198</v>
      </c>
      <c r="L25" s="115">
        <v>1129</v>
      </c>
      <c r="M25" s="115">
        <f>+M26+M27+M28</f>
        <v>1242</v>
      </c>
      <c r="N25" s="115">
        <v>1139</v>
      </c>
      <c r="O25" s="115">
        <v>737</v>
      </c>
      <c r="P25" s="146"/>
    </row>
    <row r="26" spans="1:16" x14ac:dyDescent="0.25">
      <c r="A26" s="16" t="s">
        <v>241</v>
      </c>
      <c r="B26" s="116">
        <v>18</v>
      </c>
      <c r="C26" s="116">
        <v>20</v>
      </c>
      <c r="D26" s="116">
        <v>98</v>
      </c>
      <c r="E26" s="116">
        <v>107</v>
      </c>
      <c r="F26" s="116">
        <v>130</v>
      </c>
      <c r="G26" s="116">
        <v>138</v>
      </c>
      <c r="H26" s="116">
        <v>104</v>
      </c>
      <c r="I26" s="116">
        <v>117</v>
      </c>
      <c r="J26" s="116">
        <v>151</v>
      </c>
      <c r="K26" s="116">
        <v>95</v>
      </c>
      <c r="L26" s="116">
        <v>825</v>
      </c>
      <c r="M26" s="116">
        <v>691</v>
      </c>
      <c r="N26" s="116">
        <v>755</v>
      </c>
      <c r="O26" s="116">
        <v>447</v>
      </c>
      <c r="P26" s="146"/>
    </row>
    <row r="27" spans="1:16" x14ac:dyDescent="0.25">
      <c r="A27" s="16" t="s">
        <v>242</v>
      </c>
      <c r="B27" s="116">
        <v>15</v>
      </c>
      <c r="C27" s="116">
        <v>17</v>
      </c>
      <c r="D27" s="116">
        <v>31</v>
      </c>
      <c r="E27" s="116">
        <v>53</v>
      </c>
      <c r="F27" s="116">
        <v>71</v>
      </c>
      <c r="G27" s="116">
        <v>100</v>
      </c>
      <c r="H27" s="116">
        <v>76</v>
      </c>
      <c r="I27" s="116">
        <v>80</v>
      </c>
      <c r="J27" s="116">
        <v>113</v>
      </c>
      <c r="K27" s="116">
        <v>58</v>
      </c>
      <c r="L27" s="116">
        <v>202</v>
      </c>
      <c r="M27" s="116">
        <v>360</v>
      </c>
      <c r="N27" s="116">
        <v>250</v>
      </c>
      <c r="O27" s="116">
        <v>214</v>
      </c>
      <c r="P27" s="146"/>
    </row>
    <row r="28" spans="1:16" ht="15.75" thickBot="1" x14ac:dyDescent="0.3">
      <c r="A28" s="17" t="s">
        <v>243</v>
      </c>
      <c r="B28" s="119">
        <v>8</v>
      </c>
      <c r="C28" s="119">
        <v>9</v>
      </c>
      <c r="D28" s="119">
        <v>18</v>
      </c>
      <c r="E28" s="119">
        <v>25</v>
      </c>
      <c r="F28" s="119">
        <v>46</v>
      </c>
      <c r="G28" s="119">
        <v>67</v>
      </c>
      <c r="H28" s="119">
        <v>96</v>
      </c>
      <c r="I28" s="119">
        <v>114</v>
      </c>
      <c r="J28" s="119">
        <v>65</v>
      </c>
      <c r="K28" s="119">
        <v>45</v>
      </c>
      <c r="L28" s="119">
        <v>102</v>
      </c>
      <c r="M28" s="119">
        <v>191</v>
      </c>
      <c r="N28" s="120">
        <v>134</v>
      </c>
      <c r="O28" s="120">
        <v>76</v>
      </c>
      <c r="P28" s="146"/>
    </row>
    <row r="29" spans="1:16" x14ac:dyDescent="0.25">
      <c r="A29" s="225" t="s">
        <v>201</v>
      </c>
      <c r="B29" s="225"/>
      <c r="C29" s="225"/>
      <c r="D29" s="225"/>
      <c r="E29" s="225"/>
      <c r="F29" s="225"/>
      <c r="G29" s="225"/>
      <c r="H29" s="15"/>
      <c r="I29" s="15"/>
      <c r="J29" s="15"/>
      <c r="K29" s="15"/>
      <c r="L29" s="15"/>
      <c r="M29" s="4"/>
      <c r="N29" s="4"/>
      <c r="O29" s="4"/>
      <c r="P29" s="146"/>
    </row>
    <row r="30" spans="1:16" x14ac:dyDescent="0.25">
      <c r="P30" s="146"/>
    </row>
    <row r="31" spans="1:16" x14ac:dyDescent="0.25">
      <c r="P31" s="146"/>
    </row>
    <row r="32" spans="1:16" x14ac:dyDescent="0.25">
      <c r="P32" s="146"/>
    </row>
    <row r="33" spans="16:16" x14ac:dyDescent="0.25">
      <c r="P33" s="146"/>
    </row>
    <row r="34" spans="16:16" x14ac:dyDescent="0.25">
      <c r="P34" s="146"/>
    </row>
    <row r="36" spans="16:16" x14ac:dyDescent="0.25">
      <c r="P36" s="146"/>
    </row>
    <row r="37" spans="16:16" x14ac:dyDescent="0.25">
      <c r="P37" s="146"/>
    </row>
    <row r="38" spans="16:16" x14ac:dyDescent="0.25">
      <c r="P38" s="146"/>
    </row>
    <row r="39" spans="16:16" x14ac:dyDescent="0.25">
      <c r="P39" s="146"/>
    </row>
    <row r="40" spans="16:16" x14ac:dyDescent="0.25">
      <c r="P40" s="146"/>
    </row>
    <row r="41" spans="16:16" x14ac:dyDescent="0.25">
      <c r="P41" s="146"/>
    </row>
    <row r="42" spans="16:16" x14ac:dyDescent="0.25">
      <c r="P42" s="145"/>
    </row>
    <row r="43" spans="16:16" x14ac:dyDescent="0.25">
      <c r="P43" s="146"/>
    </row>
    <row r="44" spans="16:16" x14ac:dyDescent="0.25">
      <c r="P44" s="146"/>
    </row>
    <row r="45" spans="16:16" x14ac:dyDescent="0.25">
      <c r="P45" s="146"/>
    </row>
  </sheetData>
  <mergeCells count="6">
    <mergeCell ref="A29:G29"/>
    <mergeCell ref="A1:M1"/>
    <mergeCell ref="A2:M2"/>
    <mergeCell ref="A3:M3"/>
    <mergeCell ref="A4:M4"/>
    <mergeCell ref="A5:M5"/>
  </mergeCells>
  <hyperlinks>
    <hyperlink ref="P2" location="Contenido!A1" display="Contenido" xr:uid="{4DFCD565-6BE8-4B74-BDE5-A6EF03BF81E5}"/>
  </hyperlinks>
  <pageMargins left="0.7" right="0.7" top="0.75" bottom="0.75" header="0.3" footer="0.3"/>
  <pageSetup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C7BE-80A4-4C85-AD82-7F7BBB6AE455}">
  <sheetPr>
    <tabColor rgb="FFF2DAB1"/>
    <pageSetUpPr fitToPage="1"/>
  </sheetPr>
  <dimension ref="A1:P45"/>
  <sheetViews>
    <sheetView showGridLines="0" zoomScale="110" zoomScaleNormal="11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P2" sqref="P2"/>
    </sheetView>
  </sheetViews>
  <sheetFormatPr baseColWidth="10" defaultColWidth="11.42578125" defaultRowHeight="15" x14ac:dyDescent="0.25"/>
  <cols>
    <col min="1" max="1" width="18.7109375" customWidth="1"/>
    <col min="2" max="15" width="8.28515625" customWidth="1"/>
    <col min="16" max="16" width="14" style="144" customWidth="1"/>
  </cols>
  <sheetData>
    <row r="1" spans="1:16" x14ac:dyDescent="0.25">
      <c r="A1" s="226" t="s">
        <v>258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3"/>
      <c r="O1" s="3"/>
    </row>
    <row r="2" spans="1:16" x14ac:dyDescent="0.25">
      <c r="A2" s="226" t="s">
        <v>257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3"/>
      <c r="O2" s="3"/>
      <c r="P2" s="183" t="s">
        <v>0</v>
      </c>
    </row>
    <row r="3" spans="1:16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  <c r="O3" s="3"/>
    </row>
    <row r="4" spans="1:16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3"/>
      <c r="O4" s="3"/>
    </row>
    <row r="5" spans="1:16" x14ac:dyDescent="0.25">
      <c r="A5" s="226" t="s">
        <v>251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3"/>
      <c r="O5" s="3"/>
      <c r="P5" s="145"/>
    </row>
    <row r="6" spans="1:16" x14ac:dyDescent="0.25">
      <c r="A6" s="224" t="s">
        <v>203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1"/>
      <c r="O6" s="11"/>
      <c r="P6" s="145"/>
    </row>
    <row r="7" spans="1:16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x14ac:dyDescent="0.25">
      <c r="A8" s="32" t="s">
        <v>207</v>
      </c>
      <c r="B8" s="67">
        <v>2010</v>
      </c>
      <c r="C8" s="67">
        <v>2011</v>
      </c>
      <c r="D8" s="67">
        <v>2012</v>
      </c>
      <c r="E8" s="67">
        <v>2013</v>
      </c>
      <c r="F8" s="67">
        <v>2014</v>
      </c>
      <c r="G8" s="67">
        <v>2015</v>
      </c>
      <c r="H8" s="67">
        <v>2016</v>
      </c>
      <c r="I8" s="67">
        <v>2017</v>
      </c>
      <c r="J8" s="67">
        <v>2018</v>
      </c>
      <c r="K8" s="67">
        <v>2019</v>
      </c>
      <c r="L8" s="67">
        <v>2020</v>
      </c>
      <c r="M8" s="68">
        <v>2021</v>
      </c>
      <c r="N8" s="68">
        <v>2022</v>
      </c>
      <c r="O8" s="68">
        <v>2023</v>
      </c>
      <c r="P8" s="145"/>
    </row>
    <row r="9" spans="1:16" ht="4.1500000000000004" customHeight="1" x14ac:dyDescent="0.25">
      <c r="A9" s="13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2"/>
      <c r="N9" s="122"/>
      <c r="O9" s="122"/>
    </row>
    <row r="10" spans="1:16" x14ac:dyDescent="0.25">
      <c r="A10" s="7" t="s">
        <v>218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4"/>
      <c r="N10" s="124"/>
      <c r="O10" s="124"/>
      <c r="P10" s="145"/>
    </row>
    <row r="11" spans="1:16" x14ac:dyDescent="0.25">
      <c r="A11" s="98" t="s">
        <v>209</v>
      </c>
      <c r="B11" s="112">
        <v>97.807486631016033</v>
      </c>
      <c r="C11" s="112">
        <v>97.723899059871357</v>
      </c>
      <c r="D11" s="112">
        <v>95.828603859250848</v>
      </c>
      <c r="E11" s="112">
        <v>96.856414613423965</v>
      </c>
      <c r="F11" s="112">
        <v>96.98486328125</v>
      </c>
      <c r="G11" s="112">
        <v>96.877559377559379</v>
      </c>
      <c r="H11" s="112">
        <v>97.35073910539451</v>
      </c>
      <c r="I11" s="112">
        <v>97.161631833531075</v>
      </c>
      <c r="J11" s="112">
        <v>97.353603603603602</v>
      </c>
      <c r="K11" s="112">
        <v>98.471750540290216</v>
      </c>
      <c r="L11" s="112">
        <v>92.756784499903773</v>
      </c>
      <c r="M11" s="112">
        <v>91.857339539762677</v>
      </c>
      <c r="N11" s="112">
        <v>91.818116514618197</v>
      </c>
      <c r="O11" s="112">
        <v>94.631019159321056</v>
      </c>
    </row>
    <row r="12" spans="1:16" ht="25.5" x14ac:dyDescent="0.25">
      <c r="A12" s="99" t="s">
        <v>240</v>
      </c>
      <c r="B12" s="112">
        <v>97.807486631016033</v>
      </c>
      <c r="C12" s="112">
        <v>97.723899059871357</v>
      </c>
      <c r="D12" s="112">
        <v>95.828603859250848</v>
      </c>
      <c r="E12" s="112">
        <v>96.856414613423965</v>
      </c>
      <c r="F12" s="112">
        <v>96.98486328125</v>
      </c>
      <c r="G12" s="112">
        <v>96.877559377559379</v>
      </c>
      <c r="H12" s="112">
        <v>97.35073910539451</v>
      </c>
      <c r="I12" s="112">
        <v>97.161631833531075</v>
      </c>
      <c r="J12" s="112">
        <v>97.353603603603602</v>
      </c>
      <c r="K12" s="112">
        <v>98.471750540290216</v>
      </c>
      <c r="L12" s="112">
        <v>92.756784499903773</v>
      </c>
      <c r="M12" s="112">
        <v>91.857339539762677</v>
      </c>
      <c r="N12" s="112">
        <v>91.818116514618197</v>
      </c>
      <c r="O12" s="112">
        <v>94.631019159321056</v>
      </c>
    </row>
    <row r="13" spans="1:16" x14ac:dyDescent="0.25">
      <c r="A13" s="16" t="s">
        <v>241</v>
      </c>
      <c r="B13" s="113">
        <v>98.107255520504737</v>
      </c>
      <c r="C13" s="113">
        <v>98.056365403304184</v>
      </c>
      <c r="D13" s="113">
        <v>95.407685098406745</v>
      </c>
      <c r="E13" s="113">
        <v>96.852015298617246</v>
      </c>
      <c r="F13" s="113">
        <v>96.850012115338018</v>
      </c>
      <c r="G13" s="113">
        <v>96.774947417620936</v>
      </c>
      <c r="H13" s="113">
        <v>97.702672851778217</v>
      </c>
      <c r="I13" s="113">
        <v>97.663271420011995</v>
      </c>
      <c r="J13" s="113">
        <v>97.226304188096989</v>
      </c>
      <c r="K13" s="113">
        <v>98.351266921207909</v>
      </c>
      <c r="L13" s="113">
        <v>88.88289987872254</v>
      </c>
      <c r="M13" s="113">
        <v>89.644837404465761</v>
      </c>
      <c r="N13" s="113">
        <v>88.900323434284033</v>
      </c>
      <c r="O13" s="113">
        <v>92.744684304496033</v>
      </c>
    </row>
    <row r="14" spans="1:16" x14ac:dyDescent="0.25">
      <c r="A14" s="16" t="s">
        <v>242</v>
      </c>
      <c r="B14" s="113">
        <v>97.131931166347997</v>
      </c>
      <c r="C14" s="113">
        <v>97.103918228279383</v>
      </c>
      <c r="D14" s="113">
        <v>96.593406593406598</v>
      </c>
      <c r="E14" s="113">
        <v>96.920395119116804</v>
      </c>
      <c r="F14" s="113">
        <v>97.199211045364891</v>
      </c>
      <c r="G14" s="113">
        <v>96.886674968866743</v>
      </c>
      <c r="H14" s="113">
        <v>97.547595998709255</v>
      </c>
      <c r="I14" s="113">
        <v>97.516299285936043</v>
      </c>
      <c r="J14" s="113">
        <v>97.183449651046857</v>
      </c>
      <c r="K14" s="113">
        <v>98.479685452162514</v>
      </c>
      <c r="L14" s="113">
        <v>95.711252653927815</v>
      </c>
      <c r="M14" s="113">
        <v>92.197659297789329</v>
      </c>
      <c r="N14" s="113">
        <v>93.27956989247312</v>
      </c>
      <c r="O14" s="113">
        <v>95.20179372197309</v>
      </c>
      <c r="P14" s="146"/>
    </row>
    <row r="15" spans="1:16" x14ac:dyDescent="0.25">
      <c r="A15" s="16" t="s">
        <v>243</v>
      </c>
      <c r="B15" s="113">
        <v>97.979797979797979</v>
      </c>
      <c r="C15" s="113">
        <v>97.777777777777771</v>
      </c>
      <c r="D15" s="113">
        <v>96.25</v>
      </c>
      <c r="E15" s="113">
        <v>96.732026143790847</v>
      </c>
      <c r="F15" s="113">
        <v>96.993464052287578</v>
      </c>
      <c r="G15" s="113">
        <v>97.057531840140527</v>
      </c>
      <c r="H15" s="113">
        <v>96.561604584527217</v>
      </c>
      <c r="I15" s="113">
        <v>95.822645657750087</v>
      </c>
      <c r="J15" s="113">
        <v>97.81586021505376</v>
      </c>
      <c r="K15" s="113">
        <v>98.668245042912105</v>
      </c>
      <c r="L15" s="113">
        <v>97.048611111111114</v>
      </c>
      <c r="M15" s="113">
        <v>95.184064548663642</v>
      </c>
      <c r="N15" s="113">
        <v>96.057664018829072</v>
      </c>
      <c r="O15" s="113">
        <v>97.553122987765619</v>
      </c>
      <c r="P15" s="145"/>
    </row>
    <row r="16" spans="1:16" x14ac:dyDescent="0.25">
      <c r="A16" s="16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46"/>
    </row>
    <row r="17" spans="1:16" x14ac:dyDescent="0.25">
      <c r="A17" s="7" t="s">
        <v>219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46"/>
    </row>
    <row r="18" spans="1:16" x14ac:dyDescent="0.25">
      <c r="A18" s="98" t="s">
        <v>209</v>
      </c>
      <c r="B18" s="112">
        <v>2.1925133689839575</v>
      </c>
      <c r="C18" s="112">
        <v>2.2761009401286492</v>
      </c>
      <c r="D18" s="112">
        <v>4.1713961407491489</v>
      </c>
      <c r="E18" s="112">
        <v>3.1435853865760408</v>
      </c>
      <c r="F18" s="112">
        <v>3.01513671875</v>
      </c>
      <c r="G18" s="112">
        <v>3.1224406224406227</v>
      </c>
      <c r="H18" s="112">
        <v>2.6492608946054905</v>
      </c>
      <c r="I18" s="112">
        <v>2.838368166468924</v>
      </c>
      <c r="J18" s="112">
        <v>2.6463963963963963</v>
      </c>
      <c r="K18" s="112">
        <v>1.5282494597097871</v>
      </c>
      <c r="L18" s="112">
        <v>7.2432155000962339</v>
      </c>
      <c r="M18" s="112">
        <v>8.1426604602373303</v>
      </c>
      <c r="N18" s="112">
        <v>8.1818834853817961</v>
      </c>
      <c r="O18" s="112">
        <v>5.3689808406789536</v>
      </c>
      <c r="P18" s="146"/>
    </row>
    <row r="19" spans="1:16" ht="25.5" x14ac:dyDescent="0.25">
      <c r="A19" s="99" t="s">
        <v>240</v>
      </c>
      <c r="B19" s="112">
        <v>2.1925133689839575</v>
      </c>
      <c r="C19" s="112">
        <v>2.2761009401286492</v>
      </c>
      <c r="D19" s="112">
        <v>4.1713961407491489</v>
      </c>
      <c r="E19" s="112">
        <v>3.1435853865760408</v>
      </c>
      <c r="F19" s="112">
        <v>3.01513671875</v>
      </c>
      <c r="G19" s="112">
        <v>3.1224406224406227</v>
      </c>
      <c r="H19" s="112">
        <v>2.6492608946054905</v>
      </c>
      <c r="I19" s="112">
        <v>2.838368166468924</v>
      </c>
      <c r="J19" s="112">
        <v>2.6463963963963963</v>
      </c>
      <c r="K19" s="112">
        <v>1.5282494597097871</v>
      </c>
      <c r="L19" s="112">
        <v>7.2432155000962339</v>
      </c>
      <c r="M19" s="112">
        <v>8.1426604602373303</v>
      </c>
      <c r="N19" s="112">
        <v>8.1818834853817961</v>
      </c>
      <c r="O19" s="112">
        <v>5.3689808406789536</v>
      </c>
      <c r="P19" s="146"/>
    </row>
    <row r="20" spans="1:16" x14ac:dyDescent="0.25">
      <c r="A20" s="16" t="s">
        <v>241</v>
      </c>
      <c r="B20" s="113">
        <v>1.8927444794952681</v>
      </c>
      <c r="C20" s="113">
        <v>1.9436345966958213</v>
      </c>
      <c r="D20" s="113">
        <v>4.5923149015932525</v>
      </c>
      <c r="E20" s="113">
        <v>3.1479847013827595</v>
      </c>
      <c r="F20" s="113">
        <v>3.1499878846619818</v>
      </c>
      <c r="G20" s="113">
        <v>3.2250525823790608</v>
      </c>
      <c r="H20" s="113">
        <v>2.2973271482217803</v>
      </c>
      <c r="I20" s="113">
        <v>2.3367285799880166</v>
      </c>
      <c r="J20" s="113">
        <v>2.7736958119030124</v>
      </c>
      <c r="K20" s="113">
        <v>1.6487330787920862</v>
      </c>
      <c r="L20" s="113">
        <v>11.117100121277455</v>
      </c>
      <c r="M20" s="113">
        <v>10.355162595534242</v>
      </c>
      <c r="N20" s="113">
        <v>11.099676565715965</v>
      </c>
      <c r="O20" s="113">
        <v>7.2553156955039766</v>
      </c>
      <c r="P20" s="146"/>
    </row>
    <row r="21" spans="1:16" x14ac:dyDescent="0.25">
      <c r="A21" s="16" t="s">
        <v>242</v>
      </c>
      <c r="B21" s="113">
        <v>2.8680688336520075</v>
      </c>
      <c r="C21" s="113">
        <v>2.8960817717206133</v>
      </c>
      <c r="D21" s="113">
        <v>3.4065934065934065</v>
      </c>
      <c r="E21" s="113">
        <v>3.0796048808832075</v>
      </c>
      <c r="F21" s="113">
        <v>2.8007889546351086</v>
      </c>
      <c r="G21" s="113">
        <v>3.1133250311332503</v>
      </c>
      <c r="H21" s="113">
        <v>2.4524040012907391</v>
      </c>
      <c r="I21" s="113">
        <v>2.4837007140639553</v>
      </c>
      <c r="J21" s="113">
        <v>2.8165503489531405</v>
      </c>
      <c r="K21" s="113">
        <v>1.5203145478374835</v>
      </c>
      <c r="L21" s="113">
        <v>4.2887473460721868</v>
      </c>
      <c r="M21" s="113">
        <v>7.8023407022106639</v>
      </c>
      <c r="N21" s="113">
        <v>6.7204301075268811</v>
      </c>
      <c r="O21" s="113">
        <v>4.7982062780269059</v>
      </c>
      <c r="P21" s="146"/>
    </row>
    <row r="22" spans="1:16" ht="15.75" thickBot="1" x14ac:dyDescent="0.3">
      <c r="A22" s="17" t="s">
        <v>243</v>
      </c>
      <c r="B22" s="114">
        <v>2.0202020202020203</v>
      </c>
      <c r="C22" s="114">
        <v>2.2222222222222223</v>
      </c>
      <c r="D22" s="114">
        <v>3.75</v>
      </c>
      <c r="E22" s="114">
        <v>3.2679738562091507</v>
      </c>
      <c r="F22" s="114">
        <v>3.0065359477124183</v>
      </c>
      <c r="G22" s="114">
        <v>2.9424681598594642</v>
      </c>
      <c r="H22" s="114">
        <v>3.4383954154727796</v>
      </c>
      <c r="I22" s="114">
        <v>4.1773543422499078</v>
      </c>
      <c r="J22" s="114">
        <v>2.1841397849462365</v>
      </c>
      <c r="K22" s="114">
        <v>1.3317549570878959</v>
      </c>
      <c r="L22" s="114">
        <v>2.9513888888888888</v>
      </c>
      <c r="M22" s="114">
        <v>4.815935451336359</v>
      </c>
      <c r="N22" s="114">
        <v>3.9423359811709324</v>
      </c>
      <c r="O22" s="114">
        <v>2.4468770122343853</v>
      </c>
      <c r="P22" s="146"/>
    </row>
    <row r="23" spans="1:16" x14ac:dyDescent="0.25">
      <c r="A23" s="227" t="s">
        <v>244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15"/>
      <c r="O23" s="15"/>
      <c r="P23" s="146"/>
    </row>
    <row r="24" spans="1:16" x14ac:dyDescent="0.25">
      <c r="P24" s="145"/>
    </row>
    <row r="25" spans="1:16" x14ac:dyDescent="0.25">
      <c r="P25" s="146"/>
    </row>
    <row r="26" spans="1:16" x14ac:dyDescent="0.25">
      <c r="P26" s="146"/>
    </row>
    <row r="27" spans="1:16" x14ac:dyDescent="0.25">
      <c r="P27" s="146"/>
    </row>
    <row r="28" spans="1:16" x14ac:dyDescent="0.25">
      <c r="P28" s="146"/>
    </row>
    <row r="29" spans="1:16" x14ac:dyDescent="0.25">
      <c r="P29" s="146"/>
    </row>
    <row r="30" spans="1:16" x14ac:dyDescent="0.25">
      <c r="P30" s="146"/>
    </row>
    <row r="31" spans="1:16" x14ac:dyDescent="0.25">
      <c r="P31" s="146"/>
    </row>
    <row r="32" spans="1:16" x14ac:dyDescent="0.25">
      <c r="P32" s="146"/>
    </row>
    <row r="33" spans="16:16" x14ac:dyDescent="0.25">
      <c r="P33" s="146"/>
    </row>
    <row r="34" spans="16:16" x14ac:dyDescent="0.25">
      <c r="P34" s="146"/>
    </row>
    <row r="36" spans="16:16" x14ac:dyDescent="0.25">
      <c r="P36" s="146"/>
    </row>
    <row r="37" spans="16:16" x14ac:dyDescent="0.25">
      <c r="P37" s="146"/>
    </row>
    <row r="38" spans="16:16" x14ac:dyDescent="0.25">
      <c r="P38" s="146"/>
    </row>
    <row r="39" spans="16:16" x14ac:dyDescent="0.25">
      <c r="P39" s="146"/>
    </row>
    <row r="40" spans="16:16" x14ac:dyDescent="0.25">
      <c r="P40" s="146"/>
    </row>
    <row r="41" spans="16:16" x14ac:dyDescent="0.25">
      <c r="P41" s="146"/>
    </row>
    <row r="42" spans="16:16" x14ac:dyDescent="0.25">
      <c r="P42" s="145"/>
    </row>
    <row r="43" spans="16:16" x14ac:dyDescent="0.25">
      <c r="P43" s="146"/>
    </row>
    <row r="44" spans="16:16" x14ac:dyDescent="0.25">
      <c r="P44" s="146"/>
    </row>
    <row r="45" spans="16:16" x14ac:dyDescent="0.25">
      <c r="P45" s="146"/>
    </row>
  </sheetData>
  <mergeCells count="7">
    <mergeCell ref="A6:M6"/>
    <mergeCell ref="A23:M23"/>
    <mergeCell ref="A1:M1"/>
    <mergeCell ref="A2:M2"/>
    <mergeCell ref="A3:M3"/>
    <mergeCell ref="A4:M4"/>
    <mergeCell ref="A5:M5"/>
  </mergeCells>
  <conditionalFormatting sqref="G10:O10">
    <cfRule type="cellIs" dxfId="0" priority="1" operator="greaterThan">
      <formula>0.4999</formula>
    </cfRule>
  </conditionalFormatting>
  <hyperlinks>
    <hyperlink ref="P2" location="Contenido!A1" display="Contenido" xr:uid="{99B70F2B-27D8-4033-A1BE-A29FEB01CA05}"/>
  </hyperlink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5D3F-7A94-4ECD-B675-9366AA7450A9}">
  <sheetPr>
    <pageSetUpPr fitToPage="1"/>
  </sheetPr>
  <dimension ref="A1:L28"/>
  <sheetViews>
    <sheetView showGridLines="0" zoomScale="115" zoomScaleNormal="115" workbookViewId="0">
      <selection activeCell="J2" sqref="J2"/>
    </sheetView>
  </sheetViews>
  <sheetFormatPr baseColWidth="10" defaultColWidth="12" defaultRowHeight="15" customHeight="1" x14ac:dyDescent="0.25"/>
  <cols>
    <col min="1" max="1" width="12" style="160"/>
    <col min="2" max="2" width="5.42578125" style="164" customWidth="1"/>
    <col min="3" max="4" width="14.7109375" style="164" customWidth="1"/>
    <col min="5" max="5" width="12" style="164" customWidth="1"/>
    <col min="6" max="7" width="14.7109375" style="164" customWidth="1"/>
    <col min="8" max="8" width="8.28515625" style="164" customWidth="1"/>
    <col min="9" max="9" width="12" style="160"/>
    <col min="10" max="16384" width="12" style="162"/>
  </cols>
  <sheetData>
    <row r="1" spans="2:12" x14ac:dyDescent="0.25">
      <c r="J1" s="161"/>
    </row>
    <row r="2" spans="2:12" x14ac:dyDescent="0.25">
      <c r="J2" s="183" t="s">
        <v>0</v>
      </c>
    </row>
    <row r="3" spans="2:12" x14ac:dyDescent="0.25">
      <c r="B3" s="165"/>
      <c r="C3" s="166"/>
      <c r="D3" s="166"/>
      <c r="E3" s="166"/>
      <c r="F3" s="166"/>
      <c r="G3" s="166"/>
      <c r="H3" s="167"/>
      <c r="J3" s="161"/>
    </row>
    <row r="4" spans="2:12" ht="23.1" customHeight="1" x14ac:dyDescent="0.25">
      <c r="B4" s="168"/>
      <c r="C4" s="205" t="s">
        <v>1</v>
      </c>
      <c r="D4" s="205"/>
      <c r="E4" s="205"/>
      <c r="F4" s="205"/>
      <c r="G4" s="205"/>
      <c r="H4" s="169"/>
    </row>
    <row r="5" spans="2:12" ht="23.1" customHeight="1" x14ac:dyDescent="0.25">
      <c r="B5" s="168"/>
      <c r="C5" s="205"/>
      <c r="D5" s="205"/>
      <c r="E5" s="205"/>
      <c r="F5" s="205"/>
      <c r="G5" s="205"/>
      <c r="H5" s="170"/>
    </row>
    <row r="6" spans="2:12" x14ac:dyDescent="0.25">
      <c r="B6" s="168"/>
      <c r="H6" s="171"/>
    </row>
    <row r="7" spans="2:12" x14ac:dyDescent="0.25">
      <c r="B7" s="168"/>
      <c r="H7" s="171"/>
    </row>
    <row r="8" spans="2:12" x14ac:dyDescent="0.25">
      <c r="B8" s="168"/>
      <c r="C8" s="172" t="s">
        <v>2</v>
      </c>
      <c r="F8" s="164" t="s">
        <v>3</v>
      </c>
      <c r="H8" s="171"/>
    </row>
    <row r="9" spans="2:12" x14ac:dyDescent="0.25">
      <c r="B9" s="168"/>
      <c r="C9" s="172"/>
      <c r="F9" s="173" t="s">
        <v>4</v>
      </c>
      <c r="H9" s="171"/>
    </row>
    <row r="10" spans="2:12" x14ac:dyDescent="0.25">
      <c r="B10" s="168"/>
      <c r="C10" s="172"/>
      <c r="H10" s="171"/>
      <c r="L10" s="180"/>
    </row>
    <row r="11" spans="2:12" ht="15.75" x14ac:dyDescent="0.25">
      <c r="B11" s="168"/>
      <c r="C11" s="172" t="s">
        <v>5</v>
      </c>
      <c r="F11" s="164" t="s">
        <v>6</v>
      </c>
      <c r="H11" s="171"/>
      <c r="J11" s="178"/>
      <c r="L11" s="180"/>
    </row>
    <row r="12" spans="2:12" ht="15.75" x14ac:dyDescent="0.25">
      <c r="B12" s="168"/>
      <c r="C12" s="172"/>
      <c r="F12" s="164" t="s">
        <v>7</v>
      </c>
      <c r="H12" s="171"/>
      <c r="J12" s="178"/>
      <c r="L12" s="180"/>
    </row>
    <row r="13" spans="2:12" ht="15.75" x14ac:dyDescent="0.25">
      <c r="B13" s="168"/>
      <c r="C13" s="172"/>
      <c r="F13" s="164" t="s">
        <v>8</v>
      </c>
      <c r="H13" s="171"/>
      <c r="J13" s="178"/>
      <c r="L13" s="180"/>
    </row>
    <row r="14" spans="2:12" ht="15.75" x14ac:dyDescent="0.25">
      <c r="B14" s="168"/>
      <c r="C14" s="172"/>
      <c r="F14" s="164" t="s">
        <v>9</v>
      </c>
      <c r="H14" s="171"/>
      <c r="J14" s="178"/>
      <c r="L14" s="180"/>
    </row>
    <row r="15" spans="2:12" ht="15.75" x14ac:dyDescent="0.25">
      <c r="B15" s="168"/>
      <c r="C15" s="172"/>
      <c r="F15" s="164" t="s">
        <v>10</v>
      </c>
      <c r="H15" s="171"/>
      <c r="J15" s="178"/>
      <c r="L15" s="180"/>
    </row>
    <row r="16" spans="2:12" ht="15.75" x14ac:dyDescent="0.25">
      <c r="B16" s="168"/>
      <c r="C16" s="172"/>
      <c r="F16" s="164" t="s">
        <v>11</v>
      </c>
      <c r="H16" s="171"/>
      <c r="J16" s="178"/>
      <c r="L16" s="180"/>
    </row>
    <row r="17" spans="2:12" ht="15.75" x14ac:dyDescent="0.25">
      <c r="B17" s="168"/>
      <c r="C17" s="172"/>
      <c r="F17" s="164" t="s">
        <v>12</v>
      </c>
      <c r="H17" s="171"/>
      <c r="J17" s="178"/>
      <c r="L17" s="180"/>
    </row>
    <row r="18" spans="2:12" ht="15.75" x14ac:dyDescent="0.25">
      <c r="B18" s="168"/>
      <c r="C18" s="172"/>
      <c r="F18" s="164" t="s">
        <v>13</v>
      </c>
      <c r="H18" s="171"/>
      <c r="J18" s="178"/>
      <c r="L18" s="180"/>
    </row>
    <row r="19" spans="2:12" s="160" customFormat="1" ht="15.75" x14ac:dyDescent="0.25">
      <c r="B19" s="168"/>
      <c r="C19" s="172"/>
      <c r="D19" s="164"/>
      <c r="E19" s="164"/>
      <c r="F19" s="164" t="s">
        <v>14</v>
      </c>
      <c r="G19" s="164"/>
      <c r="H19" s="171"/>
      <c r="J19" s="178"/>
      <c r="L19" s="180"/>
    </row>
    <row r="20" spans="2:12" s="160" customFormat="1" ht="15.75" x14ac:dyDescent="0.25">
      <c r="B20" s="168"/>
      <c r="C20" s="172"/>
      <c r="D20" s="164"/>
      <c r="E20" s="164"/>
      <c r="F20" s="164" t="s">
        <v>15</v>
      </c>
      <c r="G20" s="164"/>
      <c r="H20" s="171"/>
      <c r="J20" s="178"/>
      <c r="L20" s="180"/>
    </row>
    <row r="21" spans="2:12" s="160" customFormat="1" x14ac:dyDescent="0.25">
      <c r="B21" s="168"/>
      <c r="C21" s="172"/>
      <c r="D21" s="164"/>
      <c r="E21" s="164"/>
      <c r="F21" s="174"/>
      <c r="G21" s="164"/>
      <c r="H21" s="171"/>
      <c r="J21" s="162"/>
      <c r="L21" s="180"/>
    </row>
    <row r="22" spans="2:12" s="160" customFormat="1" x14ac:dyDescent="0.25">
      <c r="B22" s="168"/>
      <c r="C22" s="172" t="s">
        <v>16</v>
      </c>
      <c r="D22" s="164"/>
      <c r="E22" s="164"/>
      <c r="F22" s="164" t="s">
        <v>17</v>
      </c>
      <c r="G22" s="164"/>
      <c r="H22" s="171"/>
      <c r="J22" s="162"/>
      <c r="L22" s="180"/>
    </row>
    <row r="23" spans="2:12" s="160" customFormat="1" x14ac:dyDescent="0.25">
      <c r="B23" s="168"/>
      <c r="C23" s="172"/>
      <c r="D23" s="164"/>
      <c r="E23" s="164"/>
      <c r="F23" s="174"/>
      <c r="G23" s="164"/>
      <c r="H23" s="171"/>
      <c r="J23" s="162"/>
      <c r="L23" s="180"/>
    </row>
    <row r="24" spans="2:12" s="160" customFormat="1" x14ac:dyDescent="0.25">
      <c r="B24" s="168"/>
      <c r="C24" s="172" t="s">
        <v>18</v>
      </c>
      <c r="D24" s="164"/>
      <c r="E24" s="164"/>
      <c r="F24" s="164" t="s">
        <v>9</v>
      </c>
      <c r="G24" s="164"/>
      <c r="H24" s="171"/>
      <c r="J24" s="162"/>
      <c r="L24" s="180"/>
    </row>
    <row r="25" spans="2:12" s="160" customFormat="1" x14ac:dyDescent="0.25">
      <c r="B25" s="168"/>
      <c r="C25" s="172"/>
      <c r="D25" s="164"/>
      <c r="E25" s="164"/>
      <c r="F25" s="174"/>
      <c r="G25" s="164"/>
      <c r="H25" s="171"/>
      <c r="J25" s="162"/>
    </row>
    <row r="26" spans="2:12" s="160" customFormat="1" x14ac:dyDescent="0.25">
      <c r="B26" s="168"/>
      <c r="C26" s="172" t="s">
        <v>19</v>
      </c>
      <c r="D26" s="164"/>
      <c r="E26" s="164"/>
      <c r="F26" s="174" t="s">
        <v>20</v>
      </c>
      <c r="G26" s="164"/>
      <c r="H26" s="171"/>
      <c r="J26" s="162"/>
      <c r="L26" s="180"/>
    </row>
    <row r="27" spans="2:12" s="160" customFormat="1" x14ac:dyDescent="0.25">
      <c r="B27" s="175"/>
      <c r="C27" s="176"/>
      <c r="D27" s="176"/>
      <c r="E27" s="176"/>
      <c r="F27" s="176"/>
      <c r="G27" s="176"/>
      <c r="H27" s="177"/>
      <c r="J27" s="162"/>
    </row>
    <row r="28" spans="2:12" ht="15" customHeight="1" x14ac:dyDescent="0.25">
      <c r="L28" s="180"/>
    </row>
  </sheetData>
  <mergeCells count="1">
    <mergeCell ref="C4:G5"/>
  </mergeCells>
  <hyperlinks>
    <hyperlink ref="J2" location="Contenido!A1" display="Contenido" xr:uid="{FD0C565C-FEE9-49D1-8D2D-EADEB0F0C6B6}"/>
  </hyperlink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8823-F5B6-402B-9682-CE0B9FA89B3D}">
  <sheetPr>
    <tabColor rgb="FFCFAC65"/>
    <pageSetUpPr fitToPage="1"/>
  </sheetPr>
  <dimension ref="B2:L45"/>
  <sheetViews>
    <sheetView showGridLines="0" zoomScaleNormal="100" workbookViewId="0">
      <selection activeCell="L2" sqref="L2"/>
    </sheetView>
  </sheetViews>
  <sheetFormatPr baseColWidth="10" defaultColWidth="11.42578125" defaultRowHeight="15" x14ac:dyDescent="0.25"/>
  <cols>
    <col min="1" max="11" width="11" customWidth="1"/>
    <col min="12" max="12" width="14" style="144" customWidth="1"/>
  </cols>
  <sheetData>
    <row r="2" spans="2:12" ht="15.75" thickBot="1" x14ac:dyDescent="0.3">
      <c r="L2" s="183" t="s">
        <v>0</v>
      </c>
    </row>
    <row r="3" spans="2:12" ht="15" customHeight="1" x14ac:dyDescent="0.25">
      <c r="B3" s="214" t="s">
        <v>55</v>
      </c>
      <c r="C3" s="215"/>
      <c r="D3" s="215"/>
      <c r="E3" s="215"/>
      <c r="F3" s="215"/>
      <c r="G3" s="215"/>
      <c r="H3" s="215"/>
      <c r="I3" s="215"/>
      <c r="J3" s="216"/>
      <c r="K3" s="93"/>
    </row>
    <row r="4" spans="2:12" ht="15" customHeight="1" x14ac:dyDescent="0.25">
      <c r="B4" s="217"/>
      <c r="C4" s="218"/>
      <c r="D4" s="218"/>
      <c r="E4" s="218"/>
      <c r="F4" s="218"/>
      <c r="G4" s="218"/>
      <c r="H4" s="218"/>
      <c r="I4" s="218"/>
      <c r="J4" s="219"/>
      <c r="K4" s="93"/>
    </row>
    <row r="5" spans="2:12" ht="15" customHeight="1" x14ac:dyDescent="0.25">
      <c r="B5" s="217"/>
      <c r="C5" s="218"/>
      <c r="D5" s="218"/>
      <c r="E5" s="218"/>
      <c r="F5" s="218"/>
      <c r="G5" s="218"/>
      <c r="H5" s="218"/>
      <c r="I5" s="218"/>
      <c r="J5" s="219"/>
      <c r="K5" s="95"/>
      <c r="L5" s="145"/>
    </row>
    <row r="6" spans="2:12" ht="15" customHeight="1" x14ac:dyDescent="0.25">
      <c r="B6" s="217"/>
      <c r="C6" s="218"/>
      <c r="D6" s="218"/>
      <c r="E6" s="218"/>
      <c r="F6" s="218"/>
      <c r="G6" s="218"/>
      <c r="H6" s="218"/>
      <c r="I6" s="218"/>
      <c r="J6" s="219"/>
      <c r="K6" s="95"/>
      <c r="L6" s="145"/>
    </row>
    <row r="7" spans="2:12" ht="15" customHeight="1" x14ac:dyDescent="0.25">
      <c r="B7" s="217"/>
      <c r="C7" s="218"/>
      <c r="D7" s="218"/>
      <c r="E7" s="218"/>
      <c r="F7" s="218"/>
      <c r="G7" s="218"/>
      <c r="H7" s="218"/>
      <c r="I7" s="218"/>
      <c r="J7" s="219"/>
      <c r="K7" s="95"/>
    </row>
    <row r="8" spans="2:12" ht="15" customHeight="1" x14ac:dyDescent="0.25">
      <c r="B8" s="217"/>
      <c r="C8" s="218"/>
      <c r="D8" s="218"/>
      <c r="E8" s="218"/>
      <c r="F8" s="218"/>
      <c r="G8" s="218"/>
      <c r="H8" s="218"/>
      <c r="I8" s="218"/>
      <c r="J8" s="219"/>
      <c r="K8" s="95"/>
      <c r="L8" s="145"/>
    </row>
    <row r="9" spans="2:12" ht="15" customHeight="1" x14ac:dyDescent="0.25">
      <c r="B9" s="217"/>
      <c r="C9" s="218"/>
      <c r="D9" s="218"/>
      <c r="E9" s="218"/>
      <c r="F9" s="218"/>
      <c r="G9" s="218"/>
      <c r="H9" s="218"/>
      <c r="I9" s="218"/>
      <c r="J9" s="219"/>
      <c r="K9" s="95"/>
    </row>
    <row r="10" spans="2:12" ht="15" customHeight="1" x14ac:dyDescent="0.25">
      <c r="B10" s="217"/>
      <c r="C10" s="218"/>
      <c r="D10" s="218"/>
      <c r="E10" s="218"/>
      <c r="F10" s="218"/>
      <c r="G10" s="218"/>
      <c r="H10" s="218"/>
      <c r="I10" s="218"/>
      <c r="J10" s="219"/>
      <c r="K10" s="95"/>
      <c r="L10" s="145"/>
    </row>
    <row r="11" spans="2:12" ht="15" customHeight="1" x14ac:dyDescent="0.25">
      <c r="B11" s="217"/>
      <c r="C11" s="218"/>
      <c r="D11" s="218"/>
      <c r="E11" s="218"/>
      <c r="F11" s="218"/>
      <c r="G11" s="218"/>
      <c r="H11" s="218"/>
      <c r="I11" s="218"/>
      <c r="J11" s="219"/>
      <c r="K11" s="95"/>
    </row>
    <row r="12" spans="2:12" ht="15" customHeight="1" x14ac:dyDescent="0.25">
      <c r="B12" s="217"/>
      <c r="C12" s="218"/>
      <c r="D12" s="218"/>
      <c r="E12" s="218"/>
      <c r="F12" s="218"/>
      <c r="G12" s="218"/>
      <c r="H12" s="218"/>
      <c r="I12" s="218"/>
      <c r="J12" s="219"/>
      <c r="K12" s="95"/>
    </row>
    <row r="13" spans="2:12" ht="15" customHeight="1" x14ac:dyDescent="0.25">
      <c r="B13" s="217"/>
      <c r="C13" s="218"/>
      <c r="D13" s="218"/>
      <c r="E13" s="218"/>
      <c r="F13" s="218"/>
      <c r="G13" s="218"/>
      <c r="H13" s="218"/>
      <c r="I13" s="218"/>
      <c r="J13" s="219"/>
      <c r="K13" s="95"/>
    </row>
    <row r="14" spans="2:12" ht="15" customHeight="1" x14ac:dyDescent="0.25">
      <c r="B14" s="217"/>
      <c r="C14" s="218"/>
      <c r="D14" s="218"/>
      <c r="E14" s="218"/>
      <c r="F14" s="218"/>
      <c r="G14" s="218"/>
      <c r="H14" s="218"/>
      <c r="I14" s="218"/>
      <c r="J14" s="219"/>
      <c r="K14" s="95"/>
      <c r="L14" s="146"/>
    </row>
    <row r="15" spans="2:12" ht="15" customHeight="1" x14ac:dyDescent="0.25">
      <c r="B15" s="217"/>
      <c r="C15" s="218"/>
      <c r="D15" s="218"/>
      <c r="E15" s="218"/>
      <c r="F15" s="218"/>
      <c r="G15" s="218"/>
      <c r="H15" s="218"/>
      <c r="I15" s="218"/>
      <c r="J15" s="219"/>
      <c r="K15" s="95"/>
      <c r="L15" s="145"/>
    </row>
    <row r="16" spans="2:12" ht="15" customHeight="1" x14ac:dyDescent="0.25">
      <c r="B16" s="217"/>
      <c r="C16" s="218"/>
      <c r="D16" s="218"/>
      <c r="E16" s="218"/>
      <c r="F16" s="218"/>
      <c r="G16" s="218"/>
      <c r="H16" s="218"/>
      <c r="I16" s="218"/>
      <c r="J16" s="219"/>
      <c r="K16" s="95"/>
      <c r="L16" s="146"/>
    </row>
    <row r="17" spans="2:12" ht="15" customHeight="1" x14ac:dyDescent="0.25">
      <c r="B17" s="217"/>
      <c r="C17" s="218"/>
      <c r="D17" s="218"/>
      <c r="E17" s="218"/>
      <c r="F17" s="218"/>
      <c r="G17" s="218"/>
      <c r="H17" s="218"/>
      <c r="I17" s="218"/>
      <c r="J17" s="219"/>
      <c r="K17" s="95"/>
      <c r="L17" s="146"/>
    </row>
    <row r="18" spans="2:12" ht="15" customHeight="1" x14ac:dyDescent="0.25">
      <c r="B18" s="217"/>
      <c r="C18" s="218"/>
      <c r="D18" s="218"/>
      <c r="E18" s="218"/>
      <c r="F18" s="218"/>
      <c r="G18" s="218"/>
      <c r="H18" s="218"/>
      <c r="I18" s="218"/>
      <c r="J18" s="219"/>
      <c r="K18" s="95"/>
      <c r="L18" s="146"/>
    </row>
    <row r="19" spans="2:12" ht="15" customHeight="1" x14ac:dyDescent="0.25">
      <c r="B19" s="217"/>
      <c r="C19" s="218"/>
      <c r="D19" s="218"/>
      <c r="E19" s="218"/>
      <c r="F19" s="218"/>
      <c r="G19" s="218"/>
      <c r="H19" s="218"/>
      <c r="I19" s="218"/>
      <c r="J19" s="219"/>
      <c r="K19" s="95"/>
      <c r="L19" s="146"/>
    </row>
    <row r="20" spans="2:12" ht="15" customHeight="1" x14ac:dyDescent="0.25">
      <c r="B20" s="217"/>
      <c r="C20" s="218"/>
      <c r="D20" s="218"/>
      <c r="E20" s="218"/>
      <c r="F20" s="218"/>
      <c r="G20" s="218"/>
      <c r="H20" s="218"/>
      <c r="I20" s="218"/>
      <c r="J20" s="219"/>
      <c r="K20" s="95"/>
      <c r="L20" s="146"/>
    </row>
    <row r="21" spans="2:12" ht="15" customHeight="1" x14ac:dyDescent="0.25">
      <c r="B21" s="217"/>
      <c r="C21" s="218"/>
      <c r="D21" s="218"/>
      <c r="E21" s="218"/>
      <c r="F21" s="218"/>
      <c r="G21" s="218"/>
      <c r="H21" s="218"/>
      <c r="I21" s="218"/>
      <c r="J21" s="219"/>
      <c r="K21" s="93"/>
      <c r="L21" s="146"/>
    </row>
    <row r="22" spans="2:12" ht="15" customHeight="1" thickBot="1" x14ac:dyDescent="0.3">
      <c r="B22" s="220"/>
      <c r="C22" s="221"/>
      <c r="D22" s="221"/>
      <c r="E22" s="221"/>
      <c r="F22" s="221"/>
      <c r="G22" s="221"/>
      <c r="H22" s="221"/>
      <c r="I22" s="221"/>
      <c r="J22" s="222"/>
      <c r="K22" s="93"/>
      <c r="L22" s="146"/>
    </row>
    <row r="23" spans="2:12" x14ac:dyDescent="0.25">
      <c r="L23" s="146"/>
    </row>
    <row r="24" spans="2:12" x14ac:dyDescent="0.25">
      <c r="L24" s="145"/>
    </row>
    <row r="25" spans="2:12" x14ac:dyDescent="0.25">
      <c r="L25" s="146"/>
    </row>
    <row r="26" spans="2:12" x14ac:dyDescent="0.25">
      <c r="L26" s="146"/>
    </row>
    <row r="27" spans="2:12" x14ac:dyDescent="0.25">
      <c r="L27" s="146"/>
    </row>
    <row r="28" spans="2:12" x14ac:dyDescent="0.25">
      <c r="L28" s="146"/>
    </row>
    <row r="29" spans="2:12" x14ac:dyDescent="0.25">
      <c r="L29" s="146"/>
    </row>
    <row r="30" spans="2:12" x14ac:dyDescent="0.25">
      <c r="L30" s="146"/>
    </row>
    <row r="31" spans="2:12" x14ac:dyDescent="0.25">
      <c r="L31" s="146"/>
    </row>
    <row r="32" spans="2:12" x14ac:dyDescent="0.25">
      <c r="L32" s="146"/>
    </row>
    <row r="33" spans="12:12" x14ac:dyDescent="0.25">
      <c r="L33" s="146"/>
    </row>
    <row r="34" spans="12:12" x14ac:dyDescent="0.25">
      <c r="L34" s="146"/>
    </row>
    <row r="36" spans="12:12" x14ac:dyDescent="0.25">
      <c r="L36" s="146"/>
    </row>
    <row r="37" spans="12:12" x14ac:dyDescent="0.25">
      <c r="L37" s="146"/>
    </row>
    <row r="38" spans="12:12" x14ac:dyDescent="0.25">
      <c r="L38" s="146"/>
    </row>
    <row r="39" spans="12:12" x14ac:dyDescent="0.25">
      <c r="L39" s="146"/>
    </row>
    <row r="40" spans="12:12" x14ac:dyDescent="0.25">
      <c r="L40" s="146"/>
    </row>
    <row r="41" spans="12:12" x14ac:dyDescent="0.25">
      <c r="L41" s="146"/>
    </row>
    <row r="42" spans="12:12" x14ac:dyDescent="0.25">
      <c r="L42" s="145"/>
    </row>
    <row r="43" spans="12:12" x14ac:dyDescent="0.25">
      <c r="L43" s="146"/>
    </row>
    <row r="44" spans="12:12" x14ac:dyDescent="0.25">
      <c r="L44" s="146"/>
    </row>
    <row r="45" spans="12:12" x14ac:dyDescent="0.25">
      <c r="L45" s="146"/>
    </row>
  </sheetData>
  <mergeCells count="1">
    <mergeCell ref="B3:J22"/>
  </mergeCells>
  <hyperlinks>
    <hyperlink ref="L2" location="Contenido!A1" display="Contenido" xr:uid="{EE50E242-8065-4F08-B2B4-0FA4A225D22E}"/>
  </hyperlink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4E0D-8F78-40C5-AD95-3383C482CE6D}">
  <sheetPr>
    <tabColor rgb="FFF2DAB1"/>
    <pageSetUpPr fitToPage="1"/>
  </sheetPr>
  <dimension ref="A1:AC45"/>
  <sheetViews>
    <sheetView showGridLines="0" zoomScaleNormal="100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9.42578125" bestFit="1" customWidth="1"/>
    <col min="5" max="5" width="1.5703125" customWidth="1"/>
    <col min="6" max="8" width="8.28515625" customWidth="1"/>
    <col min="9" max="9" width="1.42578125" customWidth="1"/>
    <col min="10" max="12" width="8.28515625" customWidth="1"/>
    <col min="13" max="13" width="1.85546875" customWidth="1"/>
    <col min="14" max="16" width="8.28515625" customWidth="1"/>
    <col min="17" max="17" width="1.7109375" customWidth="1"/>
    <col min="18" max="20" width="8.28515625" customWidth="1"/>
    <col min="21" max="21" width="1.42578125" customWidth="1"/>
    <col min="22" max="24" width="8.28515625" customWidth="1"/>
    <col min="25" max="25" width="1.42578125" customWidth="1"/>
    <col min="26" max="28" width="8.28515625" customWidth="1"/>
    <col min="29" max="29" width="14" style="144" customWidth="1"/>
  </cols>
  <sheetData>
    <row r="1" spans="1:29" x14ac:dyDescent="0.25">
      <c r="A1" s="228" t="s">
        <v>259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260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261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262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45"/>
    </row>
    <row r="6" spans="1:29" x14ac:dyDescent="0.25">
      <c r="A6" s="230" t="s">
        <v>263</v>
      </c>
      <c r="B6" s="231" t="s">
        <v>209</v>
      </c>
      <c r="C6" s="231"/>
      <c r="D6" s="231"/>
      <c r="E6" s="84"/>
      <c r="F6" s="231" t="s">
        <v>211</v>
      </c>
      <c r="G6" s="231"/>
      <c r="H6" s="231"/>
      <c r="I6" s="84"/>
      <c r="J6" s="231" t="s">
        <v>212</v>
      </c>
      <c r="K6" s="231"/>
      <c r="L6" s="231"/>
      <c r="M6" s="84"/>
      <c r="N6" s="231" t="s">
        <v>213</v>
      </c>
      <c r="O6" s="231"/>
      <c r="P6" s="231"/>
      <c r="Q6" s="84"/>
      <c r="R6" s="231" t="s">
        <v>215</v>
      </c>
      <c r="S6" s="231"/>
      <c r="T6" s="231"/>
      <c r="U6" s="84"/>
      <c r="V6" s="231" t="s">
        <v>216</v>
      </c>
      <c r="W6" s="231"/>
      <c r="X6" s="231"/>
      <c r="Y6" s="84"/>
      <c r="Z6" s="231" t="s">
        <v>217</v>
      </c>
      <c r="AA6" s="231"/>
      <c r="AB6" s="231"/>
      <c r="AC6" s="145"/>
    </row>
    <row r="7" spans="1:29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  <c r="Y7" s="84"/>
      <c r="Z7" s="85" t="s">
        <v>209</v>
      </c>
      <c r="AA7" s="85" t="s">
        <v>264</v>
      </c>
      <c r="AB7" s="85" t="s">
        <v>265</v>
      </c>
    </row>
    <row r="8" spans="1:29" ht="6" customHeight="1" x14ac:dyDescent="0.25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145"/>
    </row>
    <row r="9" spans="1:29" x14ac:dyDescent="0.25">
      <c r="A9" s="194" t="s">
        <v>226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</row>
    <row r="10" spans="1:29" x14ac:dyDescent="0.25">
      <c r="A10" s="102" t="s">
        <v>227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145"/>
    </row>
    <row r="11" spans="1:29" x14ac:dyDescent="0.25">
      <c r="A11" s="23" t="s">
        <v>209</v>
      </c>
      <c r="B11" s="79">
        <v>425444</v>
      </c>
      <c r="C11" s="79">
        <v>216527</v>
      </c>
      <c r="D11" s="79">
        <v>208917</v>
      </c>
      <c r="E11" s="79"/>
      <c r="F11" s="79">
        <v>62666</v>
      </c>
      <c r="G11" s="79">
        <v>31573</v>
      </c>
      <c r="H11" s="79">
        <v>31093</v>
      </c>
      <c r="I11" s="79"/>
      <c r="J11" s="79">
        <v>70144</v>
      </c>
      <c r="K11" s="79">
        <v>35840</v>
      </c>
      <c r="L11" s="79">
        <v>34304</v>
      </c>
      <c r="M11" s="79"/>
      <c r="N11" s="79">
        <v>69334</v>
      </c>
      <c r="O11" s="79">
        <v>35229</v>
      </c>
      <c r="P11" s="79">
        <v>34105</v>
      </c>
      <c r="Q11" s="79"/>
      <c r="R11" s="79">
        <v>67732</v>
      </c>
      <c r="S11" s="79">
        <v>34606</v>
      </c>
      <c r="T11" s="79">
        <v>33126</v>
      </c>
      <c r="U11" s="79"/>
      <c r="V11" s="79">
        <v>79561</v>
      </c>
      <c r="W11" s="79">
        <v>40678</v>
      </c>
      <c r="X11" s="79">
        <v>38883</v>
      </c>
      <c r="Y11" s="79"/>
      <c r="Z11" s="79">
        <v>76007</v>
      </c>
      <c r="AA11" s="79">
        <v>38601</v>
      </c>
      <c r="AB11" s="79">
        <v>37406</v>
      </c>
    </row>
    <row r="12" spans="1:29" x14ac:dyDescent="0.25">
      <c r="A12" s="101" t="s">
        <v>266</v>
      </c>
      <c r="B12" s="80">
        <v>380342</v>
      </c>
      <c r="C12" s="80">
        <v>193591</v>
      </c>
      <c r="D12" s="80">
        <v>186751</v>
      </c>
      <c r="E12" s="80"/>
      <c r="F12" s="80">
        <v>55135</v>
      </c>
      <c r="G12" s="80">
        <v>27737</v>
      </c>
      <c r="H12" s="80">
        <v>27398</v>
      </c>
      <c r="I12" s="80"/>
      <c r="J12" s="80">
        <v>62107</v>
      </c>
      <c r="K12" s="80">
        <v>31669</v>
      </c>
      <c r="L12" s="80">
        <v>30438</v>
      </c>
      <c r="M12" s="80"/>
      <c r="N12" s="80">
        <v>61874</v>
      </c>
      <c r="O12" s="80">
        <v>31448</v>
      </c>
      <c r="P12" s="80">
        <v>30426</v>
      </c>
      <c r="Q12" s="80"/>
      <c r="R12" s="80">
        <v>60497</v>
      </c>
      <c r="S12" s="80">
        <v>30988</v>
      </c>
      <c r="T12" s="80">
        <v>29509</v>
      </c>
      <c r="U12" s="80"/>
      <c r="V12" s="80">
        <v>72009</v>
      </c>
      <c r="W12" s="80">
        <v>36804</v>
      </c>
      <c r="X12" s="80">
        <v>35205</v>
      </c>
      <c r="Y12" s="80"/>
      <c r="Z12" s="80">
        <v>68720</v>
      </c>
      <c r="AA12" s="80">
        <v>34945</v>
      </c>
      <c r="AB12" s="80">
        <v>33775</v>
      </c>
    </row>
    <row r="13" spans="1:29" x14ac:dyDescent="0.25">
      <c r="A13" s="101" t="s">
        <v>267</v>
      </c>
      <c r="B13" s="80">
        <v>40241</v>
      </c>
      <c r="C13" s="80">
        <v>20654</v>
      </c>
      <c r="D13" s="80">
        <v>19587</v>
      </c>
      <c r="E13" s="80"/>
      <c r="F13" s="80">
        <v>6791</v>
      </c>
      <c r="G13" s="80">
        <v>3498</v>
      </c>
      <c r="H13" s="80">
        <v>3293</v>
      </c>
      <c r="I13" s="80"/>
      <c r="J13" s="80">
        <v>7272</v>
      </c>
      <c r="K13" s="80">
        <v>3785</v>
      </c>
      <c r="L13" s="80">
        <v>3487</v>
      </c>
      <c r="M13" s="80"/>
      <c r="N13" s="80">
        <v>6654</v>
      </c>
      <c r="O13" s="80">
        <v>3405</v>
      </c>
      <c r="P13" s="80">
        <v>3249</v>
      </c>
      <c r="Q13" s="80"/>
      <c r="R13" s="80">
        <v>6454</v>
      </c>
      <c r="S13" s="80">
        <v>3263</v>
      </c>
      <c r="T13" s="80">
        <v>3191</v>
      </c>
      <c r="U13" s="80"/>
      <c r="V13" s="80">
        <v>6700</v>
      </c>
      <c r="W13" s="80">
        <v>3462</v>
      </c>
      <c r="X13" s="80">
        <v>3238</v>
      </c>
      <c r="Y13" s="80"/>
      <c r="Z13" s="80">
        <v>6370</v>
      </c>
      <c r="AA13" s="80">
        <v>3241</v>
      </c>
      <c r="AB13" s="80">
        <v>3129</v>
      </c>
    </row>
    <row r="14" spans="1:29" x14ac:dyDescent="0.25">
      <c r="A14" s="101" t="s">
        <v>268</v>
      </c>
      <c r="B14" s="80">
        <v>4861</v>
      </c>
      <c r="C14" s="80">
        <v>2282</v>
      </c>
      <c r="D14" s="80">
        <v>2579</v>
      </c>
      <c r="E14" s="80"/>
      <c r="F14" s="80">
        <v>740</v>
      </c>
      <c r="G14" s="80">
        <v>338</v>
      </c>
      <c r="H14" s="80">
        <v>402</v>
      </c>
      <c r="I14" s="80"/>
      <c r="J14" s="80">
        <v>765</v>
      </c>
      <c r="K14" s="80">
        <v>386</v>
      </c>
      <c r="L14" s="80">
        <v>379</v>
      </c>
      <c r="M14" s="80"/>
      <c r="N14" s="80">
        <v>806</v>
      </c>
      <c r="O14" s="80">
        <v>376</v>
      </c>
      <c r="P14" s="80">
        <v>430</v>
      </c>
      <c r="Q14" s="80"/>
      <c r="R14" s="80">
        <v>781</v>
      </c>
      <c r="S14" s="80">
        <v>355</v>
      </c>
      <c r="T14" s="80">
        <v>426</v>
      </c>
      <c r="U14" s="80"/>
      <c r="V14" s="80">
        <v>852</v>
      </c>
      <c r="W14" s="80">
        <v>412</v>
      </c>
      <c r="X14" s="80">
        <v>440</v>
      </c>
      <c r="Y14" s="80"/>
      <c r="Z14" s="80">
        <v>917</v>
      </c>
      <c r="AA14" s="80">
        <v>415</v>
      </c>
      <c r="AB14" s="80">
        <v>502</v>
      </c>
      <c r="AC14" s="146"/>
    </row>
    <row r="15" spans="1:29" x14ac:dyDescent="0.25">
      <c r="A15" s="23" t="s">
        <v>269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145"/>
    </row>
    <row r="16" spans="1:29" x14ac:dyDescent="0.25">
      <c r="A16" s="100" t="s">
        <v>209</v>
      </c>
      <c r="B16" s="79">
        <v>282195</v>
      </c>
      <c r="C16" s="79">
        <v>143433</v>
      </c>
      <c r="D16" s="79">
        <v>138762</v>
      </c>
      <c r="E16" s="79"/>
      <c r="F16" s="79">
        <v>41417</v>
      </c>
      <c r="G16" s="79">
        <v>20765</v>
      </c>
      <c r="H16" s="79">
        <v>20652</v>
      </c>
      <c r="I16" s="79"/>
      <c r="J16" s="79">
        <v>46702</v>
      </c>
      <c r="K16" s="79">
        <v>23937</v>
      </c>
      <c r="L16" s="79">
        <v>22765</v>
      </c>
      <c r="M16" s="79"/>
      <c r="N16" s="79">
        <v>46012</v>
      </c>
      <c r="O16" s="79">
        <v>23299</v>
      </c>
      <c r="P16" s="79">
        <v>22713</v>
      </c>
      <c r="Q16" s="79"/>
      <c r="R16" s="79">
        <v>44943</v>
      </c>
      <c r="S16" s="79">
        <v>22900</v>
      </c>
      <c r="T16" s="79">
        <v>22043</v>
      </c>
      <c r="U16" s="79"/>
      <c r="V16" s="79">
        <v>52944</v>
      </c>
      <c r="W16" s="79">
        <v>26992</v>
      </c>
      <c r="X16" s="79">
        <v>25952</v>
      </c>
      <c r="Y16" s="79"/>
      <c r="Z16" s="79">
        <v>50177</v>
      </c>
      <c r="AA16" s="79">
        <v>25540</v>
      </c>
      <c r="AB16" s="79">
        <v>24637</v>
      </c>
      <c r="AC16" s="146"/>
    </row>
    <row r="17" spans="1:29" x14ac:dyDescent="0.25">
      <c r="A17" s="101" t="s">
        <v>266</v>
      </c>
      <c r="B17" s="80">
        <v>239763</v>
      </c>
      <c r="C17" s="80">
        <v>121857</v>
      </c>
      <c r="D17" s="80">
        <v>117906</v>
      </c>
      <c r="E17" s="80"/>
      <c r="F17" s="80">
        <v>34332</v>
      </c>
      <c r="G17" s="80">
        <v>17177</v>
      </c>
      <c r="H17" s="80">
        <v>17155</v>
      </c>
      <c r="I17" s="80"/>
      <c r="J17" s="80">
        <v>39144</v>
      </c>
      <c r="K17" s="80">
        <v>20006</v>
      </c>
      <c r="L17" s="80">
        <v>19138</v>
      </c>
      <c r="M17" s="80"/>
      <c r="N17" s="80">
        <v>38991</v>
      </c>
      <c r="O17" s="80">
        <v>19747</v>
      </c>
      <c r="P17" s="80">
        <v>19244</v>
      </c>
      <c r="Q17" s="80"/>
      <c r="R17" s="80">
        <v>38141</v>
      </c>
      <c r="S17" s="80">
        <v>19485</v>
      </c>
      <c r="T17" s="80">
        <v>18656</v>
      </c>
      <c r="U17" s="80"/>
      <c r="V17" s="80">
        <v>45833</v>
      </c>
      <c r="W17" s="80">
        <v>23342</v>
      </c>
      <c r="X17" s="80">
        <v>22491</v>
      </c>
      <c r="Y17" s="80"/>
      <c r="Z17" s="80">
        <v>43322</v>
      </c>
      <c r="AA17" s="80">
        <v>22100</v>
      </c>
      <c r="AB17" s="80">
        <v>21222</v>
      </c>
      <c r="AC17" s="146"/>
    </row>
    <row r="18" spans="1:29" x14ac:dyDescent="0.25">
      <c r="A18" s="101" t="s">
        <v>267</v>
      </c>
      <c r="B18" s="80">
        <v>37571</v>
      </c>
      <c r="C18" s="80">
        <v>19294</v>
      </c>
      <c r="D18" s="80">
        <v>18277</v>
      </c>
      <c r="E18" s="80"/>
      <c r="F18" s="80">
        <v>6345</v>
      </c>
      <c r="G18" s="80">
        <v>3250</v>
      </c>
      <c r="H18" s="80">
        <v>3095</v>
      </c>
      <c r="I18" s="80"/>
      <c r="J18" s="80">
        <v>6793</v>
      </c>
      <c r="K18" s="80">
        <v>3545</v>
      </c>
      <c r="L18" s="80">
        <v>3248</v>
      </c>
      <c r="M18" s="80"/>
      <c r="N18" s="80">
        <v>6215</v>
      </c>
      <c r="O18" s="80">
        <v>3176</v>
      </c>
      <c r="P18" s="80">
        <v>3039</v>
      </c>
      <c r="Q18" s="80"/>
      <c r="R18" s="80">
        <v>6021</v>
      </c>
      <c r="S18" s="80">
        <v>3060</v>
      </c>
      <c r="T18" s="80">
        <v>2961</v>
      </c>
      <c r="U18" s="80"/>
      <c r="V18" s="80">
        <v>6259</v>
      </c>
      <c r="W18" s="80">
        <v>3238</v>
      </c>
      <c r="X18" s="80">
        <v>3021</v>
      </c>
      <c r="Y18" s="80"/>
      <c r="Z18" s="80">
        <v>5938</v>
      </c>
      <c r="AA18" s="80">
        <v>3025</v>
      </c>
      <c r="AB18" s="80">
        <v>2913</v>
      </c>
      <c r="AC18" s="146"/>
    </row>
    <row r="19" spans="1:29" x14ac:dyDescent="0.25">
      <c r="A19" s="101" t="s">
        <v>268</v>
      </c>
      <c r="B19" s="80">
        <v>4861</v>
      </c>
      <c r="C19" s="80">
        <v>2282</v>
      </c>
      <c r="D19" s="80">
        <v>2579</v>
      </c>
      <c r="E19" s="80"/>
      <c r="F19" s="80">
        <v>740</v>
      </c>
      <c r="G19" s="80">
        <v>338</v>
      </c>
      <c r="H19" s="80">
        <v>402</v>
      </c>
      <c r="I19" s="80"/>
      <c r="J19" s="80">
        <v>765</v>
      </c>
      <c r="K19" s="80">
        <v>386</v>
      </c>
      <c r="L19" s="80">
        <v>379</v>
      </c>
      <c r="M19" s="80"/>
      <c r="N19" s="80">
        <v>806</v>
      </c>
      <c r="O19" s="80">
        <v>376</v>
      </c>
      <c r="P19" s="80">
        <v>430</v>
      </c>
      <c r="Q19" s="80"/>
      <c r="R19" s="80">
        <v>781</v>
      </c>
      <c r="S19" s="80">
        <v>355</v>
      </c>
      <c r="T19" s="80">
        <v>426</v>
      </c>
      <c r="U19" s="80"/>
      <c r="V19" s="80">
        <v>852</v>
      </c>
      <c r="W19" s="80">
        <v>412</v>
      </c>
      <c r="X19" s="80">
        <v>440</v>
      </c>
      <c r="Y19" s="80"/>
      <c r="Z19" s="80">
        <v>917</v>
      </c>
      <c r="AA19" s="80">
        <v>415</v>
      </c>
      <c r="AB19" s="80">
        <v>502</v>
      </c>
      <c r="AC19" s="146"/>
    </row>
    <row r="20" spans="1:29" x14ac:dyDescent="0.25">
      <c r="A20" s="23" t="s">
        <v>270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146"/>
    </row>
    <row r="21" spans="1:29" x14ac:dyDescent="0.25">
      <c r="A21" s="103" t="s">
        <v>209</v>
      </c>
      <c r="B21" s="79">
        <v>143249</v>
      </c>
      <c r="C21" s="79">
        <v>73094</v>
      </c>
      <c r="D21" s="79">
        <v>70155</v>
      </c>
      <c r="E21" s="79"/>
      <c r="F21" s="79">
        <v>21249</v>
      </c>
      <c r="G21" s="79">
        <v>10808</v>
      </c>
      <c r="H21" s="79">
        <v>10441</v>
      </c>
      <c r="I21" s="79"/>
      <c r="J21" s="79">
        <v>23442</v>
      </c>
      <c r="K21" s="79">
        <v>11903</v>
      </c>
      <c r="L21" s="79">
        <v>11539</v>
      </c>
      <c r="M21" s="79"/>
      <c r="N21" s="79">
        <v>23322</v>
      </c>
      <c r="O21" s="79">
        <v>11930</v>
      </c>
      <c r="P21" s="79">
        <v>11392</v>
      </c>
      <c r="Q21" s="79"/>
      <c r="R21" s="79">
        <v>22789</v>
      </c>
      <c r="S21" s="79">
        <v>11706</v>
      </c>
      <c r="T21" s="79">
        <v>11083</v>
      </c>
      <c r="U21" s="79"/>
      <c r="V21" s="79">
        <v>26617</v>
      </c>
      <c r="W21" s="79">
        <v>13686</v>
      </c>
      <c r="X21" s="79">
        <v>12931</v>
      </c>
      <c r="Y21" s="79"/>
      <c r="Z21" s="79">
        <v>25830</v>
      </c>
      <c r="AA21" s="79">
        <v>13061</v>
      </c>
      <c r="AB21" s="79">
        <v>12769</v>
      </c>
      <c r="AC21" s="146"/>
    </row>
    <row r="22" spans="1:29" x14ac:dyDescent="0.25">
      <c r="A22" s="101" t="s">
        <v>266</v>
      </c>
      <c r="B22" s="80">
        <v>140579</v>
      </c>
      <c r="C22" s="80">
        <v>71734</v>
      </c>
      <c r="D22" s="80">
        <v>68845</v>
      </c>
      <c r="E22" s="80"/>
      <c r="F22" s="80">
        <v>20803</v>
      </c>
      <c r="G22" s="80">
        <v>10560</v>
      </c>
      <c r="H22" s="80">
        <v>10243</v>
      </c>
      <c r="I22" s="80"/>
      <c r="J22" s="80">
        <v>22963</v>
      </c>
      <c r="K22" s="80">
        <v>11663</v>
      </c>
      <c r="L22" s="80">
        <v>11300</v>
      </c>
      <c r="M22" s="80"/>
      <c r="N22" s="80">
        <v>22883</v>
      </c>
      <c r="O22" s="80">
        <v>11701</v>
      </c>
      <c r="P22" s="80">
        <v>11182</v>
      </c>
      <c r="Q22" s="80"/>
      <c r="R22" s="80">
        <v>22356</v>
      </c>
      <c r="S22" s="80">
        <v>11503</v>
      </c>
      <c r="T22" s="80">
        <v>10853</v>
      </c>
      <c r="U22" s="80"/>
      <c r="V22" s="80">
        <v>26176</v>
      </c>
      <c r="W22" s="80">
        <v>13462</v>
      </c>
      <c r="X22" s="80">
        <v>12714</v>
      </c>
      <c r="Y22" s="80"/>
      <c r="Z22" s="80">
        <v>25398</v>
      </c>
      <c r="AA22" s="80">
        <v>12845</v>
      </c>
      <c r="AB22" s="80">
        <v>12553</v>
      </c>
      <c r="AC22" s="146"/>
    </row>
    <row r="23" spans="1:29" x14ac:dyDescent="0.25">
      <c r="A23" s="101" t="s">
        <v>267</v>
      </c>
      <c r="B23" s="80">
        <v>2670</v>
      </c>
      <c r="C23" s="80">
        <v>1360</v>
      </c>
      <c r="D23" s="80">
        <v>1310</v>
      </c>
      <c r="E23" s="80"/>
      <c r="F23" s="80">
        <v>446</v>
      </c>
      <c r="G23" s="80">
        <v>248</v>
      </c>
      <c r="H23" s="80">
        <v>198</v>
      </c>
      <c r="I23" s="80"/>
      <c r="J23" s="80">
        <v>479</v>
      </c>
      <c r="K23" s="80">
        <v>240</v>
      </c>
      <c r="L23" s="80">
        <v>239</v>
      </c>
      <c r="M23" s="80"/>
      <c r="N23" s="80">
        <v>439</v>
      </c>
      <c r="O23" s="80">
        <v>229</v>
      </c>
      <c r="P23" s="80">
        <v>210</v>
      </c>
      <c r="Q23" s="80"/>
      <c r="R23" s="80">
        <v>433</v>
      </c>
      <c r="S23" s="80">
        <v>203</v>
      </c>
      <c r="T23" s="80">
        <v>230</v>
      </c>
      <c r="U23" s="80"/>
      <c r="V23" s="80">
        <v>441</v>
      </c>
      <c r="W23" s="80">
        <v>224</v>
      </c>
      <c r="X23" s="80">
        <v>217</v>
      </c>
      <c r="Y23" s="80"/>
      <c r="Z23" s="80">
        <v>432</v>
      </c>
      <c r="AA23" s="80">
        <v>216</v>
      </c>
      <c r="AB23" s="80">
        <v>216</v>
      </c>
      <c r="AC23" s="146"/>
    </row>
    <row r="24" spans="1:29" x14ac:dyDescent="0.25">
      <c r="A24" s="101" t="s">
        <v>268</v>
      </c>
      <c r="B24" s="78" t="s">
        <v>271</v>
      </c>
      <c r="C24" s="78" t="s">
        <v>271</v>
      </c>
      <c r="D24" s="78" t="s">
        <v>271</v>
      </c>
      <c r="E24" s="78"/>
      <c r="F24" s="78" t="s">
        <v>271</v>
      </c>
      <c r="G24" s="78" t="s">
        <v>271</v>
      </c>
      <c r="H24" s="78" t="s">
        <v>271</v>
      </c>
      <c r="I24" s="78"/>
      <c r="J24" s="78" t="s">
        <v>271</v>
      </c>
      <c r="K24" s="78" t="s">
        <v>271</v>
      </c>
      <c r="L24" s="78" t="s">
        <v>271</v>
      </c>
      <c r="M24" s="78"/>
      <c r="N24" s="78" t="s">
        <v>271</v>
      </c>
      <c r="O24" s="78" t="s">
        <v>271</v>
      </c>
      <c r="P24" s="78" t="s">
        <v>271</v>
      </c>
      <c r="Q24" s="78"/>
      <c r="R24" s="78" t="s">
        <v>271</v>
      </c>
      <c r="S24" s="78" t="s">
        <v>271</v>
      </c>
      <c r="T24" s="78" t="s">
        <v>271</v>
      </c>
      <c r="U24" s="78"/>
      <c r="V24" s="78" t="s">
        <v>271</v>
      </c>
      <c r="W24" s="78" t="s">
        <v>271</v>
      </c>
      <c r="X24" s="78" t="s">
        <v>271</v>
      </c>
      <c r="Y24" s="78"/>
      <c r="Z24" s="78" t="s">
        <v>271</v>
      </c>
      <c r="AA24" s="78" t="s">
        <v>271</v>
      </c>
      <c r="AB24" s="78" t="s">
        <v>271</v>
      </c>
      <c r="AC24" s="145"/>
    </row>
    <row r="25" spans="1:29" x14ac:dyDescent="0.25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146"/>
    </row>
    <row r="26" spans="1:29" x14ac:dyDescent="0.25">
      <c r="A26" s="194" t="s">
        <v>232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46"/>
    </row>
    <row r="27" spans="1:29" x14ac:dyDescent="0.25">
      <c r="A27" s="102" t="s">
        <v>227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146"/>
    </row>
    <row r="28" spans="1:29" x14ac:dyDescent="0.25">
      <c r="A28" s="23" t="s">
        <v>209</v>
      </c>
      <c r="B28" s="81">
        <v>94.21711987633897</v>
      </c>
      <c r="C28" s="81">
        <v>93.575836675425251</v>
      </c>
      <c r="D28" s="81">
        <v>94.891104398973496</v>
      </c>
      <c r="E28" s="81"/>
      <c r="F28" s="81">
        <v>90.28642231443061</v>
      </c>
      <c r="G28" s="81">
        <v>89.45713152377175</v>
      </c>
      <c r="H28" s="81">
        <v>91.144398194289735</v>
      </c>
      <c r="I28" s="81"/>
      <c r="J28" s="81">
        <v>90.10726443573769</v>
      </c>
      <c r="K28" s="81">
        <v>89.058966776830744</v>
      </c>
      <c r="L28" s="81">
        <v>91.229189936705495</v>
      </c>
      <c r="M28" s="81"/>
      <c r="N28" s="81">
        <v>94.461777408411564</v>
      </c>
      <c r="O28" s="81">
        <v>93.69664086810819</v>
      </c>
      <c r="P28" s="81">
        <v>95.265363128491614</v>
      </c>
      <c r="Q28" s="81"/>
      <c r="R28" s="81">
        <v>94.846804458634409</v>
      </c>
      <c r="S28" s="81">
        <v>94.289139556427443</v>
      </c>
      <c r="T28" s="81">
        <v>95.436473638720827</v>
      </c>
      <c r="U28" s="81"/>
      <c r="V28" s="81">
        <v>96.068440054578161</v>
      </c>
      <c r="W28" s="81">
        <v>95.555555555555557</v>
      </c>
      <c r="X28" s="81">
        <v>96.610927522548266</v>
      </c>
      <c r="Y28" s="81"/>
      <c r="Z28" s="81">
        <v>99.127497522040798</v>
      </c>
      <c r="AA28" s="81">
        <v>99.017545659757843</v>
      </c>
      <c r="AB28" s="81">
        <v>99.241218295659564</v>
      </c>
      <c r="AC28" s="146"/>
    </row>
    <row r="29" spans="1:29" x14ac:dyDescent="0.25">
      <c r="A29" s="101" t="s">
        <v>266</v>
      </c>
      <c r="B29" s="82">
        <v>93.674758142375822</v>
      </c>
      <c r="C29" s="82">
        <v>92.969346543021942</v>
      </c>
      <c r="D29" s="82">
        <v>94.4173959644679</v>
      </c>
      <c r="E29" s="82"/>
      <c r="F29" s="82">
        <v>89.228204754737746</v>
      </c>
      <c r="G29" s="82">
        <v>88.286596428685101</v>
      </c>
      <c r="H29" s="82">
        <v>90.202146572726676</v>
      </c>
      <c r="I29" s="82"/>
      <c r="J29" s="82">
        <v>89.090830846913022</v>
      </c>
      <c r="K29" s="82">
        <v>87.918158851780902</v>
      </c>
      <c r="L29" s="82">
        <v>90.344602416075517</v>
      </c>
      <c r="M29" s="82"/>
      <c r="N29" s="82">
        <v>93.970597169066281</v>
      </c>
      <c r="O29" s="82">
        <v>93.151658767772517</v>
      </c>
      <c r="P29" s="82">
        <v>94.832315172671727</v>
      </c>
      <c r="Q29" s="82"/>
      <c r="R29" s="82">
        <v>94.36437373264701</v>
      </c>
      <c r="S29" s="82">
        <v>93.755294687159633</v>
      </c>
      <c r="T29" s="82">
        <v>95.012557151136576</v>
      </c>
      <c r="U29" s="82"/>
      <c r="V29" s="82">
        <v>95.74264402813418</v>
      </c>
      <c r="W29" s="82">
        <v>95.174553917765721</v>
      </c>
      <c r="X29" s="82">
        <v>96.343832954763144</v>
      </c>
      <c r="Y29" s="82"/>
      <c r="Z29" s="82">
        <v>99.082992098736952</v>
      </c>
      <c r="AA29" s="82">
        <v>98.96349579451163</v>
      </c>
      <c r="AB29" s="82">
        <v>99.206932001762368</v>
      </c>
      <c r="AC29" s="146"/>
    </row>
    <row r="30" spans="1:29" x14ac:dyDescent="0.25">
      <c r="A30" s="101" t="s">
        <v>267</v>
      </c>
      <c r="B30" s="82">
        <v>99.023081844578968</v>
      </c>
      <c r="C30" s="82">
        <v>99.012464046021094</v>
      </c>
      <c r="D30" s="82">
        <v>99.034280513702086</v>
      </c>
      <c r="E30" s="82"/>
      <c r="F30" s="82">
        <v>98.878858474082705</v>
      </c>
      <c r="G30" s="82">
        <v>98.981324278438038</v>
      </c>
      <c r="H30" s="82">
        <v>98.770245950809837</v>
      </c>
      <c r="I30" s="82"/>
      <c r="J30" s="82">
        <v>98.831204131557499</v>
      </c>
      <c r="K30" s="82">
        <v>98.825065274151441</v>
      </c>
      <c r="L30" s="82">
        <v>98.837868480725618</v>
      </c>
      <c r="M30" s="82"/>
      <c r="N30" s="82">
        <v>98.650852483320989</v>
      </c>
      <c r="O30" s="82">
        <v>98.410404624277461</v>
      </c>
      <c r="P30" s="82">
        <v>98.904109589041099</v>
      </c>
      <c r="Q30" s="82"/>
      <c r="R30" s="82">
        <v>99.033297529538132</v>
      </c>
      <c r="S30" s="82">
        <v>99.058894960534303</v>
      </c>
      <c r="T30" s="82">
        <v>99.007136208501407</v>
      </c>
      <c r="U30" s="82"/>
      <c r="V30" s="82">
        <v>99.273966513557568</v>
      </c>
      <c r="W30" s="82">
        <v>99.368541905855338</v>
      </c>
      <c r="X30" s="82">
        <v>99.173047473200612</v>
      </c>
      <c r="Y30" s="82"/>
      <c r="Z30" s="82">
        <v>99.515700671770034</v>
      </c>
      <c r="AA30" s="82">
        <v>99.478207489257215</v>
      </c>
      <c r="AB30" s="82">
        <v>99.554565701559014</v>
      </c>
      <c r="AC30" s="146"/>
    </row>
    <row r="31" spans="1:29" x14ac:dyDescent="0.25">
      <c r="A31" s="101" t="s">
        <v>268</v>
      </c>
      <c r="B31" s="82">
        <v>99.305413687436157</v>
      </c>
      <c r="C31" s="82">
        <v>99.174272055627995</v>
      </c>
      <c r="D31" s="82">
        <v>99.421742482652277</v>
      </c>
      <c r="E31" s="82"/>
      <c r="F31" s="82">
        <v>98.798397863818423</v>
      </c>
      <c r="G31" s="82">
        <v>98.542274052478135</v>
      </c>
      <c r="H31" s="82">
        <v>99.01477832512316</v>
      </c>
      <c r="I31" s="82"/>
      <c r="J31" s="82">
        <v>98.709677419354833</v>
      </c>
      <c r="K31" s="82">
        <v>98.469387755102048</v>
      </c>
      <c r="L31" s="82">
        <v>98.955613577023499</v>
      </c>
      <c r="M31" s="82"/>
      <c r="N31" s="82">
        <v>99.506172839506164</v>
      </c>
      <c r="O31" s="82">
        <v>99.208443271767806</v>
      </c>
      <c r="P31" s="82">
        <v>99.767981438515079</v>
      </c>
      <c r="Q31" s="82"/>
      <c r="R31" s="82">
        <v>99.490445859872608</v>
      </c>
      <c r="S31" s="82">
        <v>99.719101123595507</v>
      </c>
      <c r="T31" s="82">
        <v>99.300699300699307</v>
      </c>
      <c r="U31" s="82"/>
      <c r="V31" s="82">
        <v>99.416569428238049</v>
      </c>
      <c r="W31" s="82">
        <v>99.038461538461547</v>
      </c>
      <c r="X31" s="82">
        <v>99.773242630385482</v>
      </c>
      <c r="Y31" s="82"/>
      <c r="Z31" s="82">
        <v>99.78237214363439</v>
      </c>
      <c r="AA31" s="82">
        <v>100</v>
      </c>
      <c r="AB31" s="82">
        <v>99.603174603174608</v>
      </c>
      <c r="AC31" s="146"/>
    </row>
    <row r="32" spans="1:29" x14ac:dyDescent="0.25">
      <c r="A32" s="23" t="s">
        <v>269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146"/>
    </row>
    <row r="33" spans="1:29" x14ac:dyDescent="0.25">
      <c r="A33" s="100" t="s">
        <v>209</v>
      </c>
      <c r="B33" s="81">
        <v>94.799060726895263</v>
      </c>
      <c r="C33" s="81">
        <v>94.311696167907215</v>
      </c>
      <c r="D33" s="81">
        <v>95.308153551338322</v>
      </c>
      <c r="E33" s="81"/>
      <c r="F33" s="81">
        <v>91.046383820619909</v>
      </c>
      <c r="G33" s="81">
        <v>90.435956622098345</v>
      </c>
      <c r="H33" s="81">
        <v>91.668516134759642</v>
      </c>
      <c r="I33" s="81"/>
      <c r="J33" s="81">
        <v>90.912984232042049</v>
      </c>
      <c r="K33" s="81">
        <v>90.178571428571431</v>
      </c>
      <c r="L33" s="81">
        <v>91.698219608474986</v>
      </c>
      <c r="M33" s="81"/>
      <c r="N33" s="81">
        <v>95.318196884322177</v>
      </c>
      <c r="O33" s="81">
        <v>94.653666463538485</v>
      </c>
      <c r="P33" s="81">
        <v>96.00963773935834</v>
      </c>
      <c r="Q33" s="81"/>
      <c r="R33" s="81">
        <v>95.467000870913608</v>
      </c>
      <c r="S33" s="81">
        <v>94.98133554541684</v>
      </c>
      <c r="T33" s="81">
        <v>95.976836330387073</v>
      </c>
      <c r="U33" s="81"/>
      <c r="V33" s="81">
        <v>96.523308599660893</v>
      </c>
      <c r="W33" s="81">
        <v>96.118510077629793</v>
      </c>
      <c r="X33" s="81">
        <v>96.9479621950764</v>
      </c>
      <c r="Y33" s="81"/>
      <c r="Z33" s="81">
        <v>99.13072683090661</v>
      </c>
      <c r="AA33" s="81">
        <v>99.099798230637901</v>
      </c>
      <c r="AB33" s="81">
        <v>99.162809418394033</v>
      </c>
      <c r="AC33" s="146"/>
    </row>
    <row r="34" spans="1:29" x14ac:dyDescent="0.25">
      <c r="A34" s="101" t="s">
        <v>266</v>
      </c>
      <c r="B34" s="82">
        <v>94.09075390175849</v>
      </c>
      <c r="C34" s="82">
        <v>93.530386994765351</v>
      </c>
      <c r="D34" s="82">
        <v>94.676998434175133</v>
      </c>
      <c r="E34" s="82"/>
      <c r="F34" s="82">
        <v>89.590563920565742</v>
      </c>
      <c r="G34" s="82">
        <v>88.852679495137593</v>
      </c>
      <c r="H34" s="82">
        <v>90.341776818157882</v>
      </c>
      <c r="I34" s="82"/>
      <c r="J34" s="82">
        <v>89.533394327538886</v>
      </c>
      <c r="K34" s="82">
        <v>88.659428318191885</v>
      </c>
      <c r="L34" s="82">
        <v>90.465610966674546</v>
      </c>
      <c r="M34" s="82"/>
      <c r="N34" s="82">
        <v>94.739527650889301</v>
      </c>
      <c r="O34" s="82">
        <v>94.010949773863359</v>
      </c>
      <c r="P34" s="82">
        <v>95.498982680760264</v>
      </c>
      <c r="Q34" s="82"/>
      <c r="R34" s="82">
        <v>94.859231993633102</v>
      </c>
      <c r="S34" s="82">
        <v>94.298988530223099</v>
      </c>
      <c r="T34" s="82">
        <v>95.451522128421601</v>
      </c>
      <c r="U34" s="82"/>
      <c r="V34" s="82">
        <v>96.112147964854159</v>
      </c>
      <c r="W34" s="82">
        <v>95.640416291075965</v>
      </c>
      <c r="X34" s="82">
        <v>96.606674971006399</v>
      </c>
      <c r="Y34" s="82"/>
      <c r="Z34" s="82">
        <v>99.069267534130674</v>
      </c>
      <c r="AA34" s="82">
        <v>99.036522518485327</v>
      </c>
      <c r="AB34" s="82">
        <v>99.103390305407686</v>
      </c>
      <c r="AC34" s="146"/>
    </row>
    <row r="35" spans="1:29" x14ac:dyDescent="0.25">
      <c r="A35" s="101" t="s">
        <v>267</v>
      </c>
      <c r="B35" s="82">
        <v>98.972629804272799</v>
      </c>
      <c r="C35" s="82">
        <v>98.958814176539974</v>
      </c>
      <c r="D35" s="82">
        <v>98.98721837088388</v>
      </c>
      <c r="E35" s="82"/>
      <c r="F35" s="82">
        <v>98.831775700934571</v>
      </c>
      <c r="G35" s="82">
        <v>98.904443091905051</v>
      </c>
      <c r="H35" s="82">
        <v>98.755583918315253</v>
      </c>
      <c r="I35" s="82"/>
      <c r="J35" s="82">
        <v>98.807272727272732</v>
      </c>
      <c r="K35" s="82">
        <v>98.82910510175634</v>
      </c>
      <c r="L35" s="82">
        <v>98.783454987834546</v>
      </c>
      <c r="M35" s="82"/>
      <c r="N35" s="82">
        <v>98.556929908024102</v>
      </c>
      <c r="O35" s="82">
        <v>98.297740637573511</v>
      </c>
      <c r="P35" s="82">
        <v>98.829268292682926</v>
      </c>
      <c r="Q35" s="82"/>
      <c r="R35" s="82">
        <v>98.964497041420117</v>
      </c>
      <c r="S35" s="82">
        <v>98.997088320931738</v>
      </c>
      <c r="T35" s="82">
        <v>98.930838623454733</v>
      </c>
      <c r="U35" s="82"/>
      <c r="V35" s="82">
        <v>99.238940859362614</v>
      </c>
      <c r="W35" s="82">
        <v>99.325153374233139</v>
      </c>
      <c r="X35" s="82">
        <v>99.146701673777486</v>
      </c>
      <c r="Y35" s="82"/>
      <c r="Z35" s="82">
        <v>99.480650025129833</v>
      </c>
      <c r="AA35" s="82">
        <v>99.441157133464827</v>
      </c>
      <c r="AB35" s="82">
        <v>99.52169456781688</v>
      </c>
    </row>
    <row r="36" spans="1:29" x14ac:dyDescent="0.25">
      <c r="A36" s="101" t="s">
        <v>268</v>
      </c>
      <c r="B36" s="82">
        <v>99.305413687436157</v>
      </c>
      <c r="C36" s="82">
        <v>99.174272055627995</v>
      </c>
      <c r="D36" s="82">
        <v>99.421742482652277</v>
      </c>
      <c r="E36" s="82"/>
      <c r="F36" s="82">
        <v>98.798397863818423</v>
      </c>
      <c r="G36" s="82">
        <v>98.542274052478135</v>
      </c>
      <c r="H36" s="82">
        <v>99.01477832512316</v>
      </c>
      <c r="I36" s="82"/>
      <c r="J36" s="82">
        <v>98.709677419354833</v>
      </c>
      <c r="K36" s="82">
        <v>98.469387755102048</v>
      </c>
      <c r="L36" s="82">
        <v>98.955613577023499</v>
      </c>
      <c r="M36" s="82"/>
      <c r="N36" s="82">
        <v>99.506172839506164</v>
      </c>
      <c r="O36" s="82">
        <v>99.208443271767806</v>
      </c>
      <c r="P36" s="82">
        <v>99.767981438515079</v>
      </c>
      <c r="Q36" s="82"/>
      <c r="R36" s="82">
        <v>99.490445859872608</v>
      </c>
      <c r="S36" s="82">
        <v>99.719101123595507</v>
      </c>
      <c r="T36" s="82">
        <v>99.300699300699307</v>
      </c>
      <c r="U36" s="82"/>
      <c r="V36" s="82">
        <v>99.416569428238049</v>
      </c>
      <c r="W36" s="82">
        <v>99.038461538461547</v>
      </c>
      <c r="X36" s="82">
        <v>99.773242630385482</v>
      </c>
      <c r="Y36" s="82"/>
      <c r="Z36" s="82">
        <v>99.78237214363439</v>
      </c>
      <c r="AA36" s="82">
        <v>100</v>
      </c>
      <c r="AB36" s="82">
        <v>99.603174603174608</v>
      </c>
      <c r="AC36" s="146"/>
    </row>
    <row r="37" spans="1:29" x14ac:dyDescent="0.25">
      <c r="A37" s="23" t="s">
        <v>270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46"/>
    </row>
    <row r="38" spans="1:29" x14ac:dyDescent="0.25">
      <c r="A38" s="103" t="s">
        <v>209</v>
      </c>
      <c r="B38" s="81">
        <v>93.091369898622304</v>
      </c>
      <c r="C38" s="81">
        <v>92.164724870126591</v>
      </c>
      <c r="D38" s="81">
        <v>94.07686531137692</v>
      </c>
      <c r="E38" s="81"/>
      <c r="F38" s="81">
        <v>88.841040220754238</v>
      </c>
      <c r="G38" s="81">
        <v>87.634800940565967</v>
      </c>
      <c r="H38" s="81">
        <v>90.125161847216233</v>
      </c>
      <c r="I38" s="81"/>
      <c r="J38" s="81">
        <v>88.543909348441929</v>
      </c>
      <c r="K38" s="81">
        <v>86.889553982042486</v>
      </c>
      <c r="L38" s="81">
        <v>90.317783343769563</v>
      </c>
      <c r="M38" s="81"/>
      <c r="N38" s="81">
        <v>92.816492219524818</v>
      </c>
      <c r="O38" s="81">
        <v>91.882316697473811</v>
      </c>
      <c r="P38" s="81">
        <v>93.815366878036727</v>
      </c>
      <c r="Q38" s="81"/>
      <c r="R38" s="81">
        <v>93.647010478734344</v>
      </c>
      <c r="S38" s="81">
        <v>92.963786531130879</v>
      </c>
      <c r="T38" s="81">
        <v>94.379630418121423</v>
      </c>
      <c r="U38" s="81"/>
      <c r="V38" s="81">
        <v>95.176285489522996</v>
      </c>
      <c r="W38" s="81">
        <v>94.464384318056332</v>
      </c>
      <c r="X38" s="81">
        <v>95.941534352277785</v>
      </c>
      <c r="Y38" s="81"/>
      <c r="Z38" s="81">
        <v>99.121224912698096</v>
      </c>
      <c r="AA38" s="81">
        <v>98.857099606418402</v>
      </c>
      <c r="AB38" s="81">
        <v>99.392854362886268</v>
      </c>
      <c r="AC38" s="146"/>
    </row>
    <row r="39" spans="1:29" x14ac:dyDescent="0.25">
      <c r="A39" s="101" t="s">
        <v>266</v>
      </c>
      <c r="B39" s="82">
        <v>92.973684384569083</v>
      </c>
      <c r="C39" s="82">
        <v>92.031560715889398</v>
      </c>
      <c r="D39" s="82">
        <v>93.976084523192</v>
      </c>
      <c r="E39" s="82"/>
      <c r="F39" s="82">
        <v>88.636557307200675</v>
      </c>
      <c r="G39" s="82">
        <v>87.381050889532474</v>
      </c>
      <c r="H39" s="82">
        <v>89.969257795344745</v>
      </c>
      <c r="I39" s="82"/>
      <c r="J39" s="82">
        <v>88.346414281317337</v>
      </c>
      <c r="K39" s="82">
        <v>86.675089179548166</v>
      </c>
      <c r="L39" s="82">
        <v>90.140395660497759</v>
      </c>
      <c r="M39" s="82"/>
      <c r="N39" s="82">
        <v>92.688755670771229</v>
      </c>
      <c r="O39" s="82">
        <v>91.736573892591139</v>
      </c>
      <c r="P39" s="82">
        <v>93.706528115310476</v>
      </c>
      <c r="Q39" s="82"/>
      <c r="R39" s="82">
        <v>93.53192201489415</v>
      </c>
      <c r="S39" s="82">
        <v>92.848494632335132</v>
      </c>
      <c r="T39" s="82">
        <v>94.267349952227917</v>
      </c>
      <c r="U39" s="82"/>
      <c r="V39" s="82">
        <v>95.102456038366512</v>
      </c>
      <c r="W39" s="82">
        <v>94.377453729669085</v>
      </c>
      <c r="X39" s="82">
        <v>95.882352941176478</v>
      </c>
      <c r="Y39" s="82"/>
      <c r="Z39" s="82">
        <v>99.10641120693019</v>
      </c>
      <c r="AA39" s="82">
        <v>98.838104032009852</v>
      </c>
      <c r="AB39" s="82">
        <v>99.382471696619419</v>
      </c>
      <c r="AC39" s="146"/>
    </row>
    <row r="40" spans="1:29" x14ac:dyDescent="0.25">
      <c r="A40" s="101" t="s">
        <v>267</v>
      </c>
      <c r="B40" s="82">
        <v>99.738513261113184</v>
      </c>
      <c r="C40" s="82">
        <v>99.779897285399855</v>
      </c>
      <c r="D40" s="82">
        <v>99.695585996955856</v>
      </c>
      <c r="E40" s="82"/>
      <c r="F40" s="82">
        <v>99.553571428571431</v>
      </c>
      <c r="G40" s="82">
        <v>100</v>
      </c>
      <c r="H40" s="82">
        <v>99</v>
      </c>
      <c r="I40" s="82"/>
      <c r="J40" s="82">
        <v>99.171842650103514</v>
      </c>
      <c r="K40" s="82">
        <v>98.76543209876543</v>
      </c>
      <c r="L40" s="82">
        <v>99.583333333333329</v>
      </c>
      <c r="M40" s="82"/>
      <c r="N40" s="82">
        <v>100</v>
      </c>
      <c r="O40" s="82">
        <v>100</v>
      </c>
      <c r="P40" s="82">
        <v>100</v>
      </c>
      <c r="Q40" s="82"/>
      <c r="R40" s="82">
        <v>100</v>
      </c>
      <c r="S40" s="82">
        <v>100</v>
      </c>
      <c r="T40" s="82">
        <v>100</v>
      </c>
      <c r="U40" s="82"/>
      <c r="V40" s="82">
        <v>99.773755656108591</v>
      </c>
      <c r="W40" s="82">
        <v>100</v>
      </c>
      <c r="X40" s="82">
        <v>99.541284403669721</v>
      </c>
      <c r="Y40" s="82"/>
      <c r="Z40" s="82">
        <v>100</v>
      </c>
      <c r="AA40" s="82">
        <v>100</v>
      </c>
      <c r="AB40" s="82">
        <v>100</v>
      </c>
      <c r="AC40" s="146"/>
    </row>
    <row r="41" spans="1:29" ht="15.75" thickBot="1" x14ac:dyDescent="0.3">
      <c r="A41" s="104" t="s">
        <v>268</v>
      </c>
      <c r="B41" s="83" t="s">
        <v>271</v>
      </c>
      <c r="C41" s="83" t="s">
        <v>271</v>
      </c>
      <c r="D41" s="83" t="s">
        <v>271</v>
      </c>
      <c r="E41" s="83"/>
      <c r="F41" s="83" t="s">
        <v>271</v>
      </c>
      <c r="G41" s="83" t="s">
        <v>271</v>
      </c>
      <c r="H41" s="83" t="s">
        <v>271</v>
      </c>
      <c r="I41" s="83"/>
      <c r="J41" s="83" t="s">
        <v>271</v>
      </c>
      <c r="K41" s="83" t="s">
        <v>271</v>
      </c>
      <c r="L41" s="83" t="s">
        <v>271</v>
      </c>
      <c r="M41" s="83"/>
      <c r="N41" s="83" t="s">
        <v>271</v>
      </c>
      <c r="O41" s="83" t="s">
        <v>271</v>
      </c>
      <c r="P41" s="83" t="s">
        <v>271</v>
      </c>
      <c r="Q41" s="83"/>
      <c r="R41" s="83" t="s">
        <v>271</v>
      </c>
      <c r="S41" s="83" t="s">
        <v>271</v>
      </c>
      <c r="T41" s="83" t="s">
        <v>271</v>
      </c>
      <c r="U41" s="83"/>
      <c r="V41" s="83" t="s">
        <v>271</v>
      </c>
      <c r="W41" s="83" t="s">
        <v>271</v>
      </c>
      <c r="X41" s="83" t="s">
        <v>271</v>
      </c>
      <c r="Y41" s="83"/>
      <c r="Z41" s="83" t="s">
        <v>271</v>
      </c>
      <c r="AA41" s="83" t="s">
        <v>271</v>
      </c>
      <c r="AB41" s="83" t="s">
        <v>271</v>
      </c>
      <c r="AC41" s="146"/>
    </row>
    <row r="42" spans="1:29" x14ac:dyDescent="0.25">
      <c r="A42" s="225" t="s">
        <v>244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3">
    <mergeCell ref="A42:AB42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C2" location="Contenido!A1" display="Contenido" xr:uid="{A2EDFB89-46DE-4DDC-8C13-6B6559A2C08F}"/>
  </hyperlinks>
  <pageMargins left="0.7" right="0.7" top="0.75" bottom="0.75" header="0.3" footer="0.3"/>
  <pageSetup scale="5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57B5-34B5-4AAD-B32F-9FDFD341910F}">
  <sheetPr>
    <tabColor rgb="FFF2DAB1"/>
    <pageSetUpPr fitToPage="1"/>
  </sheetPr>
  <dimension ref="A1:AC45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" customWidth="1"/>
    <col min="10" max="12" width="8.28515625" customWidth="1"/>
    <col min="13" max="13" width="1.5703125" customWidth="1"/>
    <col min="14" max="16" width="8.28515625" customWidth="1"/>
    <col min="17" max="17" width="1.28515625" customWidth="1"/>
    <col min="18" max="20" width="8.28515625" customWidth="1"/>
    <col min="21" max="21" width="1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272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261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262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0"/>
      <c r="B5" s="86"/>
      <c r="C5" s="86"/>
      <c r="D5" s="86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45"/>
    </row>
    <row r="6" spans="1:29" x14ac:dyDescent="0.25">
      <c r="A6" s="230" t="s">
        <v>263</v>
      </c>
      <c r="B6" s="231" t="s">
        <v>209</v>
      </c>
      <c r="C6" s="231"/>
      <c r="D6" s="231"/>
      <c r="E6" s="84"/>
      <c r="F6" s="231" t="s">
        <v>211</v>
      </c>
      <c r="G6" s="231"/>
      <c r="H6" s="231"/>
      <c r="I6" s="84"/>
      <c r="J6" s="231" t="s">
        <v>212</v>
      </c>
      <c r="K6" s="231"/>
      <c r="L6" s="231"/>
      <c r="M6" s="84"/>
      <c r="N6" s="231" t="s">
        <v>213</v>
      </c>
      <c r="O6" s="231"/>
      <c r="P6" s="231"/>
      <c r="Q6" s="84"/>
      <c r="R6" s="231" t="s">
        <v>215</v>
      </c>
      <c r="S6" s="231"/>
      <c r="T6" s="231"/>
      <c r="U6" s="84"/>
      <c r="V6" s="231" t="s">
        <v>216</v>
      </c>
      <c r="W6" s="231"/>
      <c r="X6" s="231"/>
      <c r="Y6" s="84"/>
      <c r="Z6" s="231" t="s">
        <v>217</v>
      </c>
      <c r="AA6" s="231"/>
      <c r="AB6" s="231"/>
      <c r="AC6" s="145"/>
    </row>
    <row r="7" spans="1:29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  <c r="Y7" s="84"/>
      <c r="Z7" s="85" t="s">
        <v>209</v>
      </c>
      <c r="AA7" s="85" t="s">
        <v>264</v>
      </c>
      <c r="AB7" s="85" t="s">
        <v>265</v>
      </c>
    </row>
    <row r="8" spans="1:29" ht="5.45" customHeight="1" x14ac:dyDescent="0.25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145"/>
    </row>
    <row r="9" spans="1:29" x14ac:dyDescent="0.25">
      <c r="A9" s="194" t="s">
        <v>226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</row>
    <row r="10" spans="1:29" x14ac:dyDescent="0.25">
      <c r="A10" s="102" t="s">
        <v>227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145"/>
    </row>
    <row r="11" spans="1:29" s="2" customFormat="1" x14ac:dyDescent="0.25">
      <c r="A11" s="23" t="s">
        <v>209</v>
      </c>
      <c r="B11" s="79">
        <v>26113</v>
      </c>
      <c r="C11" s="79">
        <v>14865</v>
      </c>
      <c r="D11" s="79">
        <v>11248</v>
      </c>
      <c r="E11" s="79"/>
      <c r="F11" s="79">
        <v>6742</v>
      </c>
      <c r="G11" s="79">
        <v>3721</v>
      </c>
      <c r="H11" s="79">
        <v>3021</v>
      </c>
      <c r="I11" s="79"/>
      <c r="J11" s="79">
        <v>7701</v>
      </c>
      <c r="K11" s="79">
        <v>4403</v>
      </c>
      <c r="L11" s="79">
        <v>3298</v>
      </c>
      <c r="M11" s="79"/>
      <c r="N11" s="79">
        <v>4065</v>
      </c>
      <c r="O11" s="79">
        <v>2370</v>
      </c>
      <c r="P11" s="79">
        <v>1695</v>
      </c>
      <c r="Q11" s="79"/>
      <c r="R11" s="79">
        <v>3680</v>
      </c>
      <c r="S11" s="79">
        <v>2096</v>
      </c>
      <c r="T11" s="79">
        <v>1584</v>
      </c>
      <c r="U11" s="79"/>
      <c r="V11" s="79">
        <v>3256</v>
      </c>
      <c r="W11" s="79">
        <v>1892</v>
      </c>
      <c r="X11" s="79">
        <v>1364</v>
      </c>
      <c r="Y11" s="79"/>
      <c r="Z11" s="79">
        <v>669</v>
      </c>
      <c r="AA11" s="79">
        <v>383</v>
      </c>
      <c r="AB11" s="79">
        <v>286</v>
      </c>
      <c r="AC11" s="144"/>
    </row>
    <row r="12" spans="1:29" x14ac:dyDescent="0.25">
      <c r="A12" s="101" t="s">
        <v>266</v>
      </c>
      <c r="B12" s="80">
        <v>25682</v>
      </c>
      <c r="C12" s="80">
        <v>14640</v>
      </c>
      <c r="D12" s="80">
        <v>11042</v>
      </c>
      <c r="E12" s="80"/>
      <c r="F12" s="80">
        <v>6656</v>
      </c>
      <c r="G12" s="80">
        <v>3680</v>
      </c>
      <c r="H12" s="80">
        <v>2976</v>
      </c>
      <c r="I12" s="80"/>
      <c r="J12" s="80">
        <v>7605</v>
      </c>
      <c r="K12" s="80">
        <v>4352</v>
      </c>
      <c r="L12" s="80">
        <v>3253</v>
      </c>
      <c r="M12" s="80"/>
      <c r="N12" s="80">
        <v>3970</v>
      </c>
      <c r="O12" s="80">
        <v>2312</v>
      </c>
      <c r="P12" s="80">
        <v>1658</v>
      </c>
      <c r="Q12" s="80"/>
      <c r="R12" s="80">
        <v>3613</v>
      </c>
      <c r="S12" s="80">
        <v>2064</v>
      </c>
      <c r="T12" s="80">
        <v>1549</v>
      </c>
      <c r="U12" s="80"/>
      <c r="V12" s="80">
        <v>3202</v>
      </c>
      <c r="W12" s="80">
        <v>1866</v>
      </c>
      <c r="X12" s="80">
        <v>1336</v>
      </c>
      <c r="Y12" s="80"/>
      <c r="Z12" s="80">
        <v>636</v>
      </c>
      <c r="AA12" s="80">
        <v>366</v>
      </c>
      <c r="AB12" s="80">
        <v>270</v>
      </c>
    </row>
    <row r="13" spans="1:29" x14ac:dyDescent="0.25">
      <c r="A13" s="101" t="s">
        <v>267</v>
      </c>
      <c r="B13" s="80">
        <v>397</v>
      </c>
      <c r="C13" s="80">
        <v>206</v>
      </c>
      <c r="D13" s="80">
        <v>191</v>
      </c>
      <c r="E13" s="80"/>
      <c r="F13" s="80">
        <v>77</v>
      </c>
      <c r="G13" s="80">
        <v>36</v>
      </c>
      <c r="H13" s="80">
        <v>41</v>
      </c>
      <c r="I13" s="80"/>
      <c r="J13" s="80">
        <v>86</v>
      </c>
      <c r="K13" s="80">
        <v>45</v>
      </c>
      <c r="L13" s="80">
        <v>41</v>
      </c>
      <c r="M13" s="80"/>
      <c r="N13" s="80">
        <v>91</v>
      </c>
      <c r="O13" s="80">
        <v>55</v>
      </c>
      <c r="P13" s="80">
        <v>36</v>
      </c>
      <c r="Q13" s="80"/>
      <c r="R13" s="80">
        <v>63</v>
      </c>
      <c r="S13" s="80">
        <v>31</v>
      </c>
      <c r="T13" s="80">
        <v>32</v>
      </c>
      <c r="U13" s="80"/>
      <c r="V13" s="80">
        <v>49</v>
      </c>
      <c r="W13" s="80">
        <v>22</v>
      </c>
      <c r="X13" s="80">
        <v>27</v>
      </c>
      <c r="Y13" s="80"/>
      <c r="Z13" s="80">
        <v>31</v>
      </c>
      <c r="AA13" s="80">
        <v>17</v>
      </c>
      <c r="AB13" s="80">
        <v>14</v>
      </c>
    </row>
    <row r="14" spans="1:29" x14ac:dyDescent="0.25">
      <c r="A14" s="101" t="s">
        <v>268</v>
      </c>
      <c r="B14" s="80">
        <v>34</v>
      </c>
      <c r="C14" s="80">
        <v>19</v>
      </c>
      <c r="D14" s="80">
        <v>15</v>
      </c>
      <c r="E14" s="80"/>
      <c r="F14" s="80">
        <v>9</v>
      </c>
      <c r="G14" s="80">
        <v>5</v>
      </c>
      <c r="H14" s="80">
        <v>4</v>
      </c>
      <c r="I14" s="80"/>
      <c r="J14" s="80">
        <v>10</v>
      </c>
      <c r="K14" s="80">
        <v>6</v>
      </c>
      <c r="L14" s="80">
        <v>4</v>
      </c>
      <c r="M14" s="80"/>
      <c r="N14" s="80">
        <v>4</v>
      </c>
      <c r="O14" s="80">
        <v>3</v>
      </c>
      <c r="P14" s="80">
        <v>1</v>
      </c>
      <c r="Q14" s="80"/>
      <c r="R14" s="80">
        <v>4</v>
      </c>
      <c r="S14" s="80">
        <v>1</v>
      </c>
      <c r="T14" s="80">
        <v>3</v>
      </c>
      <c r="U14" s="80"/>
      <c r="V14" s="80">
        <v>5</v>
      </c>
      <c r="W14" s="80">
        <v>4</v>
      </c>
      <c r="X14" s="80">
        <v>1</v>
      </c>
      <c r="Y14" s="80"/>
      <c r="Z14" s="80">
        <v>2</v>
      </c>
      <c r="AA14" s="80" t="s">
        <v>271</v>
      </c>
      <c r="AB14" s="80">
        <v>2</v>
      </c>
      <c r="AC14" s="146"/>
    </row>
    <row r="15" spans="1:29" x14ac:dyDescent="0.25">
      <c r="A15" s="23" t="s">
        <v>269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145"/>
    </row>
    <row r="16" spans="1:29" x14ac:dyDescent="0.25">
      <c r="A16" s="100" t="s">
        <v>209</v>
      </c>
      <c r="B16" s="79">
        <v>15482</v>
      </c>
      <c r="C16" s="79">
        <v>8651</v>
      </c>
      <c r="D16" s="79">
        <v>6831</v>
      </c>
      <c r="E16" s="79"/>
      <c r="F16" s="79">
        <v>4073</v>
      </c>
      <c r="G16" s="79">
        <v>2196</v>
      </c>
      <c r="H16" s="79">
        <v>1877</v>
      </c>
      <c r="I16" s="79"/>
      <c r="J16" s="79">
        <v>4668</v>
      </c>
      <c r="K16" s="79">
        <v>2607</v>
      </c>
      <c r="L16" s="79">
        <v>2061</v>
      </c>
      <c r="M16" s="79"/>
      <c r="N16" s="79">
        <v>2260</v>
      </c>
      <c r="O16" s="79">
        <v>1316</v>
      </c>
      <c r="P16" s="79">
        <v>944</v>
      </c>
      <c r="Q16" s="79"/>
      <c r="R16" s="79">
        <v>2134</v>
      </c>
      <c r="S16" s="79">
        <v>1210</v>
      </c>
      <c r="T16" s="79">
        <v>924</v>
      </c>
      <c r="U16" s="79"/>
      <c r="V16" s="79">
        <v>1907</v>
      </c>
      <c r="W16" s="79">
        <v>1090</v>
      </c>
      <c r="X16" s="79">
        <v>817</v>
      </c>
      <c r="Y16" s="79"/>
      <c r="Z16" s="79">
        <v>440</v>
      </c>
      <c r="AA16" s="79">
        <v>232</v>
      </c>
      <c r="AB16" s="79">
        <v>208</v>
      </c>
      <c r="AC16" s="146"/>
    </row>
    <row r="17" spans="1:29" x14ac:dyDescent="0.25">
      <c r="A17" s="101" t="s">
        <v>266</v>
      </c>
      <c r="B17" s="80">
        <v>15058</v>
      </c>
      <c r="C17" s="80">
        <v>8429</v>
      </c>
      <c r="D17" s="80">
        <v>6629</v>
      </c>
      <c r="E17" s="80"/>
      <c r="F17" s="80">
        <v>3989</v>
      </c>
      <c r="G17" s="80">
        <v>2155</v>
      </c>
      <c r="H17" s="80">
        <v>1834</v>
      </c>
      <c r="I17" s="80"/>
      <c r="J17" s="80">
        <v>4576</v>
      </c>
      <c r="K17" s="80">
        <v>2559</v>
      </c>
      <c r="L17" s="80">
        <v>2017</v>
      </c>
      <c r="M17" s="80"/>
      <c r="N17" s="80">
        <v>2165</v>
      </c>
      <c r="O17" s="80">
        <v>1258</v>
      </c>
      <c r="P17" s="80">
        <v>907</v>
      </c>
      <c r="Q17" s="80"/>
      <c r="R17" s="80">
        <v>2067</v>
      </c>
      <c r="S17" s="80">
        <v>1178</v>
      </c>
      <c r="T17" s="80">
        <v>889</v>
      </c>
      <c r="U17" s="80"/>
      <c r="V17" s="80">
        <v>1854</v>
      </c>
      <c r="W17" s="80">
        <v>1064</v>
      </c>
      <c r="X17" s="80">
        <v>790</v>
      </c>
      <c r="Y17" s="80"/>
      <c r="Z17" s="80">
        <v>407</v>
      </c>
      <c r="AA17" s="80">
        <v>215</v>
      </c>
      <c r="AB17" s="80">
        <v>192</v>
      </c>
      <c r="AC17" s="146"/>
    </row>
    <row r="18" spans="1:29" x14ac:dyDescent="0.25">
      <c r="A18" s="101" t="s">
        <v>267</v>
      </c>
      <c r="B18" s="80">
        <v>390</v>
      </c>
      <c r="C18" s="80">
        <v>203</v>
      </c>
      <c r="D18" s="80">
        <v>187</v>
      </c>
      <c r="E18" s="80"/>
      <c r="F18" s="80">
        <v>75</v>
      </c>
      <c r="G18" s="80">
        <v>36</v>
      </c>
      <c r="H18" s="80">
        <v>39</v>
      </c>
      <c r="I18" s="80"/>
      <c r="J18" s="80">
        <v>82</v>
      </c>
      <c r="K18" s="80">
        <v>42</v>
      </c>
      <c r="L18" s="80">
        <v>40</v>
      </c>
      <c r="M18" s="80"/>
      <c r="N18" s="80">
        <v>91</v>
      </c>
      <c r="O18" s="80">
        <v>55</v>
      </c>
      <c r="P18" s="80">
        <v>36</v>
      </c>
      <c r="Q18" s="80"/>
      <c r="R18" s="80">
        <v>63</v>
      </c>
      <c r="S18" s="80">
        <v>31</v>
      </c>
      <c r="T18" s="80">
        <v>32</v>
      </c>
      <c r="U18" s="80"/>
      <c r="V18" s="80">
        <v>48</v>
      </c>
      <c r="W18" s="80">
        <v>22</v>
      </c>
      <c r="X18" s="80">
        <v>26</v>
      </c>
      <c r="Y18" s="80"/>
      <c r="Z18" s="80">
        <v>31</v>
      </c>
      <c r="AA18" s="80">
        <v>17</v>
      </c>
      <c r="AB18" s="80">
        <v>14</v>
      </c>
      <c r="AC18" s="146"/>
    </row>
    <row r="19" spans="1:29" x14ac:dyDescent="0.25">
      <c r="A19" s="101" t="s">
        <v>268</v>
      </c>
      <c r="B19" s="80">
        <v>34</v>
      </c>
      <c r="C19" s="80">
        <v>19</v>
      </c>
      <c r="D19" s="80">
        <v>15</v>
      </c>
      <c r="E19" s="80"/>
      <c r="F19" s="80">
        <v>9</v>
      </c>
      <c r="G19" s="80">
        <v>5</v>
      </c>
      <c r="H19" s="80">
        <v>4</v>
      </c>
      <c r="I19" s="80"/>
      <c r="J19" s="80">
        <v>10</v>
      </c>
      <c r="K19" s="80">
        <v>6</v>
      </c>
      <c r="L19" s="80">
        <v>4</v>
      </c>
      <c r="M19" s="80"/>
      <c r="N19" s="80">
        <v>4</v>
      </c>
      <c r="O19" s="80">
        <v>3</v>
      </c>
      <c r="P19" s="80">
        <v>1</v>
      </c>
      <c r="Q19" s="80"/>
      <c r="R19" s="80">
        <v>4</v>
      </c>
      <c r="S19" s="80">
        <v>1</v>
      </c>
      <c r="T19" s="80">
        <v>3</v>
      </c>
      <c r="U19" s="80"/>
      <c r="V19" s="80">
        <v>5</v>
      </c>
      <c r="W19" s="80">
        <v>4</v>
      </c>
      <c r="X19" s="80">
        <v>1</v>
      </c>
      <c r="Y19" s="80"/>
      <c r="Z19" s="80">
        <v>2</v>
      </c>
      <c r="AA19" s="80" t="s">
        <v>271</v>
      </c>
      <c r="AB19" s="80">
        <v>2</v>
      </c>
      <c r="AC19" s="146"/>
    </row>
    <row r="20" spans="1:29" x14ac:dyDescent="0.25">
      <c r="A20" s="23" t="s">
        <v>270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146"/>
    </row>
    <row r="21" spans="1:29" x14ac:dyDescent="0.25">
      <c r="A21" s="103" t="s">
        <v>209</v>
      </c>
      <c r="B21" s="79">
        <v>10631</v>
      </c>
      <c r="C21" s="79">
        <v>6214</v>
      </c>
      <c r="D21" s="79">
        <v>4417</v>
      </c>
      <c r="E21" s="79"/>
      <c r="F21" s="79">
        <v>2669</v>
      </c>
      <c r="G21" s="79">
        <v>1525</v>
      </c>
      <c r="H21" s="79">
        <v>1144</v>
      </c>
      <c r="I21" s="79"/>
      <c r="J21" s="79">
        <v>3033</v>
      </c>
      <c r="K21" s="79">
        <v>1796</v>
      </c>
      <c r="L21" s="79">
        <v>1237</v>
      </c>
      <c r="M21" s="79"/>
      <c r="N21" s="79">
        <v>1805</v>
      </c>
      <c r="O21" s="79">
        <v>1054</v>
      </c>
      <c r="P21" s="79">
        <v>751</v>
      </c>
      <c r="Q21" s="79"/>
      <c r="R21" s="79">
        <v>1546</v>
      </c>
      <c r="S21" s="79">
        <v>886</v>
      </c>
      <c r="T21" s="79">
        <v>660</v>
      </c>
      <c r="U21" s="79"/>
      <c r="V21" s="79">
        <v>1349</v>
      </c>
      <c r="W21" s="79">
        <v>802</v>
      </c>
      <c r="X21" s="79">
        <v>547</v>
      </c>
      <c r="Y21" s="79"/>
      <c r="Z21" s="79">
        <v>229</v>
      </c>
      <c r="AA21" s="79">
        <v>151</v>
      </c>
      <c r="AB21" s="79">
        <v>78</v>
      </c>
      <c r="AC21" s="146"/>
    </row>
    <row r="22" spans="1:29" x14ac:dyDescent="0.25">
      <c r="A22" s="101" t="s">
        <v>266</v>
      </c>
      <c r="B22" s="80">
        <v>10624</v>
      </c>
      <c r="C22" s="80">
        <v>6211</v>
      </c>
      <c r="D22" s="80">
        <v>4413</v>
      </c>
      <c r="E22" s="80"/>
      <c r="F22" s="80">
        <v>2667</v>
      </c>
      <c r="G22" s="80">
        <v>1525</v>
      </c>
      <c r="H22" s="80">
        <v>1142</v>
      </c>
      <c r="I22" s="80"/>
      <c r="J22" s="80">
        <v>3029</v>
      </c>
      <c r="K22" s="80">
        <v>1793</v>
      </c>
      <c r="L22" s="80">
        <v>1236</v>
      </c>
      <c r="M22" s="80"/>
      <c r="N22" s="80">
        <v>1805</v>
      </c>
      <c r="O22" s="80">
        <v>1054</v>
      </c>
      <c r="P22" s="80">
        <v>751</v>
      </c>
      <c r="Q22" s="80"/>
      <c r="R22" s="80">
        <v>1546</v>
      </c>
      <c r="S22" s="80">
        <v>886</v>
      </c>
      <c r="T22" s="80">
        <v>660</v>
      </c>
      <c r="U22" s="80"/>
      <c r="V22" s="80">
        <v>1348</v>
      </c>
      <c r="W22" s="80">
        <v>802</v>
      </c>
      <c r="X22" s="80">
        <v>546</v>
      </c>
      <c r="Y22" s="80"/>
      <c r="Z22" s="80">
        <v>229</v>
      </c>
      <c r="AA22" s="80">
        <v>151</v>
      </c>
      <c r="AB22" s="80">
        <v>78</v>
      </c>
      <c r="AC22" s="146"/>
    </row>
    <row r="23" spans="1:29" x14ac:dyDescent="0.25">
      <c r="A23" s="101" t="s">
        <v>267</v>
      </c>
      <c r="B23" s="80">
        <v>7</v>
      </c>
      <c r="C23" s="80">
        <v>3</v>
      </c>
      <c r="D23" s="80">
        <v>4</v>
      </c>
      <c r="E23" s="80"/>
      <c r="F23" s="80">
        <v>2</v>
      </c>
      <c r="G23" s="80" t="s">
        <v>271</v>
      </c>
      <c r="H23" s="80">
        <v>2</v>
      </c>
      <c r="I23" s="80"/>
      <c r="J23" s="80">
        <v>4</v>
      </c>
      <c r="K23" s="80">
        <v>3</v>
      </c>
      <c r="L23" s="80">
        <v>1</v>
      </c>
      <c r="M23" s="80"/>
      <c r="N23" s="80" t="s">
        <v>271</v>
      </c>
      <c r="O23" s="80" t="s">
        <v>271</v>
      </c>
      <c r="P23" s="80" t="s">
        <v>271</v>
      </c>
      <c r="Q23" s="80"/>
      <c r="R23" s="80" t="s">
        <v>271</v>
      </c>
      <c r="S23" s="80" t="s">
        <v>271</v>
      </c>
      <c r="T23" s="80" t="s">
        <v>271</v>
      </c>
      <c r="U23" s="80"/>
      <c r="V23" s="80">
        <v>1</v>
      </c>
      <c r="W23" s="80" t="s">
        <v>271</v>
      </c>
      <c r="X23" s="80">
        <v>1</v>
      </c>
      <c r="Y23" s="80"/>
      <c r="Z23" s="80" t="s">
        <v>271</v>
      </c>
      <c r="AA23" s="80" t="s">
        <v>271</v>
      </c>
      <c r="AB23" s="80" t="s">
        <v>271</v>
      </c>
      <c r="AC23" s="146"/>
    </row>
    <row r="24" spans="1:29" x14ac:dyDescent="0.25">
      <c r="A24" s="101" t="s">
        <v>268</v>
      </c>
      <c r="B24" s="80" t="s">
        <v>271</v>
      </c>
      <c r="C24" s="80" t="s">
        <v>271</v>
      </c>
      <c r="D24" s="80" t="s">
        <v>271</v>
      </c>
      <c r="E24" s="80"/>
      <c r="F24" s="80" t="s">
        <v>271</v>
      </c>
      <c r="G24" s="80" t="s">
        <v>271</v>
      </c>
      <c r="H24" s="80" t="s">
        <v>271</v>
      </c>
      <c r="I24" s="80"/>
      <c r="J24" s="80" t="s">
        <v>271</v>
      </c>
      <c r="K24" s="80" t="s">
        <v>271</v>
      </c>
      <c r="L24" s="80" t="s">
        <v>271</v>
      </c>
      <c r="M24" s="80"/>
      <c r="N24" s="80" t="s">
        <v>271</v>
      </c>
      <c r="O24" s="80" t="s">
        <v>271</v>
      </c>
      <c r="P24" s="80" t="s">
        <v>271</v>
      </c>
      <c r="Q24" s="80"/>
      <c r="R24" s="80" t="s">
        <v>271</v>
      </c>
      <c r="S24" s="80" t="s">
        <v>271</v>
      </c>
      <c r="T24" s="80" t="s">
        <v>271</v>
      </c>
      <c r="U24" s="80"/>
      <c r="V24" s="80" t="s">
        <v>271</v>
      </c>
      <c r="W24" s="80" t="s">
        <v>271</v>
      </c>
      <c r="X24" s="80" t="s">
        <v>271</v>
      </c>
      <c r="Y24" s="80"/>
      <c r="Z24" s="80" t="s">
        <v>271</v>
      </c>
      <c r="AA24" s="80" t="s">
        <v>271</v>
      </c>
      <c r="AB24" s="80" t="s">
        <v>271</v>
      </c>
      <c r="AC24" s="145"/>
    </row>
    <row r="25" spans="1:29" x14ac:dyDescent="0.25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146"/>
    </row>
    <row r="26" spans="1:29" x14ac:dyDescent="0.25">
      <c r="A26" s="194" t="s">
        <v>232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46"/>
    </row>
    <row r="27" spans="1:29" x14ac:dyDescent="0.25">
      <c r="A27" s="102" t="s">
        <v>227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146"/>
    </row>
    <row r="28" spans="1:29" x14ac:dyDescent="0.25">
      <c r="A28" s="23" t="s">
        <v>209</v>
      </c>
      <c r="B28" s="82">
        <v>5.7828801236610214</v>
      </c>
      <c r="C28" s="82">
        <v>6.4241633245747467</v>
      </c>
      <c r="D28" s="82">
        <v>5.1088956010265028</v>
      </c>
      <c r="E28" s="82"/>
      <c r="F28" s="82">
        <v>9.7135776855693869</v>
      </c>
      <c r="G28" s="82">
        <v>10.542868476228254</v>
      </c>
      <c r="H28" s="82">
        <v>8.8556018057102648</v>
      </c>
      <c r="I28" s="82"/>
      <c r="J28" s="82">
        <v>9.8927355642623152</v>
      </c>
      <c r="K28" s="82">
        <v>10.941033223169248</v>
      </c>
      <c r="L28" s="82">
        <v>8.7708100632945047</v>
      </c>
      <c r="M28" s="82"/>
      <c r="N28" s="82">
        <v>5.5382225915884407</v>
      </c>
      <c r="O28" s="82">
        <v>6.3033591318918063</v>
      </c>
      <c r="P28" s="82">
        <v>4.7346368715083802</v>
      </c>
      <c r="Q28" s="82"/>
      <c r="R28" s="82">
        <v>5.153195541365597</v>
      </c>
      <c r="S28" s="82">
        <v>5.7108604435725576</v>
      </c>
      <c r="T28" s="82">
        <v>4.5635263612791706</v>
      </c>
      <c r="U28" s="82"/>
      <c r="V28" s="82">
        <v>3.9315599454218337</v>
      </c>
      <c r="W28" s="82">
        <v>4.4444444444444446</v>
      </c>
      <c r="X28" s="82">
        <v>3.3890724774517356</v>
      </c>
      <c r="Y28" s="82"/>
      <c r="Z28" s="82">
        <v>0.87250247795920499</v>
      </c>
      <c r="AA28" s="82">
        <v>0.98245434024215061</v>
      </c>
      <c r="AB28" s="82">
        <v>0.75878170434044356</v>
      </c>
      <c r="AC28" s="146"/>
    </row>
    <row r="29" spans="1:29" x14ac:dyDescent="0.25">
      <c r="A29" s="101" t="s">
        <v>266</v>
      </c>
      <c r="B29" s="82">
        <v>6.3252418576241798</v>
      </c>
      <c r="C29" s="82">
        <v>7.030653456978067</v>
      </c>
      <c r="D29" s="82">
        <v>5.5826040355320972</v>
      </c>
      <c r="E29" s="82"/>
      <c r="F29" s="82">
        <v>10.771795245262256</v>
      </c>
      <c r="G29" s="82">
        <v>11.713403571314892</v>
      </c>
      <c r="H29" s="82">
        <v>9.797853427273326</v>
      </c>
      <c r="I29" s="82"/>
      <c r="J29" s="82">
        <v>10.909169153086987</v>
      </c>
      <c r="K29" s="82">
        <v>12.081841148219095</v>
      </c>
      <c r="L29" s="82">
        <v>9.6553975839244899</v>
      </c>
      <c r="M29" s="82"/>
      <c r="N29" s="82">
        <v>6.029402830933722</v>
      </c>
      <c r="O29" s="82">
        <v>6.8483412322274884</v>
      </c>
      <c r="P29" s="82">
        <v>5.1676848273282632</v>
      </c>
      <c r="Q29" s="82"/>
      <c r="R29" s="82">
        <v>5.6356262673529871</v>
      </c>
      <c r="S29" s="82">
        <v>6.2447053128403729</v>
      </c>
      <c r="T29" s="82">
        <v>4.9874428488634166</v>
      </c>
      <c r="U29" s="82"/>
      <c r="V29" s="82">
        <v>4.2573559718658167</v>
      </c>
      <c r="W29" s="82">
        <v>4.8254460822342899</v>
      </c>
      <c r="X29" s="82">
        <v>3.6561670452368569</v>
      </c>
      <c r="Y29" s="82"/>
      <c r="Z29" s="82">
        <v>0.91700790126304865</v>
      </c>
      <c r="AA29" s="82">
        <v>1.0365042054883746</v>
      </c>
      <c r="AB29" s="82">
        <v>0.79306799823762664</v>
      </c>
      <c r="AC29" s="146"/>
    </row>
    <row r="30" spans="1:29" x14ac:dyDescent="0.25">
      <c r="A30" s="101" t="s">
        <v>267</v>
      </c>
      <c r="B30" s="82">
        <v>0.97691815542103444</v>
      </c>
      <c r="C30" s="82">
        <v>0.98753595397890692</v>
      </c>
      <c r="D30" s="82">
        <v>0.96571948629790672</v>
      </c>
      <c r="E30" s="82"/>
      <c r="F30" s="82">
        <v>1.1211415259172974</v>
      </c>
      <c r="G30" s="82">
        <v>1.0186757215619695</v>
      </c>
      <c r="H30" s="82">
        <v>1.229754049190162</v>
      </c>
      <c r="I30" s="82"/>
      <c r="J30" s="82">
        <v>1.1687958684425115</v>
      </c>
      <c r="K30" s="82">
        <v>1.1749347258485638</v>
      </c>
      <c r="L30" s="82">
        <v>1.1621315192743764</v>
      </c>
      <c r="M30" s="82"/>
      <c r="N30" s="82">
        <v>1.3491475166790214</v>
      </c>
      <c r="O30" s="82">
        <v>1.5895953757225432</v>
      </c>
      <c r="P30" s="82">
        <v>1.095890410958904</v>
      </c>
      <c r="Q30" s="82"/>
      <c r="R30" s="82">
        <v>0.96670247046186897</v>
      </c>
      <c r="S30" s="82">
        <v>0.94110503946569524</v>
      </c>
      <c r="T30" s="82">
        <v>0.99286379149860371</v>
      </c>
      <c r="U30" s="82"/>
      <c r="V30" s="82">
        <v>0.72603348644243593</v>
      </c>
      <c r="W30" s="82">
        <v>0.63145809414466125</v>
      </c>
      <c r="X30" s="82">
        <v>0.82695252679938747</v>
      </c>
      <c r="Y30" s="82"/>
      <c r="Z30" s="82">
        <v>0.48429932822996408</v>
      </c>
      <c r="AA30" s="82">
        <v>0.52179251074278699</v>
      </c>
      <c r="AB30" s="82">
        <v>0.44543429844097993</v>
      </c>
      <c r="AC30" s="146"/>
    </row>
    <row r="31" spans="1:29" x14ac:dyDescent="0.25">
      <c r="A31" s="101" t="s">
        <v>268</v>
      </c>
      <c r="B31" s="82">
        <v>0.69458631256384074</v>
      </c>
      <c r="C31" s="82">
        <v>0.82572794437201225</v>
      </c>
      <c r="D31" s="82">
        <v>0.57825751734772546</v>
      </c>
      <c r="E31" s="82"/>
      <c r="F31" s="82">
        <v>1.2016021361815754</v>
      </c>
      <c r="G31" s="82">
        <v>1.4577259475218658</v>
      </c>
      <c r="H31" s="82">
        <v>0.98522167487684731</v>
      </c>
      <c r="I31" s="82"/>
      <c r="J31" s="82">
        <v>1.2903225806451613</v>
      </c>
      <c r="K31" s="82">
        <v>1.5306122448979591</v>
      </c>
      <c r="L31" s="82">
        <v>1.0443864229765014</v>
      </c>
      <c r="M31" s="82"/>
      <c r="N31" s="82">
        <v>0.49382716049382713</v>
      </c>
      <c r="O31" s="82">
        <v>0.79155672823219003</v>
      </c>
      <c r="P31" s="82">
        <v>0.23201856148491878</v>
      </c>
      <c r="Q31" s="82"/>
      <c r="R31" s="82">
        <v>0.50955414012738853</v>
      </c>
      <c r="S31" s="82">
        <v>0.2808988764044944</v>
      </c>
      <c r="T31" s="82">
        <v>0.69930069930069927</v>
      </c>
      <c r="U31" s="82"/>
      <c r="V31" s="82">
        <v>0.58343057176196034</v>
      </c>
      <c r="W31" s="82">
        <v>0.96153846153846156</v>
      </c>
      <c r="X31" s="82">
        <v>0.22675736961451248</v>
      </c>
      <c r="Y31" s="82"/>
      <c r="Z31" s="82">
        <v>0.2176278563656148</v>
      </c>
      <c r="AA31" s="82" t="s">
        <v>271</v>
      </c>
      <c r="AB31" s="82">
        <v>0.3968253968253968</v>
      </c>
      <c r="AC31" s="146"/>
    </row>
    <row r="32" spans="1:29" x14ac:dyDescent="0.25">
      <c r="A32" s="23" t="s">
        <v>269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146"/>
    </row>
    <row r="33" spans="1:29" x14ac:dyDescent="0.25">
      <c r="A33" s="100" t="s">
        <v>209</v>
      </c>
      <c r="B33" s="82">
        <v>5.2009392731047415</v>
      </c>
      <c r="C33" s="82">
        <v>5.6883038320927906</v>
      </c>
      <c r="D33" s="82">
        <v>4.6918464486616802</v>
      </c>
      <c r="E33" s="82"/>
      <c r="F33" s="82">
        <v>8.9536161793800826</v>
      </c>
      <c r="G33" s="82">
        <v>9.56404337790166</v>
      </c>
      <c r="H33" s="82">
        <v>8.3314838652403562</v>
      </c>
      <c r="I33" s="82"/>
      <c r="J33" s="82">
        <v>9.0870157679579524</v>
      </c>
      <c r="K33" s="82">
        <v>9.8214285714285712</v>
      </c>
      <c r="L33" s="82">
        <v>8.3017803915250141</v>
      </c>
      <c r="M33" s="82"/>
      <c r="N33" s="82">
        <v>4.681803115677825</v>
      </c>
      <c r="O33" s="82">
        <v>5.3463335364615077</v>
      </c>
      <c r="P33" s="82">
        <v>3.9903622606416707</v>
      </c>
      <c r="Q33" s="82"/>
      <c r="R33" s="82">
        <v>4.5329991290863898</v>
      </c>
      <c r="S33" s="82">
        <v>5.0186644545831607</v>
      </c>
      <c r="T33" s="82">
        <v>4.0231636696129236</v>
      </c>
      <c r="U33" s="82"/>
      <c r="V33" s="82">
        <v>3.4766914003391007</v>
      </c>
      <c r="W33" s="82">
        <v>3.8814899223702017</v>
      </c>
      <c r="X33" s="82">
        <v>3.0520378049236059</v>
      </c>
      <c r="Y33" s="82"/>
      <c r="Z33" s="82">
        <v>0.8692731690933877</v>
      </c>
      <c r="AA33" s="82">
        <v>0.9002017693620985</v>
      </c>
      <c r="AB33" s="82">
        <v>0.83719058160595694</v>
      </c>
      <c r="AC33" s="146"/>
    </row>
    <row r="34" spans="1:29" x14ac:dyDescent="0.25">
      <c r="A34" s="101" t="s">
        <v>266</v>
      </c>
      <c r="B34" s="82">
        <v>5.9092460982415105</v>
      </c>
      <c r="C34" s="82">
        <v>6.4696130052346383</v>
      </c>
      <c r="D34" s="82">
        <v>5.3230015658248684</v>
      </c>
      <c r="E34" s="82"/>
      <c r="F34" s="82">
        <v>10.409436079434254</v>
      </c>
      <c r="G34" s="82">
        <v>11.147320504862405</v>
      </c>
      <c r="H34" s="82">
        <v>9.6582231818421196</v>
      </c>
      <c r="I34" s="82"/>
      <c r="J34" s="82">
        <v>10.466605672461116</v>
      </c>
      <c r="K34" s="82">
        <v>11.340571681808109</v>
      </c>
      <c r="L34" s="82">
        <v>9.5343890333254553</v>
      </c>
      <c r="M34" s="82"/>
      <c r="N34" s="82">
        <v>5.2604723491107013</v>
      </c>
      <c r="O34" s="82">
        <v>5.9890502261366345</v>
      </c>
      <c r="P34" s="82">
        <v>4.5010173192397396</v>
      </c>
      <c r="Q34" s="82"/>
      <c r="R34" s="82">
        <v>5.1407680063668924</v>
      </c>
      <c r="S34" s="82">
        <v>5.7010114697768959</v>
      </c>
      <c r="T34" s="82">
        <v>4.5484778715784087</v>
      </c>
      <c r="U34" s="82"/>
      <c r="V34" s="82">
        <v>3.8878520351458468</v>
      </c>
      <c r="W34" s="82">
        <v>4.3595837089240348</v>
      </c>
      <c r="X34" s="82">
        <v>3.3933250289935999</v>
      </c>
      <c r="Y34" s="82"/>
      <c r="Z34" s="82">
        <v>0.93073246586933156</v>
      </c>
      <c r="AA34" s="82">
        <v>0.96347748151467627</v>
      </c>
      <c r="AB34" s="82">
        <v>0.89660969459232287</v>
      </c>
      <c r="AC34" s="146"/>
    </row>
    <row r="35" spans="1:29" x14ac:dyDescent="0.25">
      <c r="A35" s="101" t="s">
        <v>267</v>
      </c>
      <c r="B35" s="82">
        <v>1.0273701957271937</v>
      </c>
      <c r="C35" s="82">
        <v>1.0411858234600195</v>
      </c>
      <c r="D35" s="82">
        <v>1.0127816291161178</v>
      </c>
      <c r="E35" s="82"/>
      <c r="F35" s="82">
        <v>1.1682242990654206</v>
      </c>
      <c r="G35" s="82">
        <v>1.0955569080949483</v>
      </c>
      <c r="H35" s="82">
        <v>1.244416081684748</v>
      </c>
      <c r="I35" s="82"/>
      <c r="J35" s="82">
        <v>1.1927272727272726</v>
      </c>
      <c r="K35" s="82">
        <v>1.1708948982436578</v>
      </c>
      <c r="L35" s="82">
        <v>1.2165450121654502</v>
      </c>
      <c r="M35" s="82"/>
      <c r="N35" s="82">
        <v>1.4430700919758959</v>
      </c>
      <c r="O35" s="82">
        <v>1.7022593624264934</v>
      </c>
      <c r="P35" s="82">
        <v>1.1707317073170731</v>
      </c>
      <c r="Q35" s="82"/>
      <c r="R35" s="82">
        <v>1.0355029585798818</v>
      </c>
      <c r="S35" s="82">
        <v>1.0029116790682626</v>
      </c>
      <c r="T35" s="82">
        <v>1.0691613765452723</v>
      </c>
      <c r="U35" s="82"/>
      <c r="V35" s="82">
        <v>0.761059140637387</v>
      </c>
      <c r="W35" s="82">
        <v>0.67484662576687116</v>
      </c>
      <c r="X35" s="82">
        <v>0.853298326222514</v>
      </c>
      <c r="Y35" s="82"/>
      <c r="Z35" s="82">
        <v>0.51934997487016243</v>
      </c>
      <c r="AA35" s="82">
        <v>0.55884286653517423</v>
      </c>
      <c r="AB35" s="82">
        <v>0.47830543218312266</v>
      </c>
    </row>
    <row r="36" spans="1:29" x14ac:dyDescent="0.25">
      <c r="A36" s="101" t="s">
        <v>268</v>
      </c>
      <c r="B36" s="82">
        <v>0.69458631256384074</v>
      </c>
      <c r="C36" s="82">
        <v>0.82572794437201225</v>
      </c>
      <c r="D36" s="82">
        <v>0.57825751734772546</v>
      </c>
      <c r="E36" s="82"/>
      <c r="F36" s="82">
        <v>1.2016021361815754</v>
      </c>
      <c r="G36" s="82">
        <v>1.4577259475218658</v>
      </c>
      <c r="H36" s="82">
        <v>0.98522167487684731</v>
      </c>
      <c r="I36" s="82"/>
      <c r="J36" s="82">
        <v>1.2903225806451613</v>
      </c>
      <c r="K36" s="82">
        <v>1.5306122448979591</v>
      </c>
      <c r="L36" s="82">
        <v>1.0443864229765014</v>
      </c>
      <c r="M36" s="82"/>
      <c r="N36" s="82">
        <v>0.49382716049382713</v>
      </c>
      <c r="O36" s="82">
        <v>0.79155672823219003</v>
      </c>
      <c r="P36" s="82">
        <v>0.23201856148491878</v>
      </c>
      <c r="Q36" s="82"/>
      <c r="R36" s="82">
        <v>0.50955414012738853</v>
      </c>
      <c r="S36" s="82">
        <v>0.2808988764044944</v>
      </c>
      <c r="T36" s="82">
        <v>0.69930069930069927</v>
      </c>
      <c r="U36" s="82"/>
      <c r="V36" s="82">
        <v>0.58343057176196034</v>
      </c>
      <c r="W36" s="82">
        <v>0.96153846153846156</v>
      </c>
      <c r="X36" s="82">
        <v>0.22675736961451248</v>
      </c>
      <c r="Y36" s="82"/>
      <c r="Z36" s="82">
        <v>0.2176278563656148</v>
      </c>
      <c r="AA36" s="82" t="s">
        <v>271</v>
      </c>
      <c r="AB36" s="82">
        <v>0.3968253968253968</v>
      </c>
      <c r="AC36" s="146"/>
    </row>
    <row r="37" spans="1:29" x14ac:dyDescent="0.25">
      <c r="A37" s="23" t="s">
        <v>270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46"/>
    </row>
    <row r="38" spans="1:29" x14ac:dyDescent="0.25">
      <c r="A38" s="103" t="s">
        <v>209</v>
      </c>
      <c r="B38" s="82">
        <v>6.908630101377697</v>
      </c>
      <c r="C38" s="82">
        <v>7.8352751298734047</v>
      </c>
      <c r="D38" s="82">
        <v>5.923134688623076</v>
      </c>
      <c r="E38" s="82"/>
      <c r="F38" s="82">
        <v>11.158959779245755</v>
      </c>
      <c r="G38" s="82">
        <v>12.365199059434039</v>
      </c>
      <c r="H38" s="82">
        <v>9.8748381527837736</v>
      </c>
      <c r="I38" s="82"/>
      <c r="J38" s="82">
        <v>11.456090651558073</v>
      </c>
      <c r="K38" s="82">
        <v>13.110446017957514</v>
      </c>
      <c r="L38" s="82">
        <v>9.6822166562304322</v>
      </c>
      <c r="M38" s="82"/>
      <c r="N38" s="82">
        <v>7.1835077804751863</v>
      </c>
      <c r="O38" s="82">
        <v>8.1176833025261868</v>
      </c>
      <c r="P38" s="82">
        <v>6.1846331219632713</v>
      </c>
      <c r="Q38" s="82"/>
      <c r="R38" s="82">
        <v>6.3529895212656671</v>
      </c>
      <c r="S38" s="82">
        <v>7.0362134688691231</v>
      </c>
      <c r="T38" s="82">
        <v>5.6203695818785659</v>
      </c>
      <c r="U38" s="82"/>
      <c r="V38" s="82">
        <v>4.8237145104770081</v>
      </c>
      <c r="W38" s="82">
        <v>5.5356156819436775</v>
      </c>
      <c r="X38" s="82">
        <v>4.0584656477222136</v>
      </c>
      <c r="Y38" s="82"/>
      <c r="Z38" s="82">
        <v>0.8787750873018918</v>
      </c>
      <c r="AA38" s="82">
        <v>1.1429003935815925</v>
      </c>
      <c r="AB38" s="82">
        <v>0.60714563711372305</v>
      </c>
      <c r="AC38" s="146"/>
    </row>
    <row r="39" spans="1:29" x14ac:dyDescent="0.25">
      <c r="A39" s="101" t="s">
        <v>266</v>
      </c>
      <c r="B39" s="82">
        <v>7.0263156154309119</v>
      </c>
      <c r="C39" s="82">
        <v>7.9684392841105911</v>
      </c>
      <c r="D39" s="82">
        <v>6.0239154768079937</v>
      </c>
      <c r="E39" s="82"/>
      <c r="F39" s="82">
        <v>11.363442692799318</v>
      </c>
      <c r="G39" s="82">
        <v>12.618949110467522</v>
      </c>
      <c r="H39" s="82">
        <v>10.030742204655247</v>
      </c>
      <c r="I39" s="82"/>
      <c r="J39" s="82">
        <v>11.653585718682672</v>
      </c>
      <c r="K39" s="82">
        <v>13.324910820451844</v>
      </c>
      <c r="L39" s="82">
        <v>9.8596043395022335</v>
      </c>
      <c r="M39" s="82"/>
      <c r="N39" s="82">
        <v>7.3112443292287752</v>
      </c>
      <c r="O39" s="82">
        <v>8.2634261074088595</v>
      </c>
      <c r="P39" s="82">
        <v>6.2934718846895166</v>
      </c>
      <c r="Q39" s="82"/>
      <c r="R39" s="82">
        <v>6.4680779851058494</v>
      </c>
      <c r="S39" s="82">
        <v>7.1515053676648632</v>
      </c>
      <c r="T39" s="82">
        <v>5.7326500477720836</v>
      </c>
      <c r="U39" s="82"/>
      <c r="V39" s="82">
        <v>4.8975439616334837</v>
      </c>
      <c r="W39" s="82">
        <v>5.6225462703309033</v>
      </c>
      <c r="X39" s="82">
        <v>4.117647058823529</v>
      </c>
      <c r="Y39" s="82"/>
      <c r="Z39" s="82">
        <v>0.89358879306980921</v>
      </c>
      <c r="AA39" s="82">
        <v>1.1618959679901508</v>
      </c>
      <c r="AB39" s="82">
        <v>0.61752830338057163</v>
      </c>
      <c r="AC39" s="146"/>
    </row>
    <row r="40" spans="1:29" x14ac:dyDescent="0.25">
      <c r="A40" s="101" t="s">
        <v>267</v>
      </c>
      <c r="B40" s="82">
        <v>0.26148673888681362</v>
      </c>
      <c r="C40" s="82">
        <v>0.22010271460014674</v>
      </c>
      <c r="D40" s="82">
        <v>0.30441400304414001</v>
      </c>
      <c r="E40" s="82"/>
      <c r="F40" s="82">
        <v>0.4464285714285714</v>
      </c>
      <c r="G40" s="82" t="s">
        <v>271</v>
      </c>
      <c r="H40" s="82">
        <v>1</v>
      </c>
      <c r="I40" s="82"/>
      <c r="J40" s="82">
        <v>0.82815734989648038</v>
      </c>
      <c r="K40" s="82">
        <v>1.2345679012345678</v>
      </c>
      <c r="L40" s="82">
        <v>0.41666666666666669</v>
      </c>
      <c r="M40" s="82"/>
      <c r="N40" s="82" t="s">
        <v>271</v>
      </c>
      <c r="O40" s="82" t="s">
        <v>271</v>
      </c>
      <c r="P40" s="82" t="s">
        <v>271</v>
      </c>
      <c r="Q40" s="82"/>
      <c r="R40" s="82" t="s">
        <v>271</v>
      </c>
      <c r="S40" s="82" t="s">
        <v>271</v>
      </c>
      <c r="T40" s="82" t="s">
        <v>271</v>
      </c>
      <c r="U40" s="82"/>
      <c r="V40" s="82">
        <v>0.22624434389140274</v>
      </c>
      <c r="W40" s="82" t="s">
        <v>271</v>
      </c>
      <c r="X40" s="82">
        <v>0.45871559633027525</v>
      </c>
      <c r="Y40" s="82"/>
      <c r="Z40" s="82" t="s">
        <v>271</v>
      </c>
      <c r="AA40" s="82" t="s">
        <v>271</v>
      </c>
      <c r="AB40" s="82" t="s">
        <v>271</v>
      </c>
      <c r="AC40" s="146"/>
    </row>
    <row r="41" spans="1:29" ht="15.75" thickBot="1" x14ac:dyDescent="0.3">
      <c r="A41" s="104" t="s">
        <v>268</v>
      </c>
      <c r="B41" s="83" t="s">
        <v>271</v>
      </c>
      <c r="C41" s="83" t="s">
        <v>271</v>
      </c>
      <c r="D41" s="83" t="s">
        <v>271</v>
      </c>
      <c r="E41" s="83"/>
      <c r="F41" s="83" t="s">
        <v>271</v>
      </c>
      <c r="G41" s="83" t="s">
        <v>271</v>
      </c>
      <c r="H41" s="83" t="s">
        <v>271</v>
      </c>
      <c r="I41" s="83"/>
      <c r="J41" s="83" t="s">
        <v>271</v>
      </c>
      <c r="K41" s="83" t="s">
        <v>271</v>
      </c>
      <c r="L41" s="83" t="s">
        <v>271</v>
      </c>
      <c r="M41" s="83"/>
      <c r="N41" s="83" t="s">
        <v>271</v>
      </c>
      <c r="O41" s="83" t="s">
        <v>271</v>
      </c>
      <c r="P41" s="83" t="s">
        <v>271</v>
      </c>
      <c r="Q41" s="83"/>
      <c r="R41" s="83" t="s">
        <v>271</v>
      </c>
      <c r="S41" s="83" t="s">
        <v>271</v>
      </c>
      <c r="T41" s="83" t="s">
        <v>271</v>
      </c>
      <c r="U41" s="83"/>
      <c r="V41" s="83" t="s">
        <v>271</v>
      </c>
      <c r="W41" s="83" t="s">
        <v>271</v>
      </c>
      <c r="X41" s="83" t="s">
        <v>271</v>
      </c>
      <c r="Y41" s="83"/>
      <c r="Z41" s="83" t="s">
        <v>271</v>
      </c>
      <c r="AA41" s="83" t="s">
        <v>271</v>
      </c>
      <c r="AB41" s="83" t="s">
        <v>271</v>
      </c>
      <c r="AC41" s="146"/>
    </row>
    <row r="42" spans="1:29" x14ac:dyDescent="0.25">
      <c r="A42" s="225" t="s">
        <v>244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3">
    <mergeCell ref="A1:AB1"/>
    <mergeCell ref="A2:AB2"/>
    <mergeCell ref="R6:T6"/>
    <mergeCell ref="V6:X6"/>
    <mergeCell ref="Z6:AB6"/>
    <mergeCell ref="A42:AB42"/>
    <mergeCell ref="A3:AB3"/>
    <mergeCell ref="A4:AB4"/>
    <mergeCell ref="A6:A7"/>
    <mergeCell ref="B6:D6"/>
    <mergeCell ref="F6:H6"/>
    <mergeCell ref="J6:L6"/>
    <mergeCell ref="N6:P6"/>
  </mergeCells>
  <hyperlinks>
    <hyperlink ref="AC2" location="Contenido!A1" display="Contenido" xr:uid="{EEF5F31C-78E6-4F37-85FF-42305102F63C}"/>
  </hyperlinks>
  <pageMargins left="0.7" right="0.7" top="0.75" bottom="0.75" header="0.3" footer="0.3"/>
  <pageSetup scale="6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02FB-AA12-4386-9966-0DCB8DFEEA9A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7109375" bestFit="1" customWidth="1"/>
    <col min="5" max="5" width="1.28515625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274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260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2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44"/>
    </row>
    <row r="10" spans="1:29" s="2" customFormat="1" x14ac:dyDescent="0.25">
      <c r="A10" s="26" t="s">
        <v>209</v>
      </c>
      <c r="B10" s="126">
        <f>SUM(B12:B38)</f>
        <v>425444</v>
      </c>
      <c r="C10" s="126">
        <f t="shared" ref="C10:AB10" si="0">SUM(C12:C38)</f>
        <v>216527</v>
      </c>
      <c r="D10" s="126">
        <f t="shared" si="0"/>
        <v>208917</v>
      </c>
      <c r="E10" s="126"/>
      <c r="F10" s="126">
        <f t="shared" si="0"/>
        <v>62666</v>
      </c>
      <c r="G10" s="126">
        <f t="shared" si="0"/>
        <v>31573</v>
      </c>
      <c r="H10" s="126">
        <f t="shared" si="0"/>
        <v>31093</v>
      </c>
      <c r="I10" s="126"/>
      <c r="J10" s="126">
        <f t="shared" si="0"/>
        <v>70144</v>
      </c>
      <c r="K10" s="126">
        <f t="shared" si="0"/>
        <v>35840</v>
      </c>
      <c r="L10" s="126">
        <f t="shared" si="0"/>
        <v>34304</v>
      </c>
      <c r="M10" s="126"/>
      <c r="N10" s="126">
        <f t="shared" si="0"/>
        <v>69334</v>
      </c>
      <c r="O10" s="126">
        <f t="shared" si="0"/>
        <v>35229</v>
      </c>
      <c r="P10" s="126">
        <f t="shared" si="0"/>
        <v>34105</v>
      </c>
      <c r="Q10" s="126"/>
      <c r="R10" s="126">
        <f t="shared" si="0"/>
        <v>67732</v>
      </c>
      <c r="S10" s="126">
        <f t="shared" si="0"/>
        <v>34606</v>
      </c>
      <c r="T10" s="126">
        <f t="shared" si="0"/>
        <v>33126</v>
      </c>
      <c r="U10" s="126"/>
      <c r="V10" s="126">
        <f t="shared" si="0"/>
        <v>79561</v>
      </c>
      <c r="W10" s="126">
        <f t="shared" si="0"/>
        <v>40678</v>
      </c>
      <c r="X10" s="126">
        <f t="shared" si="0"/>
        <v>38883</v>
      </c>
      <c r="Y10" s="126"/>
      <c r="Z10" s="126">
        <f t="shared" si="0"/>
        <v>76007</v>
      </c>
      <c r="AA10" s="126">
        <f t="shared" si="0"/>
        <v>38601</v>
      </c>
      <c r="AB10" s="126">
        <f t="shared" si="0"/>
        <v>37406</v>
      </c>
      <c r="AC10" s="144"/>
    </row>
    <row r="11" spans="1:29" s="2" customFormat="1" x14ac:dyDescent="0.25">
      <c r="A11" s="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44"/>
    </row>
    <row r="12" spans="1:29" x14ac:dyDescent="0.25">
      <c r="A12" s="27" t="s">
        <v>277</v>
      </c>
      <c r="B12" s="127">
        <f>+F12+J12+N12+R12+V12+Z12</f>
        <v>25110</v>
      </c>
      <c r="C12" s="127">
        <f t="shared" ref="C12:D27" si="1">+G12+K12+O12+S12+W12+AA12</f>
        <v>12700</v>
      </c>
      <c r="D12" s="127">
        <f t="shared" si="1"/>
        <v>12410</v>
      </c>
      <c r="E12" s="127"/>
      <c r="F12" s="127">
        <v>3727</v>
      </c>
      <c r="G12" s="127">
        <v>1846</v>
      </c>
      <c r="H12" s="127">
        <v>1881</v>
      </c>
      <c r="I12" s="127"/>
      <c r="J12" s="127">
        <v>4217</v>
      </c>
      <c r="K12" s="127">
        <v>2175</v>
      </c>
      <c r="L12" s="127">
        <v>2042</v>
      </c>
      <c r="M12" s="127"/>
      <c r="N12" s="127">
        <v>4105</v>
      </c>
      <c r="O12" s="127">
        <v>2056</v>
      </c>
      <c r="P12" s="127">
        <v>2049</v>
      </c>
      <c r="Q12" s="127"/>
      <c r="R12" s="127">
        <v>4120</v>
      </c>
      <c r="S12" s="127">
        <v>2122</v>
      </c>
      <c r="T12" s="127">
        <v>1998</v>
      </c>
      <c r="U12" s="127"/>
      <c r="V12" s="127">
        <v>4679</v>
      </c>
      <c r="W12" s="127">
        <v>2361</v>
      </c>
      <c r="X12" s="127">
        <v>2318</v>
      </c>
      <c r="Y12" s="127"/>
      <c r="Z12" s="127">
        <v>4262</v>
      </c>
      <c r="AA12" s="127">
        <v>2140</v>
      </c>
      <c r="AB12" s="127">
        <v>2122</v>
      </c>
      <c r="AC12" s="145"/>
    </row>
    <row r="13" spans="1:29" x14ac:dyDescent="0.25">
      <c r="A13" s="27" t="s">
        <v>278</v>
      </c>
      <c r="B13" s="127">
        <f t="shared" ref="B13:D38" si="2">+F13+J13+N13+R13+V13+Z13</f>
        <v>25148</v>
      </c>
      <c r="C13" s="127">
        <f t="shared" si="1"/>
        <v>12816</v>
      </c>
      <c r="D13" s="127">
        <f t="shared" si="1"/>
        <v>12332</v>
      </c>
      <c r="E13" s="127"/>
      <c r="F13" s="127">
        <v>3686</v>
      </c>
      <c r="G13" s="127">
        <v>1909</v>
      </c>
      <c r="H13" s="127">
        <v>1777</v>
      </c>
      <c r="I13" s="127"/>
      <c r="J13" s="127">
        <v>4231</v>
      </c>
      <c r="K13" s="127">
        <v>2199</v>
      </c>
      <c r="L13" s="127">
        <v>2032</v>
      </c>
      <c r="M13" s="127"/>
      <c r="N13" s="127">
        <v>4124</v>
      </c>
      <c r="O13" s="127">
        <v>2069</v>
      </c>
      <c r="P13" s="127">
        <v>2055</v>
      </c>
      <c r="Q13" s="127"/>
      <c r="R13" s="127">
        <v>3967</v>
      </c>
      <c r="S13" s="127">
        <v>2018</v>
      </c>
      <c r="T13" s="127">
        <v>1949</v>
      </c>
      <c r="U13" s="127"/>
      <c r="V13" s="127">
        <v>4704</v>
      </c>
      <c r="W13" s="127">
        <v>2364</v>
      </c>
      <c r="X13" s="127">
        <v>2340</v>
      </c>
      <c r="Y13" s="127"/>
      <c r="Z13" s="127">
        <v>4436</v>
      </c>
      <c r="AA13" s="127">
        <v>2257</v>
      </c>
      <c r="AB13" s="127">
        <v>2179</v>
      </c>
    </row>
    <row r="14" spans="1:29" x14ac:dyDescent="0.25">
      <c r="A14" s="27" t="s">
        <v>279</v>
      </c>
      <c r="B14" s="127">
        <f t="shared" si="2"/>
        <v>22801</v>
      </c>
      <c r="C14" s="127">
        <f t="shared" si="1"/>
        <v>11600</v>
      </c>
      <c r="D14" s="127">
        <f t="shared" si="1"/>
        <v>11201</v>
      </c>
      <c r="E14" s="127"/>
      <c r="F14" s="127">
        <v>3345</v>
      </c>
      <c r="G14" s="127">
        <v>1654</v>
      </c>
      <c r="H14" s="127">
        <v>1691</v>
      </c>
      <c r="I14" s="127"/>
      <c r="J14" s="127">
        <v>3856</v>
      </c>
      <c r="K14" s="127">
        <v>1943</v>
      </c>
      <c r="L14" s="127">
        <v>1913</v>
      </c>
      <c r="M14" s="127"/>
      <c r="N14" s="127">
        <v>3788</v>
      </c>
      <c r="O14" s="127">
        <v>1995</v>
      </c>
      <c r="P14" s="127">
        <v>1793</v>
      </c>
      <c r="Q14" s="127"/>
      <c r="R14" s="127">
        <v>3744</v>
      </c>
      <c r="S14" s="127">
        <v>1890</v>
      </c>
      <c r="T14" s="127">
        <v>1854</v>
      </c>
      <c r="U14" s="127"/>
      <c r="V14" s="127">
        <v>4147</v>
      </c>
      <c r="W14" s="127">
        <v>2134</v>
      </c>
      <c r="X14" s="127">
        <v>2013</v>
      </c>
      <c r="Y14" s="127"/>
      <c r="Z14" s="127">
        <v>3921</v>
      </c>
      <c r="AA14" s="127">
        <v>1984</v>
      </c>
      <c r="AB14" s="127">
        <v>1937</v>
      </c>
    </row>
    <row r="15" spans="1:29" x14ac:dyDescent="0.25">
      <c r="A15" s="27" t="s">
        <v>280</v>
      </c>
      <c r="B15" s="127">
        <f t="shared" si="2"/>
        <v>23920</v>
      </c>
      <c r="C15" s="127">
        <f t="shared" si="1"/>
        <v>12121</v>
      </c>
      <c r="D15" s="127">
        <f t="shared" si="1"/>
        <v>11799</v>
      </c>
      <c r="E15" s="127"/>
      <c r="F15" s="127">
        <v>3472</v>
      </c>
      <c r="G15" s="127">
        <v>1757</v>
      </c>
      <c r="H15" s="127">
        <v>1715</v>
      </c>
      <c r="I15" s="127"/>
      <c r="J15" s="127">
        <v>3708</v>
      </c>
      <c r="K15" s="127">
        <v>1827</v>
      </c>
      <c r="L15" s="127">
        <v>1881</v>
      </c>
      <c r="M15" s="127"/>
      <c r="N15" s="127">
        <v>3910</v>
      </c>
      <c r="O15" s="127">
        <v>1985</v>
      </c>
      <c r="P15" s="127">
        <v>1925</v>
      </c>
      <c r="Q15" s="127"/>
      <c r="R15" s="127">
        <v>3833</v>
      </c>
      <c r="S15" s="127">
        <v>1918</v>
      </c>
      <c r="T15" s="127">
        <v>1915</v>
      </c>
      <c r="U15" s="127"/>
      <c r="V15" s="127">
        <v>4647</v>
      </c>
      <c r="W15" s="127">
        <v>2390</v>
      </c>
      <c r="X15" s="127">
        <v>2257</v>
      </c>
      <c r="Y15" s="127"/>
      <c r="Z15" s="127">
        <v>4350</v>
      </c>
      <c r="AA15" s="127">
        <v>2244</v>
      </c>
      <c r="AB15" s="127">
        <v>2106</v>
      </c>
    </row>
    <row r="16" spans="1:29" x14ac:dyDescent="0.25">
      <c r="A16" s="27" t="s">
        <v>281</v>
      </c>
      <c r="B16" s="127">
        <f t="shared" si="2"/>
        <v>5864</v>
      </c>
      <c r="C16" s="127">
        <f t="shared" si="1"/>
        <v>2990</v>
      </c>
      <c r="D16" s="127">
        <f t="shared" si="1"/>
        <v>2874</v>
      </c>
      <c r="E16" s="127"/>
      <c r="F16" s="127">
        <v>870</v>
      </c>
      <c r="G16" s="127">
        <v>427</v>
      </c>
      <c r="H16" s="127">
        <v>443</v>
      </c>
      <c r="I16" s="127"/>
      <c r="J16" s="127">
        <v>912</v>
      </c>
      <c r="K16" s="127">
        <v>472</v>
      </c>
      <c r="L16" s="127">
        <v>440</v>
      </c>
      <c r="M16" s="127"/>
      <c r="N16" s="127">
        <v>956</v>
      </c>
      <c r="O16" s="127">
        <v>486</v>
      </c>
      <c r="P16" s="127">
        <v>470</v>
      </c>
      <c r="Q16" s="127"/>
      <c r="R16" s="127">
        <v>955</v>
      </c>
      <c r="S16" s="127">
        <v>489</v>
      </c>
      <c r="T16" s="127">
        <v>466</v>
      </c>
      <c r="U16" s="127"/>
      <c r="V16" s="127">
        <v>1077</v>
      </c>
      <c r="W16" s="127">
        <v>562</v>
      </c>
      <c r="X16" s="127">
        <v>515</v>
      </c>
      <c r="Y16" s="127"/>
      <c r="Z16" s="127">
        <v>1094</v>
      </c>
      <c r="AA16" s="127">
        <v>554</v>
      </c>
      <c r="AB16" s="127">
        <v>540</v>
      </c>
      <c r="AC16" s="146"/>
    </row>
    <row r="17" spans="1:29" x14ac:dyDescent="0.25">
      <c r="A17" s="27" t="s">
        <v>282</v>
      </c>
      <c r="B17" s="127">
        <f t="shared" si="2"/>
        <v>14272</v>
      </c>
      <c r="C17" s="127">
        <f t="shared" si="1"/>
        <v>7229</v>
      </c>
      <c r="D17" s="127">
        <f t="shared" si="1"/>
        <v>7043</v>
      </c>
      <c r="E17" s="127"/>
      <c r="F17" s="127">
        <v>2122</v>
      </c>
      <c r="G17" s="127">
        <v>1066</v>
      </c>
      <c r="H17" s="127">
        <v>1056</v>
      </c>
      <c r="I17" s="127"/>
      <c r="J17" s="127">
        <v>2322</v>
      </c>
      <c r="K17" s="127">
        <v>1163</v>
      </c>
      <c r="L17" s="127">
        <v>1159</v>
      </c>
      <c r="M17" s="127"/>
      <c r="N17" s="127">
        <v>2371</v>
      </c>
      <c r="O17" s="127">
        <v>1173</v>
      </c>
      <c r="P17" s="127">
        <v>1198</v>
      </c>
      <c r="Q17" s="127"/>
      <c r="R17" s="127">
        <v>2148</v>
      </c>
      <c r="S17" s="127">
        <v>1096</v>
      </c>
      <c r="T17" s="127">
        <v>1052</v>
      </c>
      <c r="U17" s="127"/>
      <c r="V17" s="127">
        <v>2678</v>
      </c>
      <c r="W17" s="127">
        <v>1403</v>
      </c>
      <c r="X17" s="127">
        <v>1275</v>
      </c>
      <c r="Y17" s="127"/>
      <c r="Z17" s="127">
        <v>2631</v>
      </c>
      <c r="AA17" s="127">
        <v>1328</v>
      </c>
      <c r="AB17" s="127">
        <v>1303</v>
      </c>
      <c r="AC17" s="145"/>
    </row>
    <row r="18" spans="1:29" x14ac:dyDescent="0.25">
      <c r="A18" s="27" t="s">
        <v>283</v>
      </c>
      <c r="B18" s="127">
        <f t="shared" si="2"/>
        <v>3409</v>
      </c>
      <c r="C18" s="127">
        <f t="shared" si="1"/>
        <v>1728</v>
      </c>
      <c r="D18" s="127">
        <f t="shared" si="1"/>
        <v>1681</v>
      </c>
      <c r="E18" s="127"/>
      <c r="F18" s="127">
        <v>529</v>
      </c>
      <c r="G18" s="127">
        <v>274</v>
      </c>
      <c r="H18" s="127">
        <v>255</v>
      </c>
      <c r="I18" s="127"/>
      <c r="J18" s="127">
        <v>536</v>
      </c>
      <c r="K18" s="127">
        <v>256</v>
      </c>
      <c r="L18" s="127">
        <v>280</v>
      </c>
      <c r="M18" s="127"/>
      <c r="N18" s="127">
        <v>532</v>
      </c>
      <c r="O18" s="127">
        <v>285</v>
      </c>
      <c r="P18" s="127">
        <v>247</v>
      </c>
      <c r="Q18" s="127"/>
      <c r="R18" s="127">
        <v>543</v>
      </c>
      <c r="S18" s="127">
        <v>275</v>
      </c>
      <c r="T18" s="127">
        <v>268</v>
      </c>
      <c r="U18" s="127"/>
      <c r="V18" s="127">
        <v>637</v>
      </c>
      <c r="W18" s="127">
        <v>330</v>
      </c>
      <c r="X18" s="127">
        <v>307</v>
      </c>
      <c r="Y18" s="127"/>
      <c r="Z18" s="127">
        <v>632</v>
      </c>
      <c r="AA18" s="127">
        <v>308</v>
      </c>
      <c r="AB18" s="127">
        <v>324</v>
      </c>
      <c r="AC18" s="146"/>
    </row>
    <row r="19" spans="1:29" x14ac:dyDescent="0.25">
      <c r="A19" s="27" t="s">
        <v>284</v>
      </c>
      <c r="B19" s="127">
        <f t="shared" si="2"/>
        <v>38544</v>
      </c>
      <c r="C19" s="127">
        <f t="shared" si="1"/>
        <v>19555</v>
      </c>
      <c r="D19" s="127">
        <f t="shared" si="1"/>
        <v>18989</v>
      </c>
      <c r="E19" s="127"/>
      <c r="F19" s="127">
        <v>5771</v>
      </c>
      <c r="G19" s="127">
        <v>2862</v>
      </c>
      <c r="H19" s="127">
        <v>2909</v>
      </c>
      <c r="I19" s="127"/>
      <c r="J19" s="127">
        <v>6524</v>
      </c>
      <c r="K19" s="127">
        <v>3344</v>
      </c>
      <c r="L19" s="127">
        <v>3180</v>
      </c>
      <c r="M19" s="127"/>
      <c r="N19" s="127">
        <v>6359</v>
      </c>
      <c r="O19" s="127">
        <v>3184</v>
      </c>
      <c r="P19" s="127">
        <v>3175</v>
      </c>
      <c r="Q19" s="127"/>
      <c r="R19" s="127">
        <v>6108</v>
      </c>
      <c r="S19" s="127">
        <v>3091</v>
      </c>
      <c r="T19" s="127">
        <v>3017</v>
      </c>
      <c r="U19" s="127"/>
      <c r="V19" s="127">
        <v>7100</v>
      </c>
      <c r="W19" s="127">
        <v>3662</v>
      </c>
      <c r="X19" s="127">
        <v>3438</v>
      </c>
      <c r="Y19" s="127"/>
      <c r="Z19" s="127">
        <v>6682</v>
      </c>
      <c r="AA19" s="127">
        <v>3412</v>
      </c>
      <c r="AB19" s="127">
        <v>3270</v>
      </c>
      <c r="AC19" s="146"/>
    </row>
    <row r="20" spans="1:29" x14ac:dyDescent="0.25">
      <c r="A20" s="27" t="s">
        <v>285</v>
      </c>
      <c r="B20" s="127">
        <f t="shared" si="2"/>
        <v>17744</v>
      </c>
      <c r="C20" s="127">
        <f t="shared" si="1"/>
        <v>8985</v>
      </c>
      <c r="D20" s="127">
        <f t="shared" si="1"/>
        <v>8759</v>
      </c>
      <c r="E20" s="127"/>
      <c r="F20" s="127">
        <v>2686</v>
      </c>
      <c r="G20" s="127">
        <v>1348</v>
      </c>
      <c r="H20" s="127">
        <v>1338</v>
      </c>
      <c r="I20" s="127"/>
      <c r="J20" s="127">
        <v>2902</v>
      </c>
      <c r="K20" s="127">
        <v>1453</v>
      </c>
      <c r="L20" s="127">
        <v>1449</v>
      </c>
      <c r="M20" s="127"/>
      <c r="N20" s="127">
        <v>2894</v>
      </c>
      <c r="O20" s="127">
        <v>1474</v>
      </c>
      <c r="P20" s="127">
        <v>1420</v>
      </c>
      <c r="Q20" s="127"/>
      <c r="R20" s="127">
        <v>2795</v>
      </c>
      <c r="S20" s="127">
        <v>1485</v>
      </c>
      <c r="T20" s="127">
        <v>1310</v>
      </c>
      <c r="U20" s="127"/>
      <c r="V20" s="127">
        <v>3294</v>
      </c>
      <c r="W20" s="127">
        <v>1649</v>
      </c>
      <c r="X20" s="127">
        <v>1645</v>
      </c>
      <c r="Y20" s="127"/>
      <c r="Z20" s="127">
        <v>3173</v>
      </c>
      <c r="AA20" s="127">
        <v>1576</v>
      </c>
      <c r="AB20" s="127">
        <v>1597</v>
      </c>
      <c r="AC20" s="146"/>
    </row>
    <row r="21" spans="1:29" x14ac:dyDescent="0.25">
      <c r="A21" s="27" t="s">
        <v>286</v>
      </c>
      <c r="B21" s="127">
        <f t="shared" si="2"/>
        <v>25665</v>
      </c>
      <c r="C21" s="127">
        <f t="shared" si="1"/>
        <v>13050</v>
      </c>
      <c r="D21" s="127">
        <f t="shared" si="1"/>
        <v>12615</v>
      </c>
      <c r="E21" s="127"/>
      <c r="F21" s="127">
        <v>3784</v>
      </c>
      <c r="G21" s="127">
        <v>1939</v>
      </c>
      <c r="H21" s="127">
        <v>1845</v>
      </c>
      <c r="I21" s="127"/>
      <c r="J21" s="127">
        <v>4278</v>
      </c>
      <c r="K21" s="127">
        <v>2173</v>
      </c>
      <c r="L21" s="127">
        <v>2105</v>
      </c>
      <c r="M21" s="127"/>
      <c r="N21" s="127">
        <v>4282</v>
      </c>
      <c r="O21" s="127">
        <v>2179</v>
      </c>
      <c r="P21" s="127">
        <v>2103</v>
      </c>
      <c r="Q21" s="127"/>
      <c r="R21" s="127">
        <v>4107</v>
      </c>
      <c r="S21" s="127">
        <v>2060</v>
      </c>
      <c r="T21" s="127">
        <v>2047</v>
      </c>
      <c r="U21" s="127"/>
      <c r="V21" s="127">
        <v>4642</v>
      </c>
      <c r="W21" s="127">
        <v>2378</v>
      </c>
      <c r="X21" s="127">
        <v>2264</v>
      </c>
      <c r="Y21" s="127"/>
      <c r="Z21" s="127">
        <v>4572</v>
      </c>
      <c r="AA21" s="127">
        <v>2321</v>
      </c>
      <c r="AB21" s="127">
        <v>2251</v>
      </c>
      <c r="AC21" s="146"/>
    </row>
    <row r="22" spans="1:29" x14ac:dyDescent="0.25">
      <c r="A22" s="27" t="s">
        <v>287</v>
      </c>
      <c r="B22" s="127">
        <f t="shared" si="2"/>
        <v>8395</v>
      </c>
      <c r="C22" s="127">
        <f t="shared" si="1"/>
        <v>4376</v>
      </c>
      <c r="D22" s="127">
        <f t="shared" si="1"/>
        <v>4019</v>
      </c>
      <c r="E22" s="127"/>
      <c r="F22" s="127">
        <v>1254</v>
      </c>
      <c r="G22" s="127">
        <v>646</v>
      </c>
      <c r="H22" s="127">
        <v>608</v>
      </c>
      <c r="I22" s="127"/>
      <c r="J22" s="127">
        <v>1384</v>
      </c>
      <c r="K22" s="127">
        <v>741</v>
      </c>
      <c r="L22" s="127">
        <v>643</v>
      </c>
      <c r="M22" s="127"/>
      <c r="N22" s="127">
        <v>1447</v>
      </c>
      <c r="O22" s="127">
        <v>745</v>
      </c>
      <c r="P22" s="127">
        <v>702</v>
      </c>
      <c r="Q22" s="127"/>
      <c r="R22" s="127">
        <v>1314</v>
      </c>
      <c r="S22" s="127">
        <v>684</v>
      </c>
      <c r="T22" s="127">
        <v>630</v>
      </c>
      <c r="U22" s="127"/>
      <c r="V22" s="127">
        <v>1526</v>
      </c>
      <c r="W22" s="127">
        <v>815</v>
      </c>
      <c r="X22" s="127">
        <v>711</v>
      </c>
      <c r="Y22" s="127"/>
      <c r="Z22" s="127">
        <v>1470</v>
      </c>
      <c r="AA22" s="127">
        <v>745</v>
      </c>
      <c r="AB22" s="127">
        <v>725</v>
      </c>
      <c r="AC22" s="146"/>
    </row>
    <row r="23" spans="1:29" x14ac:dyDescent="0.25">
      <c r="A23" s="125" t="s">
        <v>288</v>
      </c>
      <c r="B23" s="127">
        <f t="shared" si="2"/>
        <v>34389</v>
      </c>
      <c r="C23" s="127">
        <f t="shared" si="1"/>
        <v>17571</v>
      </c>
      <c r="D23" s="127">
        <f t="shared" si="1"/>
        <v>16818</v>
      </c>
      <c r="E23" s="127"/>
      <c r="F23" s="127">
        <v>5092</v>
      </c>
      <c r="G23" s="127">
        <v>2527</v>
      </c>
      <c r="H23" s="127">
        <v>2565</v>
      </c>
      <c r="I23" s="127"/>
      <c r="J23" s="127">
        <v>5592</v>
      </c>
      <c r="K23" s="127">
        <v>2871</v>
      </c>
      <c r="L23" s="127">
        <v>2721</v>
      </c>
      <c r="M23" s="127"/>
      <c r="N23" s="127">
        <v>5488</v>
      </c>
      <c r="O23" s="127">
        <v>2808</v>
      </c>
      <c r="P23" s="127">
        <v>2680</v>
      </c>
      <c r="Q23" s="127"/>
      <c r="R23" s="127">
        <v>5354</v>
      </c>
      <c r="S23" s="127">
        <v>2716</v>
      </c>
      <c r="T23" s="127">
        <v>2638</v>
      </c>
      <c r="U23" s="127"/>
      <c r="V23" s="127">
        <v>6860</v>
      </c>
      <c r="W23" s="127">
        <v>3536</v>
      </c>
      <c r="X23" s="127">
        <v>3324</v>
      </c>
      <c r="Y23" s="127"/>
      <c r="Z23" s="127">
        <v>6003</v>
      </c>
      <c r="AA23" s="127">
        <v>3113</v>
      </c>
      <c r="AB23" s="127">
        <v>2890</v>
      </c>
      <c r="AC23" s="146"/>
    </row>
    <row r="24" spans="1:29" x14ac:dyDescent="0.25">
      <c r="A24" s="27" t="s">
        <v>289</v>
      </c>
      <c r="B24" s="127">
        <f t="shared" si="2"/>
        <v>8780</v>
      </c>
      <c r="C24" s="127">
        <f t="shared" si="1"/>
        <v>4493</v>
      </c>
      <c r="D24" s="127">
        <f t="shared" si="1"/>
        <v>4287</v>
      </c>
      <c r="E24" s="127"/>
      <c r="F24" s="127">
        <v>1286</v>
      </c>
      <c r="G24" s="127">
        <v>681</v>
      </c>
      <c r="H24" s="127">
        <v>605</v>
      </c>
      <c r="I24" s="127"/>
      <c r="J24" s="127">
        <v>1426</v>
      </c>
      <c r="K24" s="127">
        <v>713</v>
      </c>
      <c r="L24" s="127">
        <v>713</v>
      </c>
      <c r="M24" s="127"/>
      <c r="N24" s="127">
        <v>1401</v>
      </c>
      <c r="O24" s="127">
        <v>714</v>
      </c>
      <c r="P24" s="127">
        <v>687</v>
      </c>
      <c r="Q24" s="127"/>
      <c r="R24" s="127">
        <v>1451</v>
      </c>
      <c r="S24" s="127">
        <v>752</v>
      </c>
      <c r="T24" s="127">
        <v>699</v>
      </c>
      <c r="U24" s="127"/>
      <c r="V24" s="127">
        <v>1661</v>
      </c>
      <c r="W24" s="127">
        <v>827</v>
      </c>
      <c r="X24" s="127">
        <v>834</v>
      </c>
      <c r="Y24" s="127"/>
      <c r="Z24" s="127">
        <v>1555</v>
      </c>
      <c r="AA24" s="127">
        <v>806</v>
      </c>
      <c r="AB24" s="127">
        <v>749</v>
      </c>
      <c r="AC24" s="146"/>
    </row>
    <row r="25" spans="1:29" x14ac:dyDescent="0.25">
      <c r="A25" s="27" t="s">
        <v>290</v>
      </c>
      <c r="B25" s="127">
        <f t="shared" si="2"/>
        <v>31712</v>
      </c>
      <c r="C25" s="127">
        <f t="shared" si="1"/>
        <v>16068</v>
      </c>
      <c r="D25" s="127">
        <f t="shared" si="1"/>
        <v>15644</v>
      </c>
      <c r="E25" s="127"/>
      <c r="F25" s="127">
        <v>4592</v>
      </c>
      <c r="G25" s="127">
        <v>2293</v>
      </c>
      <c r="H25" s="127">
        <v>2299</v>
      </c>
      <c r="I25" s="127"/>
      <c r="J25" s="127">
        <v>5255</v>
      </c>
      <c r="K25" s="127">
        <v>2720</v>
      </c>
      <c r="L25" s="127">
        <v>2535</v>
      </c>
      <c r="M25" s="127"/>
      <c r="N25" s="127">
        <v>5152</v>
      </c>
      <c r="O25" s="127">
        <v>2547</v>
      </c>
      <c r="P25" s="127">
        <v>2605</v>
      </c>
      <c r="Q25" s="127"/>
      <c r="R25" s="127">
        <v>5156</v>
      </c>
      <c r="S25" s="127">
        <v>2659</v>
      </c>
      <c r="T25" s="127">
        <v>2497</v>
      </c>
      <c r="U25" s="127"/>
      <c r="V25" s="127">
        <v>6004</v>
      </c>
      <c r="W25" s="127">
        <v>3020</v>
      </c>
      <c r="X25" s="127">
        <v>2984</v>
      </c>
      <c r="Y25" s="127"/>
      <c r="Z25" s="127">
        <v>5553</v>
      </c>
      <c r="AA25" s="127">
        <v>2829</v>
      </c>
      <c r="AB25" s="127">
        <v>2724</v>
      </c>
      <c r="AC25" s="146"/>
    </row>
    <row r="26" spans="1:29" x14ac:dyDescent="0.25">
      <c r="A26" s="27" t="s">
        <v>291</v>
      </c>
      <c r="B26" s="127">
        <f t="shared" si="2"/>
        <v>7956</v>
      </c>
      <c r="C26" s="127">
        <f t="shared" si="1"/>
        <v>4054</v>
      </c>
      <c r="D26" s="127">
        <f t="shared" si="1"/>
        <v>3902</v>
      </c>
      <c r="E26" s="127"/>
      <c r="F26" s="127">
        <v>1152</v>
      </c>
      <c r="G26" s="127">
        <v>586</v>
      </c>
      <c r="H26" s="127">
        <v>566</v>
      </c>
      <c r="I26" s="127"/>
      <c r="J26" s="127">
        <v>1361</v>
      </c>
      <c r="K26" s="127">
        <v>695</v>
      </c>
      <c r="L26" s="127">
        <v>666</v>
      </c>
      <c r="M26" s="127"/>
      <c r="N26" s="127">
        <v>1225</v>
      </c>
      <c r="O26" s="127">
        <v>632</v>
      </c>
      <c r="P26" s="127">
        <v>593</v>
      </c>
      <c r="Q26" s="127"/>
      <c r="R26" s="127">
        <v>1265</v>
      </c>
      <c r="S26" s="127">
        <v>667</v>
      </c>
      <c r="T26" s="127">
        <v>598</v>
      </c>
      <c r="U26" s="127"/>
      <c r="V26" s="127">
        <v>1455</v>
      </c>
      <c r="W26" s="127">
        <v>742</v>
      </c>
      <c r="X26" s="127">
        <v>713</v>
      </c>
      <c r="Y26" s="127"/>
      <c r="Z26" s="127">
        <v>1498</v>
      </c>
      <c r="AA26" s="127">
        <v>732</v>
      </c>
      <c r="AB26" s="127">
        <v>766</v>
      </c>
      <c r="AC26" s="145"/>
    </row>
    <row r="27" spans="1:29" x14ac:dyDescent="0.25">
      <c r="A27" s="27" t="s">
        <v>292</v>
      </c>
      <c r="B27" s="127">
        <f t="shared" si="2"/>
        <v>12162</v>
      </c>
      <c r="C27" s="127">
        <f t="shared" si="1"/>
        <v>6196</v>
      </c>
      <c r="D27" s="127">
        <f t="shared" si="1"/>
        <v>5966</v>
      </c>
      <c r="E27" s="127"/>
      <c r="F27" s="127">
        <v>1857</v>
      </c>
      <c r="G27" s="127">
        <v>975</v>
      </c>
      <c r="H27" s="127">
        <v>882</v>
      </c>
      <c r="I27" s="127"/>
      <c r="J27" s="127">
        <v>2015</v>
      </c>
      <c r="K27" s="127">
        <v>1029</v>
      </c>
      <c r="L27" s="127">
        <v>986</v>
      </c>
      <c r="M27" s="127"/>
      <c r="N27" s="127">
        <v>1912</v>
      </c>
      <c r="O27" s="127">
        <v>958</v>
      </c>
      <c r="P27" s="127">
        <v>954</v>
      </c>
      <c r="Q27" s="127"/>
      <c r="R27" s="127">
        <v>1865</v>
      </c>
      <c r="S27" s="127">
        <v>937</v>
      </c>
      <c r="T27" s="127">
        <v>928</v>
      </c>
      <c r="U27" s="127"/>
      <c r="V27" s="127">
        <v>2278</v>
      </c>
      <c r="W27" s="127">
        <v>1165</v>
      </c>
      <c r="X27" s="127">
        <v>1113</v>
      </c>
      <c r="Y27" s="127"/>
      <c r="Z27" s="127">
        <v>2235</v>
      </c>
      <c r="AA27" s="127">
        <v>1132</v>
      </c>
      <c r="AB27" s="127">
        <v>1103</v>
      </c>
      <c r="AC27" s="146"/>
    </row>
    <row r="28" spans="1:29" x14ac:dyDescent="0.25">
      <c r="A28" s="27" t="s">
        <v>293</v>
      </c>
      <c r="B28" s="127">
        <f t="shared" si="2"/>
        <v>7396</v>
      </c>
      <c r="C28" s="127">
        <f t="shared" si="2"/>
        <v>3764</v>
      </c>
      <c r="D28" s="127">
        <f t="shared" si="2"/>
        <v>3632</v>
      </c>
      <c r="E28" s="127"/>
      <c r="F28" s="127">
        <v>1114</v>
      </c>
      <c r="G28" s="127">
        <v>549</v>
      </c>
      <c r="H28" s="127">
        <v>565</v>
      </c>
      <c r="I28" s="127"/>
      <c r="J28" s="127">
        <v>1201</v>
      </c>
      <c r="K28" s="127">
        <v>631</v>
      </c>
      <c r="L28" s="127">
        <v>570</v>
      </c>
      <c r="M28" s="127"/>
      <c r="N28" s="127">
        <v>1242</v>
      </c>
      <c r="O28" s="127">
        <v>622</v>
      </c>
      <c r="P28" s="127">
        <v>620</v>
      </c>
      <c r="Q28" s="127"/>
      <c r="R28" s="127">
        <v>1136</v>
      </c>
      <c r="S28" s="127">
        <v>597</v>
      </c>
      <c r="T28" s="127">
        <v>539</v>
      </c>
      <c r="U28" s="127"/>
      <c r="V28" s="127">
        <v>1297</v>
      </c>
      <c r="W28" s="127">
        <v>632</v>
      </c>
      <c r="X28" s="127">
        <v>665</v>
      </c>
      <c r="Y28" s="127"/>
      <c r="Z28" s="127">
        <v>1406</v>
      </c>
      <c r="AA28" s="127">
        <v>733</v>
      </c>
      <c r="AB28" s="127">
        <v>673</v>
      </c>
      <c r="AC28" s="146"/>
    </row>
    <row r="29" spans="1:29" x14ac:dyDescent="0.25">
      <c r="A29" s="27" t="s">
        <v>294</v>
      </c>
      <c r="B29" s="127">
        <f t="shared" si="2"/>
        <v>11581</v>
      </c>
      <c r="C29" s="127">
        <f t="shared" si="2"/>
        <v>5895</v>
      </c>
      <c r="D29" s="127">
        <f t="shared" si="2"/>
        <v>5686</v>
      </c>
      <c r="E29" s="127"/>
      <c r="F29" s="127">
        <v>1684</v>
      </c>
      <c r="G29" s="127">
        <v>867</v>
      </c>
      <c r="H29" s="127">
        <v>817</v>
      </c>
      <c r="I29" s="127"/>
      <c r="J29" s="127">
        <v>1935</v>
      </c>
      <c r="K29" s="127">
        <v>1010</v>
      </c>
      <c r="L29" s="127">
        <v>925</v>
      </c>
      <c r="M29" s="127"/>
      <c r="N29" s="127">
        <v>1897</v>
      </c>
      <c r="O29" s="127">
        <v>943</v>
      </c>
      <c r="P29" s="127">
        <v>954</v>
      </c>
      <c r="Q29" s="127"/>
      <c r="R29" s="127">
        <v>1878</v>
      </c>
      <c r="S29" s="127">
        <v>950</v>
      </c>
      <c r="T29" s="127">
        <v>928</v>
      </c>
      <c r="U29" s="127"/>
      <c r="V29" s="127">
        <v>2037</v>
      </c>
      <c r="W29" s="127">
        <v>1060</v>
      </c>
      <c r="X29" s="127">
        <v>977</v>
      </c>
      <c r="Y29" s="127"/>
      <c r="Z29" s="127">
        <v>2150</v>
      </c>
      <c r="AA29" s="127">
        <v>1065</v>
      </c>
      <c r="AB29" s="127">
        <v>1085</v>
      </c>
      <c r="AC29" s="146"/>
    </row>
    <row r="30" spans="1:29" x14ac:dyDescent="0.25">
      <c r="A30" s="27" t="s">
        <v>295</v>
      </c>
      <c r="B30" s="127">
        <f t="shared" si="2"/>
        <v>6445</v>
      </c>
      <c r="C30" s="127">
        <f t="shared" si="2"/>
        <v>3226</v>
      </c>
      <c r="D30" s="127">
        <f t="shared" si="2"/>
        <v>3219</v>
      </c>
      <c r="E30" s="127"/>
      <c r="F30" s="127">
        <v>924</v>
      </c>
      <c r="G30" s="127">
        <v>459</v>
      </c>
      <c r="H30" s="127">
        <v>465</v>
      </c>
      <c r="I30" s="127"/>
      <c r="J30" s="127">
        <v>1055</v>
      </c>
      <c r="K30" s="127">
        <v>539</v>
      </c>
      <c r="L30" s="127">
        <v>516</v>
      </c>
      <c r="M30" s="127"/>
      <c r="N30" s="127">
        <v>1014</v>
      </c>
      <c r="O30" s="127">
        <v>514</v>
      </c>
      <c r="P30" s="127">
        <v>500</v>
      </c>
      <c r="Q30" s="127"/>
      <c r="R30" s="127">
        <v>1046</v>
      </c>
      <c r="S30" s="127">
        <v>528</v>
      </c>
      <c r="T30" s="127">
        <v>518</v>
      </c>
      <c r="U30" s="127"/>
      <c r="V30" s="127">
        <v>1239</v>
      </c>
      <c r="W30" s="127">
        <v>621</v>
      </c>
      <c r="X30" s="127">
        <v>618</v>
      </c>
      <c r="Y30" s="127"/>
      <c r="Z30" s="127">
        <v>1167</v>
      </c>
      <c r="AA30" s="127">
        <v>565</v>
      </c>
      <c r="AB30" s="127">
        <v>602</v>
      </c>
      <c r="AC30" s="146"/>
    </row>
    <row r="31" spans="1:29" x14ac:dyDescent="0.25">
      <c r="A31" s="27" t="s">
        <v>296</v>
      </c>
      <c r="B31" s="127">
        <f t="shared" si="2"/>
        <v>13389</v>
      </c>
      <c r="C31" s="127">
        <f t="shared" si="2"/>
        <v>6895</v>
      </c>
      <c r="D31" s="127">
        <f t="shared" si="2"/>
        <v>6494</v>
      </c>
      <c r="E31" s="127"/>
      <c r="F31" s="127">
        <v>1964</v>
      </c>
      <c r="G31" s="127">
        <v>956</v>
      </c>
      <c r="H31" s="127">
        <v>1008</v>
      </c>
      <c r="I31" s="127"/>
      <c r="J31" s="127">
        <v>2233</v>
      </c>
      <c r="K31" s="127">
        <v>1164</v>
      </c>
      <c r="L31" s="127">
        <v>1069</v>
      </c>
      <c r="M31" s="127"/>
      <c r="N31" s="127">
        <v>2141</v>
      </c>
      <c r="O31" s="127">
        <v>1127</v>
      </c>
      <c r="P31" s="127">
        <v>1014</v>
      </c>
      <c r="Q31" s="127"/>
      <c r="R31" s="127">
        <v>2174</v>
      </c>
      <c r="S31" s="127">
        <v>1117</v>
      </c>
      <c r="T31" s="127">
        <v>1057</v>
      </c>
      <c r="U31" s="127"/>
      <c r="V31" s="127">
        <v>2496</v>
      </c>
      <c r="W31" s="127">
        <v>1309</v>
      </c>
      <c r="X31" s="127">
        <v>1187</v>
      </c>
      <c r="Y31" s="127"/>
      <c r="Z31" s="127">
        <v>2381</v>
      </c>
      <c r="AA31" s="127">
        <v>1222</v>
      </c>
      <c r="AB31" s="127">
        <v>1159</v>
      </c>
      <c r="AC31" s="146"/>
    </row>
    <row r="32" spans="1:29" x14ac:dyDescent="0.25">
      <c r="A32" s="27" t="s">
        <v>297</v>
      </c>
      <c r="B32" s="127">
        <f t="shared" si="2"/>
        <v>13245</v>
      </c>
      <c r="C32" s="127">
        <f t="shared" si="2"/>
        <v>6769</v>
      </c>
      <c r="D32" s="127">
        <f t="shared" si="2"/>
        <v>6476</v>
      </c>
      <c r="E32" s="127"/>
      <c r="F32" s="127">
        <v>1793</v>
      </c>
      <c r="G32" s="127">
        <v>914</v>
      </c>
      <c r="H32" s="127">
        <v>879</v>
      </c>
      <c r="I32" s="127"/>
      <c r="J32" s="127">
        <v>2091</v>
      </c>
      <c r="K32" s="127">
        <v>1036</v>
      </c>
      <c r="L32" s="127">
        <v>1055</v>
      </c>
      <c r="M32" s="127"/>
      <c r="N32" s="127">
        <v>2151</v>
      </c>
      <c r="O32" s="127">
        <v>1111</v>
      </c>
      <c r="P32" s="127">
        <v>1040</v>
      </c>
      <c r="Q32" s="127"/>
      <c r="R32" s="127">
        <v>2029</v>
      </c>
      <c r="S32" s="127">
        <v>1058</v>
      </c>
      <c r="T32" s="127">
        <v>971</v>
      </c>
      <c r="U32" s="127"/>
      <c r="V32" s="127">
        <v>2665</v>
      </c>
      <c r="W32" s="127">
        <v>1395</v>
      </c>
      <c r="X32" s="127">
        <v>1270</v>
      </c>
      <c r="Y32" s="127"/>
      <c r="Z32" s="127">
        <v>2516</v>
      </c>
      <c r="AA32" s="127">
        <v>1255</v>
      </c>
      <c r="AB32" s="127">
        <v>1261</v>
      </c>
      <c r="AC32" s="146"/>
    </row>
    <row r="33" spans="1:29" x14ac:dyDescent="0.25">
      <c r="A33" s="27" t="s">
        <v>298</v>
      </c>
      <c r="B33" s="127">
        <f t="shared" si="2"/>
        <v>7829</v>
      </c>
      <c r="C33" s="127">
        <f t="shared" si="2"/>
        <v>4068</v>
      </c>
      <c r="D33" s="127">
        <f t="shared" si="2"/>
        <v>3761</v>
      </c>
      <c r="E33" s="127"/>
      <c r="F33" s="127">
        <v>1141</v>
      </c>
      <c r="G33" s="127">
        <v>568</v>
      </c>
      <c r="H33" s="127">
        <v>573</v>
      </c>
      <c r="I33" s="127"/>
      <c r="J33" s="127">
        <v>1303</v>
      </c>
      <c r="K33" s="127">
        <v>676</v>
      </c>
      <c r="L33" s="127">
        <v>627</v>
      </c>
      <c r="M33" s="127"/>
      <c r="N33" s="127">
        <v>1250</v>
      </c>
      <c r="O33" s="127">
        <v>669</v>
      </c>
      <c r="P33" s="127">
        <v>581</v>
      </c>
      <c r="Q33" s="127"/>
      <c r="R33" s="127">
        <v>1304</v>
      </c>
      <c r="S33" s="127">
        <v>687</v>
      </c>
      <c r="T33" s="127">
        <v>617</v>
      </c>
      <c r="U33" s="127"/>
      <c r="V33" s="127">
        <v>1367</v>
      </c>
      <c r="W33" s="127">
        <v>698</v>
      </c>
      <c r="X33" s="127">
        <v>669</v>
      </c>
      <c r="Y33" s="127"/>
      <c r="Z33" s="127">
        <v>1464</v>
      </c>
      <c r="AA33" s="127">
        <v>770</v>
      </c>
      <c r="AB33" s="127">
        <v>694</v>
      </c>
      <c r="AC33" s="146"/>
    </row>
    <row r="34" spans="1:29" x14ac:dyDescent="0.25">
      <c r="A34" s="27" t="s">
        <v>299</v>
      </c>
      <c r="B34" s="127">
        <f t="shared" si="2"/>
        <v>8443</v>
      </c>
      <c r="C34" s="127">
        <f t="shared" si="2"/>
        <v>4351</v>
      </c>
      <c r="D34" s="127">
        <f t="shared" si="2"/>
        <v>4092</v>
      </c>
      <c r="E34" s="127"/>
      <c r="F34" s="127">
        <v>1200</v>
      </c>
      <c r="G34" s="127">
        <v>625</v>
      </c>
      <c r="H34" s="127">
        <v>575</v>
      </c>
      <c r="I34" s="127"/>
      <c r="J34" s="127">
        <v>1375</v>
      </c>
      <c r="K34" s="127">
        <v>731</v>
      </c>
      <c r="L34" s="127">
        <v>644</v>
      </c>
      <c r="M34" s="127"/>
      <c r="N34" s="127">
        <v>1356</v>
      </c>
      <c r="O34" s="127">
        <v>687</v>
      </c>
      <c r="P34" s="127">
        <v>669</v>
      </c>
      <c r="Q34" s="127"/>
      <c r="R34" s="127">
        <v>1291</v>
      </c>
      <c r="S34" s="127">
        <v>666</v>
      </c>
      <c r="T34" s="127">
        <v>625</v>
      </c>
      <c r="U34" s="127"/>
      <c r="V34" s="127">
        <v>1591</v>
      </c>
      <c r="W34" s="127">
        <v>813</v>
      </c>
      <c r="X34" s="127">
        <v>778</v>
      </c>
      <c r="Y34" s="127"/>
      <c r="Z34" s="127">
        <v>1630</v>
      </c>
      <c r="AA34" s="127">
        <v>829</v>
      </c>
      <c r="AB34" s="127">
        <v>801</v>
      </c>
      <c r="AC34" s="146"/>
    </row>
    <row r="35" spans="1:29" x14ac:dyDescent="0.25">
      <c r="A35" s="27" t="s">
        <v>300</v>
      </c>
      <c r="B35" s="127">
        <f t="shared" si="2"/>
        <v>3201</v>
      </c>
      <c r="C35" s="127">
        <f t="shared" si="2"/>
        <v>1683</v>
      </c>
      <c r="D35" s="127">
        <f t="shared" si="2"/>
        <v>1518</v>
      </c>
      <c r="E35" s="127"/>
      <c r="F35" s="127">
        <v>503</v>
      </c>
      <c r="G35" s="127">
        <v>281</v>
      </c>
      <c r="H35" s="127">
        <v>222</v>
      </c>
      <c r="I35" s="127"/>
      <c r="J35" s="127">
        <v>553</v>
      </c>
      <c r="K35" s="127">
        <v>285</v>
      </c>
      <c r="L35" s="127">
        <v>268</v>
      </c>
      <c r="M35" s="127"/>
      <c r="N35" s="127">
        <v>502</v>
      </c>
      <c r="O35" s="127">
        <v>265</v>
      </c>
      <c r="P35" s="127">
        <v>237</v>
      </c>
      <c r="Q35" s="127"/>
      <c r="R35" s="127">
        <v>519</v>
      </c>
      <c r="S35" s="127">
        <v>268</v>
      </c>
      <c r="T35" s="127">
        <v>251</v>
      </c>
      <c r="U35" s="127"/>
      <c r="V35" s="127">
        <v>562</v>
      </c>
      <c r="W35" s="127">
        <v>302</v>
      </c>
      <c r="X35" s="127">
        <v>260</v>
      </c>
      <c r="Y35" s="127"/>
      <c r="Z35" s="127">
        <v>562</v>
      </c>
      <c r="AA35" s="127">
        <v>282</v>
      </c>
      <c r="AB35" s="127">
        <v>280</v>
      </c>
      <c r="AC35" s="146"/>
    </row>
    <row r="36" spans="1:29" x14ac:dyDescent="0.25">
      <c r="A36" s="27" t="s">
        <v>301</v>
      </c>
      <c r="B36" s="127">
        <f t="shared" si="2"/>
        <v>24978</v>
      </c>
      <c r="C36" s="127">
        <f t="shared" si="2"/>
        <v>12725</v>
      </c>
      <c r="D36" s="127">
        <f t="shared" si="2"/>
        <v>12253</v>
      </c>
      <c r="E36" s="127"/>
      <c r="F36" s="127">
        <v>3686</v>
      </c>
      <c r="G36" s="127">
        <v>1853</v>
      </c>
      <c r="H36" s="127">
        <v>1833</v>
      </c>
      <c r="I36" s="127"/>
      <c r="J36" s="127">
        <v>4010</v>
      </c>
      <c r="K36" s="127">
        <v>2029</v>
      </c>
      <c r="L36" s="127">
        <v>1981</v>
      </c>
      <c r="M36" s="127"/>
      <c r="N36" s="127">
        <v>4039</v>
      </c>
      <c r="O36" s="127">
        <v>2087</v>
      </c>
      <c r="P36" s="127">
        <v>1952</v>
      </c>
      <c r="Q36" s="127"/>
      <c r="R36" s="127">
        <v>3987</v>
      </c>
      <c r="S36" s="127">
        <v>2054</v>
      </c>
      <c r="T36" s="127">
        <v>1933</v>
      </c>
      <c r="U36" s="127"/>
      <c r="V36" s="127">
        <v>4680</v>
      </c>
      <c r="W36" s="127">
        <v>2360</v>
      </c>
      <c r="X36" s="127">
        <v>2320</v>
      </c>
      <c r="Y36" s="127"/>
      <c r="Z36" s="127">
        <v>4576</v>
      </c>
      <c r="AA36" s="127">
        <v>2342</v>
      </c>
      <c r="AB36" s="127">
        <v>2234</v>
      </c>
      <c r="AC36" s="146"/>
    </row>
    <row r="37" spans="1:29" x14ac:dyDescent="0.25">
      <c r="A37" s="27" t="s">
        <v>302</v>
      </c>
      <c r="B37" s="127">
        <f t="shared" si="2"/>
        <v>19619</v>
      </c>
      <c r="C37" s="127">
        <f t="shared" si="2"/>
        <v>9872</v>
      </c>
      <c r="D37" s="127">
        <f t="shared" si="2"/>
        <v>9747</v>
      </c>
      <c r="E37" s="127"/>
      <c r="F37" s="127">
        <v>2890</v>
      </c>
      <c r="G37" s="127">
        <v>1426</v>
      </c>
      <c r="H37" s="127">
        <v>1464</v>
      </c>
      <c r="I37" s="127"/>
      <c r="J37" s="127">
        <v>3235</v>
      </c>
      <c r="K37" s="127">
        <v>1653</v>
      </c>
      <c r="L37" s="127">
        <v>1582</v>
      </c>
      <c r="M37" s="127"/>
      <c r="N37" s="127">
        <v>3257</v>
      </c>
      <c r="O37" s="127">
        <v>1644</v>
      </c>
      <c r="P37" s="127">
        <v>1613</v>
      </c>
      <c r="Q37" s="127"/>
      <c r="R37" s="127">
        <v>3074</v>
      </c>
      <c r="S37" s="127">
        <v>1528</v>
      </c>
      <c r="T37" s="127">
        <v>1546</v>
      </c>
      <c r="U37" s="127"/>
      <c r="V37" s="127">
        <v>3607</v>
      </c>
      <c r="W37" s="127">
        <v>1834</v>
      </c>
      <c r="X37" s="127">
        <v>1773</v>
      </c>
      <c r="Y37" s="127"/>
      <c r="Z37" s="127">
        <v>3556</v>
      </c>
      <c r="AA37" s="127">
        <v>1787</v>
      </c>
      <c r="AB37" s="127">
        <v>1769</v>
      </c>
    </row>
    <row r="38" spans="1:29" ht="15.75" thickBot="1" x14ac:dyDescent="0.3">
      <c r="A38" s="28" t="s">
        <v>303</v>
      </c>
      <c r="B38" s="128">
        <f t="shared" si="2"/>
        <v>3447</v>
      </c>
      <c r="C38" s="128">
        <f t="shared" si="2"/>
        <v>1747</v>
      </c>
      <c r="D38" s="128">
        <f t="shared" si="2"/>
        <v>1700</v>
      </c>
      <c r="E38" s="128"/>
      <c r="F38" s="128">
        <v>542</v>
      </c>
      <c r="G38" s="128">
        <v>285</v>
      </c>
      <c r="H38" s="128">
        <v>257</v>
      </c>
      <c r="I38" s="128"/>
      <c r="J38" s="128">
        <v>634</v>
      </c>
      <c r="K38" s="128">
        <v>312</v>
      </c>
      <c r="L38" s="128">
        <v>322</v>
      </c>
      <c r="M38" s="128"/>
      <c r="N38" s="128">
        <v>539</v>
      </c>
      <c r="O38" s="128">
        <v>270</v>
      </c>
      <c r="P38" s="128">
        <v>269</v>
      </c>
      <c r="Q38" s="128"/>
      <c r="R38" s="128">
        <v>569</v>
      </c>
      <c r="S38" s="128">
        <v>294</v>
      </c>
      <c r="T38" s="128">
        <v>275</v>
      </c>
      <c r="U38" s="128"/>
      <c r="V38" s="128">
        <v>631</v>
      </c>
      <c r="W38" s="128">
        <v>316</v>
      </c>
      <c r="X38" s="128">
        <v>315</v>
      </c>
      <c r="Y38" s="128"/>
      <c r="Z38" s="128">
        <v>532</v>
      </c>
      <c r="AA38" s="128">
        <v>270</v>
      </c>
      <c r="AB38" s="128">
        <v>262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G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943FE4FE-9C4E-4AF1-A93E-ED57D99B3DF9}"/>
  </hyperlinks>
  <pageMargins left="0.7" right="0.7" top="0.75" bottom="0.75" header="0.3" footer="0.3"/>
  <pageSetup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2A94-1031-4A12-976A-B38EDA021E47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5703125" customWidth="1"/>
    <col min="18" max="20" width="8.28515625" customWidth="1"/>
    <col min="21" max="21" width="1.1406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304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305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4"/>
    </row>
    <row r="10" spans="1:29" s="2" customFormat="1" x14ac:dyDescent="0.25">
      <c r="A10" s="26" t="s">
        <v>209</v>
      </c>
      <c r="B10" s="81">
        <v>94.21711987633897</v>
      </c>
      <c r="C10" s="81">
        <v>93.575836675425251</v>
      </c>
      <c r="D10" s="81">
        <v>94.891104398973496</v>
      </c>
      <c r="E10" s="81"/>
      <c r="F10" s="81">
        <v>90.28642231443061</v>
      </c>
      <c r="G10" s="81">
        <v>89.45713152377175</v>
      </c>
      <c r="H10" s="81">
        <v>91.144398194289735</v>
      </c>
      <c r="I10" s="81"/>
      <c r="J10" s="81">
        <v>90.10726443573769</v>
      </c>
      <c r="K10" s="81">
        <v>89.058966776830744</v>
      </c>
      <c r="L10" s="81">
        <v>91.229189936705495</v>
      </c>
      <c r="M10" s="81"/>
      <c r="N10" s="81">
        <v>94.461777408411564</v>
      </c>
      <c r="O10" s="81">
        <v>93.69664086810819</v>
      </c>
      <c r="P10" s="81">
        <v>95.265363128491614</v>
      </c>
      <c r="Q10" s="81"/>
      <c r="R10" s="81">
        <v>94.846804458634409</v>
      </c>
      <c r="S10" s="81">
        <v>94.289139556427443</v>
      </c>
      <c r="T10" s="81">
        <v>95.436473638720827</v>
      </c>
      <c r="U10" s="81"/>
      <c r="V10" s="81">
        <v>96.068440054578161</v>
      </c>
      <c r="W10" s="81">
        <v>95.555555555555557</v>
      </c>
      <c r="X10" s="81">
        <v>96.610927522548266</v>
      </c>
      <c r="Y10" s="81"/>
      <c r="Z10" s="81">
        <v>99.127497522040798</v>
      </c>
      <c r="AA10" s="81">
        <v>99.017545659757843</v>
      </c>
      <c r="AB10" s="81">
        <v>99.241218295659564</v>
      </c>
      <c r="AC10" s="144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4"/>
    </row>
    <row r="12" spans="1:29" x14ac:dyDescent="0.25">
      <c r="A12" s="27" t="s">
        <v>277</v>
      </c>
      <c r="B12" s="82">
        <v>93.262516713712671</v>
      </c>
      <c r="C12" s="82">
        <v>92.262985833636037</v>
      </c>
      <c r="D12" s="82">
        <v>94.308078121437802</v>
      </c>
      <c r="E12" s="82"/>
      <c r="F12" s="82">
        <v>89.742354924151215</v>
      </c>
      <c r="G12" s="82">
        <v>88.70735223450265</v>
      </c>
      <c r="H12" s="82">
        <v>90.781853281853287</v>
      </c>
      <c r="I12" s="82"/>
      <c r="J12" s="82">
        <v>89.381093683764306</v>
      </c>
      <c r="K12" s="82">
        <v>88.271103896103895</v>
      </c>
      <c r="L12" s="82">
        <v>90.594498669032831</v>
      </c>
      <c r="M12" s="82"/>
      <c r="N12" s="82">
        <v>93.635948905109487</v>
      </c>
      <c r="O12" s="82">
        <v>92.696122633002716</v>
      </c>
      <c r="P12" s="82">
        <v>94.5983379501385</v>
      </c>
      <c r="Q12" s="82"/>
      <c r="R12" s="82">
        <v>93.678944974988639</v>
      </c>
      <c r="S12" s="82">
        <v>92.582897033158815</v>
      </c>
      <c r="T12" s="82">
        <v>94.871794871794862</v>
      </c>
      <c r="U12" s="82"/>
      <c r="V12" s="82">
        <v>95.743810108450987</v>
      </c>
      <c r="W12" s="82">
        <v>94.62925851703406</v>
      </c>
      <c r="X12" s="82">
        <v>96.906354515050168</v>
      </c>
      <c r="Y12" s="82"/>
      <c r="Z12" s="82">
        <v>97.217153284671525</v>
      </c>
      <c r="AA12" s="82">
        <v>96.613995485327308</v>
      </c>
      <c r="AB12" s="82">
        <v>97.833102812355918</v>
      </c>
      <c r="AC12" s="145"/>
    </row>
    <row r="13" spans="1:29" x14ac:dyDescent="0.25">
      <c r="A13" s="27" t="s">
        <v>278</v>
      </c>
      <c r="B13" s="82">
        <v>96.113128224727689</v>
      </c>
      <c r="C13" s="82">
        <v>95.827725437415879</v>
      </c>
      <c r="D13" s="82">
        <v>96.411539363615034</v>
      </c>
      <c r="E13" s="82"/>
      <c r="F13" s="82">
        <v>93.839103869653769</v>
      </c>
      <c r="G13" s="82">
        <v>94.132149901380672</v>
      </c>
      <c r="H13" s="82">
        <v>93.526315789473685</v>
      </c>
      <c r="I13" s="82"/>
      <c r="J13" s="82">
        <v>92.805439789427496</v>
      </c>
      <c r="K13" s="82">
        <v>92.162615255658011</v>
      </c>
      <c r="L13" s="82">
        <v>93.511274735388866</v>
      </c>
      <c r="M13" s="82"/>
      <c r="N13" s="82">
        <v>96.332632562485401</v>
      </c>
      <c r="O13" s="82">
        <v>95.609981515711652</v>
      </c>
      <c r="P13" s="82">
        <v>97.071327350023623</v>
      </c>
      <c r="Q13" s="82"/>
      <c r="R13" s="82">
        <v>96.874236874236871</v>
      </c>
      <c r="S13" s="82">
        <v>96.555023923444978</v>
      </c>
      <c r="T13" s="82">
        <v>97.206982543640891</v>
      </c>
      <c r="U13" s="82"/>
      <c r="V13" s="82">
        <v>97.009692720148493</v>
      </c>
      <c r="W13" s="82">
        <v>96.845555100368699</v>
      </c>
      <c r="X13" s="82">
        <v>97.176079734219272</v>
      </c>
      <c r="Y13" s="82"/>
      <c r="Z13" s="82">
        <v>99.618234897821694</v>
      </c>
      <c r="AA13" s="82">
        <v>99.646799116997798</v>
      </c>
      <c r="AB13" s="82">
        <v>99.588665447897625</v>
      </c>
    </row>
    <row r="14" spans="1:29" x14ac:dyDescent="0.25">
      <c r="A14" s="27" t="s">
        <v>279</v>
      </c>
      <c r="B14" s="82">
        <v>93.523379819524195</v>
      </c>
      <c r="C14" s="82">
        <v>92.926379876632211</v>
      </c>
      <c r="D14" s="82">
        <v>94.149785660250487</v>
      </c>
      <c r="E14" s="82"/>
      <c r="F14" s="82">
        <v>89.31909212283044</v>
      </c>
      <c r="G14" s="82">
        <v>87.745358090185675</v>
      </c>
      <c r="H14" s="82">
        <v>90.913978494623663</v>
      </c>
      <c r="I14" s="82"/>
      <c r="J14" s="82">
        <v>89.383402874362545</v>
      </c>
      <c r="K14" s="82">
        <v>88.559708295350958</v>
      </c>
      <c r="L14" s="82">
        <v>90.235849056603783</v>
      </c>
      <c r="M14" s="82"/>
      <c r="N14" s="82">
        <v>94.723680920230052</v>
      </c>
      <c r="O14" s="82">
        <v>94.192634560906512</v>
      </c>
      <c r="P14" s="82">
        <v>95.32163742690058</v>
      </c>
      <c r="Q14" s="82"/>
      <c r="R14" s="82">
        <v>94.593228903486619</v>
      </c>
      <c r="S14" s="82">
        <v>94.35846230654019</v>
      </c>
      <c r="T14" s="82">
        <v>94.833759590792837</v>
      </c>
      <c r="U14" s="82"/>
      <c r="V14" s="82">
        <v>94.853613906678873</v>
      </c>
      <c r="W14" s="82">
        <v>94.257950530035345</v>
      </c>
      <c r="X14" s="82">
        <v>95.493358633776097</v>
      </c>
      <c r="Y14" s="82"/>
      <c r="Z14" s="82">
        <v>98.221442885771552</v>
      </c>
      <c r="AA14" s="82">
        <v>98.26646854878652</v>
      </c>
      <c r="AB14" s="82">
        <v>98.175367460719727</v>
      </c>
    </row>
    <row r="15" spans="1:29" x14ac:dyDescent="0.25">
      <c r="A15" s="27" t="s">
        <v>280</v>
      </c>
      <c r="B15" s="82">
        <v>94.695170229612032</v>
      </c>
      <c r="C15" s="82">
        <v>94.407664148298153</v>
      </c>
      <c r="D15" s="82">
        <v>94.992351662507048</v>
      </c>
      <c r="E15" s="82"/>
      <c r="F15" s="82">
        <v>89.669421487603302</v>
      </c>
      <c r="G15" s="82">
        <v>90.010245901639337</v>
      </c>
      <c r="H15" s="82">
        <v>89.322916666666657</v>
      </c>
      <c r="I15" s="82"/>
      <c r="J15" s="82">
        <v>90.615835777126094</v>
      </c>
      <c r="K15" s="82">
        <v>89.427312775330392</v>
      </c>
      <c r="L15" s="82">
        <v>91.800878477306</v>
      </c>
      <c r="M15" s="82"/>
      <c r="N15" s="82">
        <v>95.622401565174869</v>
      </c>
      <c r="O15" s="82">
        <v>95.295247239558336</v>
      </c>
      <c r="P15" s="82">
        <v>95.962113659022933</v>
      </c>
      <c r="Q15" s="82"/>
      <c r="R15" s="82">
        <v>95.395719263315087</v>
      </c>
      <c r="S15" s="82">
        <v>94.950495049504951</v>
      </c>
      <c r="T15" s="82">
        <v>95.845845845845844</v>
      </c>
      <c r="U15" s="82"/>
      <c r="V15" s="82">
        <v>96.290924160795683</v>
      </c>
      <c r="W15" s="82">
        <v>96.099718536389219</v>
      </c>
      <c r="X15" s="82">
        <v>96.494228302693458</v>
      </c>
      <c r="Y15" s="82"/>
      <c r="Z15" s="82">
        <v>99.702039880815946</v>
      </c>
      <c r="AA15" s="82">
        <v>99.556344276841173</v>
      </c>
      <c r="AB15" s="82">
        <v>99.857752489331446</v>
      </c>
    </row>
    <row r="16" spans="1:29" x14ac:dyDescent="0.25">
      <c r="A16" s="27" t="s">
        <v>281</v>
      </c>
      <c r="B16" s="82">
        <v>96.925619834710744</v>
      </c>
      <c r="C16" s="82">
        <v>96.513879922530663</v>
      </c>
      <c r="D16" s="82">
        <v>97.357723577235774</v>
      </c>
      <c r="E16" s="82"/>
      <c r="F16" s="82">
        <v>94.2578548212351</v>
      </c>
      <c r="G16" s="82">
        <v>93.028322440087138</v>
      </c>
      <c r="H16" s="82">
        <v>95.474137931034491</v>
      </c>
      <c r="I16" s="82"/>
      <c r="J16" s="82">
        <v>93.346980552712395</v>
      </c>
      <c r="K16" s="82">
        <v>92.549019607843135</v>
      </c>
      <c r="L16" s="82">
        <v>94.218415417558887</v>
      </c>
      <c r="M16" s="82"/>
      <c r="N16" s="82">
        <v>96.565656565656568</v>
      </c>
      <c r="O16" s="82">
        <v>96.047430830039531</v>
      </c>
      <c r="P16" s="82">
        <v>97.107438016528931</v>
      </c>
      <c r="Q16" s="82"/>
      <c r="R16" s="82">
        <v>97.948717948717942</v>
      </c>
      <c r="S16" s="82">
        <v>98.192771084337352</v>
      </c>
      <c r="T16" s="82">
        <v>97.69392033542978</v>
      </c>
      <c r="U16" s="82"/>
      <c r="V16" s="82">
        <v>98.98897058823529</v>
      </c>
      <c r="W16" s="82">
        <v>98.769771528998234</v>
      </c>
      <c r="X16" s="82">
        <v>99.229287090558771</v>
      </c>
      <c r="Y16" s="82"/>
      <c r="Z16" s="82">
        <v>99.72652689152234</v>
      </c>
      <c r="AA16" s="82">
        <v>99.64028776978418</v>
      </c>
      <c r="AB16" s="82">
        <v>99.815157116451019</v>
      </c>
      <c r="AC16" s="146"/>
    </row>
    <row r="17" spans="1:29" x14ac:dyDescent="0.25">
      <c r="A17" s="27" t="s">
        <v>282</v>
      </c>
      <c r="B17" s="82">
        <v>96.237356709372889</v>
      </c>
      <c r="C17" s="82">
        <v>95.710313782602938</v>
      </c>
      <c r="D17" s="82">
        <v>96.784389171361823</v>
      </c>
      <c r="E17" s="82"/>
      <c r="F17" s="82">
        <v>92.220773576705781</v>
      </c>
      <c r="G17" s="82">
        <v>91.817398794142974</v>
      </c>
      <c r="H17" s="82">
        <v>92.631578947368425</v>
      </c>
      <c r="I17" s="82"/>
      <c r="J17" s="82">
        <v>92.95436349079263</v>
      </c>
      <c r="K17" s="82">
        <v>91.864139020537124</v>
      </c>
      <c r="L17" s="82">
        <v>94.074675324675326</v>
      </c>
      <c r="M17" s="82"/>
      <c r="N17" s="82">
        <v>96.696574225122347</v>
      </c>
      <c r="O17" s="82">
        <v>96.305418719211815</v>
      </c>
      <c r="P17" s="82">
        <v>97.082658022690438</v>
      </c>
      <c r="Q17" s="82"/>
      <c r="R17" s="82">
        <v>96.844003606853022</v>
      </c>
      <c r="S17" s="82">
        <v>95.888013998250216</v>
      </c>
      <c r="T17" s="82">
        <v>97.860465116279073</v>
      </c>
      <c r="U17" s="82"/>
      <c r="V17" s="82">
        <v>98.419698640205809</v>
      </c>
      <c r="W17" s="82">
        <v>98.043326345213131</v>
      </c>
      <c r="X17" s="82">
        <v>98.837209302325576</v>
      </c>
      <c r="Y17" s="82"/>
      <c r="Z17" s="82">
        <v>99.659090909090907</v>
      </c>
      <c r="AA17" s="82">
        <v>99.550224887556226</v>
      </c>
      <c r="AB17" s="82">
        <v>99.770290964777956</v>
      </c>
      <c r="AC17" s="145"/>
    </row>
    <row r="18" spans="1:29" x14ac:dyDescent="0.25">
      <c r="A18" s="27" t="s">
        <v>283</v>
      </c>
      <c r="B18" s="82">
        <v>95.758426966292134</v>
      </c>
      <c r="C18" s="82">
        <v>95.36423841059603</v>
      </c>
      <c r="D18" s="82">
        <v>96.167048054919917</v>
      </c>
      <c r="E18" s="82"/>
      <c r="F18" s="82">
        <v>91.840277777777786</v>
      </c>
      <c r="G18" s="82">
        <v>89.836065573770497</v>
      </c>
      <c r="H18" s="82">
        <v>94.095940959409603</v>
      </c>
      <c r="I18" s="82"/>
      <c r="J18" s="82">
        <v>90.693739424703892</v>
      </c>
      <c r="K18" s="82">
        <v>88.275862068965523</v>
      </c>
      <c r="L18" s="82">
        <v>93.023255813953483</v>
      </c>
      <c r="M18" s="82"/>
      <c r="N18" s="82">
        <v>97.257769652650822</v>
      </c>
      <c r="O18" s="82">
        <v>97.269624573378849</v>
      </c>
      <c r="P18" s="82">
        <v>97.244094488188978</v>
      </c>
      <c r="Q18" s="82"/>
      <c r="R18" s="82">
        <v>97.661870503597129</v>
      </c>
      <c r="S18" s="82">
        <v>99.277978339350184</v>
      </c>
      <c r="T18" s="82">
        <v>96.057347670250891</v>
      </c>
      <c r="U18" s="82"/>
      <c r="V18" s="82">
        <v>96.955859969558603</v>
      </c>
      <c r="W18" s="82">
        <v>97.633136094674555</v>
      </c>
      <c r="X18" s="82">
        <v>96.238244514106583</v>
      </c>
      <c r="Y18" s="82"/>
      <c r="Z18" s="82">
        <v>99.842022116903621</v>
      </c>
      <c r="AA18" s="82">
        <v>99.676375404530745</v>
      </c>
      <c r="AB18" s="82">
        <v>100</v>
      </c>
      <c r="AC18" s="146"/>
    </row>
    <row r="19" spans="1:29" x14ac:dyDescent="0.25">
      <c r="A19" s="27" t="s">
        <v>284</v>
      </c>
      <c r="B19" s="82">
        <v>93.787867727571353</v>
      </c>
      <c r="C19" s="82">
        <v>93.154535060975604</v>
      </c>
      <c r="D19" s="82">
        <v>94.449142004476499</v>
      </c>
      <c r="E19" s="82"/>
      <c r="F19" s="82">
        <v>88.81194213604185</v>
      </c>
      <c r="G19" s="82">
        <v>87.096774193548384</v>
      </c>
      <c r="H19" s="82">
        <v>90.566625155666244</v>
      </c>
      <c r="I19" s="82"/>
      <c r="J19" s="82">
        <v>89.247606019151846</v>
      </c>
      <c r="K19" s="82">
        <v>88.442211055276388</v>
      </c>
      <c r="L19" s="82">
        <v>90.110512893170863</v>
      </c>
      <c r="M19" s="82"/>
      <c r="N19" s="82">
        <v>94.529507953025131</v>
      </c>
      <c r="O19" s="82">
        <v>93.8956060159245</v>
      </c>
      <c r="P19" s="82">
        <v>95.173860911270978</v>
      </c>
      <c r="Q19" s="82"/>
      <c r="R19" s="82">
        <v>94.771140418929406</v>
      </c>
      <c r="S19" s="82">
        <v>94.237804878048777</v>
      </c>
      <c r="T19" s="82">
        <v>95.32385466034755</v>
      </c>
      <c r="U19" s="82"/>
      <c r="V19" s="82">
        <v>95.932982029455488</v>
      </c>
      <c r="W19" s="82">
        <v>95.713538944066912</v>
      </c>
      <c r="X19" s="82">
        <v>96.167832167832174</v>
      </c>
      <c r="Y19" s="82"/>
      <c r="Z19" s="82">
        <v>99.493746277546151</v>
      </c>
      <c r="AA19" s="82">
        <v>99.533255542590425</v>
      </c>
      <c r="AB19" s="82">
        <v>99.452554744525543</v>
      </c>
      <c r="AC19" s="146"/>
    </row>
    <row r="20" spans="1:29" x14ac:dyDescent="0.25">
      <c r="A20" s="27" t="s">
        <v>285</v>
      </c>
      <c r="B20" s="82">
        <v>95.341464725162538</v>
      </c>
      <c r="C20" s="82">
        <v>94.98889946083095</v>
      </c>
      <c r="D20" s="82">
        <v>95.70585664335664</v>
      </c>
      <c r="E20" s="82"/>
      <c r="F20" s="82">
        <v>90.316072629455277</v>
      </c>
      <c r="G20" s="82">
        <v>89.508632138114208</v>
      </c>
      <c r="H20" s="82">
        <v>91.144414168937331</v>
      </c>
      <c r="I20" s="82"/>
      <c r="J20" s="82">
        <v>92.09774674706442</v>
      </c>
      <c r="K20" s="82">
        <v>91.211550533584429</v>
      </c>
      <c r="L20" s="82">
        <v>93.003851091142479</v>
      </c>
      <c r="M20" s="82"/>
      <c r="N20" s="82">
        <v>95.57463672391016</v>
      </c>
      <c r="O20" s="82">
        <v>95.096774193548384</v>
      </c>
      <c r="P20" s="82">
        <v>96.075778078484447</v>
      </c>
      <c r="Q20" s="82"/>
      <c r="R20" s="82">
        <v>96.579129232895639</v>
      </c>
      <c r="S20" s="82">
        <v>96.742671009771982</v>
      </c>
      <c r="T20" s="82">
        <v>96.3944076526858</v>
      </c>
      <c r="U20" s="82"/>
      <c r="V20" s="82">
        <v>97.571090047393355</v>
      </c>
      <c r="W20" s="82">
        <v>97.458628841607563</v>
      </c>
      <c r="X20" s="82">
        <v>97.684085510688831</v>
      </c>
      <c r="Y20" s="82"/>
      <c r="Z20" s="82">
        <v>99.529485570890841</v>
      </c>
      <c r="AA20" s="82">
        <v>99.557801642451039</v>
      </c>
      <c r="AB20" s="82">
        <v>99.501557632398757</v>
      </c>
      <c r="AC20" s="146"/>
    </row>
    <row r="21" spans="1:29" x14ac:dyDescent="0.25">
      <c r="A21" s="27" t="s">
        <v>286</v>
      </c>
      <c r="B21" s="82">
        <v>92.506487889273359</v>
      </c>
      <c r="C21" s="82">
        <v>91.643258426966284</v>
      </c>
      <c r="D21" s="82">
        <v>93.416765402843609</v>
      </c>
      <c r="E21" s="82"/>
      <c r="F21" s="82">
        <v>87.471104946833094</v>
      </c>
      <c r="G21" s="82">
        <v>86.101243339253998</v>
      </c>
      <c r="H21" s="82">
        <v>88.958534233365484</v>
      </c>
      <c r="I21" s="82"/>
      <c r="J21" s="82">
        <v>86.704499391974053</v>
      </c>
      <c r="K21" s="82">
        <v>85.618597320724973</v>
      </c>
      <c r="L21" s="82">
        <v>87.854757929883149</v>
      </c>
      <c r="M21" s="82"/>
      <c r="N21" s="82">
        <v>93.006081668114689</v>
      </c>
      <c r="O21" s="82">
        <v>92.526539278131636</v>
      </c>
      <c r="P21" s="82">
        <v>93.508225878168076</v>
      </c>
      <c r="Q21" s="82"/>
      <c r="R21" s="82">
        <v>93.745720155215707</v>
      </c>
      <c r="S21" s="82">
        <v>92.876465284039682</v>
      </c>
      <c r="T21" s="82">
        <v>94.637078132223763</v>
      </c>
      <c r="U21" s="82"/>
      <c r="V21" s="82">
        <v>95.025588536335732</v>
      </c>
      <c r="W21" s="82">
        <v>94.02926057730329</v>
      </c>
      <c r="X21" s="82">
        <v>96.095076400679119</v>
      </c>
      <c r="Y21" s="82"/>
      <c r="Z21" s="82">
        <v>99.089726918075428</v>
      </c>
      <c r="AA21" s="82">
        <v>98.850085178875631</v>
      </c>
      <c r="AB21" s="82">
        <v>99.338040600176527</v>
      </c>
      <c r="AC21" s="146"/>
    </row>
    <row r="22" spans="1:29" x14ac:dyDescent="0.25">
      <c r="A22" s="27" t="s">
        <v>287</v>
      </c>
      <c r="B22" s="82">
        <v>91.319482214728595</v>
      </c>
      <c r="C22" s="82">
        <v>90.301279405695425</v>
      </c>
      <c r="D22" s="82">
        <v>92.454566367609843</v>
      </c>
      <c r="E22" s="82"/>
      <c r="F22" s="82">
        <v>88.81019830028329</v>
      </c>
      <c r="G22" s="82">
        <v>88.372093023255815</v>
      </c>
      <c r="H22" s="82">
        <v>89.280469897209997</v>
      </c>
      <c r="I22" s="82"/>
      <c r="J22" s="82">
        <v>88.209050350541744</v>
      </c>
      <c r="K22" s="82">
        <v>87.074030552291433</v>
      </c>
      <c r="L22" s="82">
        <v>89.554317548746525</v>
      </c>
      <c r="M22" s="82"/>
      <c r="N22" s="82">
        <v>90.607388854101444</v>
      </c>
      <c r="O22" s="82">
        <v>89.328537170263786</v>
      </c>
      <c r="P22" s="82">
        <v>92.005242463958055</v>
      </c>
      <c r="Q22" s="82"/>
      <c r="R22" s="82">
        <v>90.620689655172413</v>
      </c>
      <c r="S22" s="82">
        <v>89.881734559789749</v>
      </c>
      <c r="T22" s="82">
        <v>91.436865021770686</v>
      </c>
      <c r="U22" s="82"/>
      <c r="V22" s="82">
        <v>91.267942583732051</v>
      </c>
      <c r="W22" s="82">
        <v>89.658965896589663</v>
      </c>
      <c r="X22" s="82">
        <v>93.184796854521622</v>
      </c>
      <c r="Y22" s="82"/>
      <c r="Z22" s="82">
        <v>98.459477561955794</v>
      </c>
      <c r="AA22" s="82">
        <v>98.026315789473685</v>
      </c>
      <c r="AB22" s="82">
        <v>98.908594815825381</v>
      </c>
      <c r="AC22" s="146"/>
    </row>
    <row r="23" spans="1:29" x14ac:dyDescent="0.25">
      <c r="A23" s="125" t="s">
        <v>288</v>
      </c>
      <c r="B23" s="82">
        <v>95.799091846115275</v>
      </c>
      <c r="C23" s="82">
        <v>95.624489795918365</v>
      </c>
      <c r="D23" s="82">
        <v>95.982193813491605</v>
      </c>
      <c r="E23" s="82"/>
      <c r="F23" s="82">
        <v>92.835004557885142</v>
      </c>
      <c r="G23" s="82">
        <v>92.767988252569751</v>
      </c>
      <c r="H23" s="82">
        <v>92.901122781600861</v>
      </c>
      <c r="I23" s="82"/>
      <c r="J23" s="82">
        <v>92.368681863230918</v>
      </c>
      <c r="K23" s="82">
        <v>91.813239526702901</v>
      </c>
      <c r="L23" s="82">
        <v>92.962077212162626</v>
      </c>
      <c r="M23" s="82"/>
      <c r="N23" s="82">
        <v>96.704845814977972</v>
      </c>
      <c r="O23" s="82">
        <v>96.230294722412609</v>
      </c>
      <c r="P23" s="82">
        <v>97.207109176641282</v>
      </c>
      <c r="Q23" s="82"/>
      <c r="R23" s="82">
        <v>96.538045438153617</v>
      </c>
      <c r="S23" s="82">
        <v>96.517412935323392</v>
      </c>
      <c r="T23" s="82">
        <v>96.559297218155194</v>
      </c>
      <c r="U23" s="82"/>
      <c r="V23" s="82">
        <v>96.687808315715301</v>
      </c>
      <c r="W23" s="82">
        <v>96.427597491137178</v>
      </c>
      <c r="X23" s="82">
        <v>96.96616102683781</v>
      </c>
      <c r="Y23" s="82"/>
      <c r="Z23" s="82">
        <v>99.354518371400204</v>
      </c>
      <c r="AA23" s="82">
        <v>99.616</v>
      </c>
      <c r="AB23" s="82">
        <v>99.074391498114494</v>
      </c>
      <c r="AC23" s="146"/>
    </row>
    <row r="24" spans="1:29" x14ac:dyDescent="0.25">
      <c r="A24" s="27" t="s">
        <v>289</v>
      </c>
      <c r="B24" s="82">
        <v>90.646293619657243</v>
      </c>
      <c r="C24" s="82">
        <v>90.022039671408535</v>
      </c>
      <c r="D24" s="82">
        <v>91.309904153354637</v>
      </c>
      <c r="E24" s="82"/>
      <c r="F24" s="82">
        <v>87.423521414004085</v>
      </c>
      <c r="G24" s="82">
        <v>86.202531645569621</v>
      </c>
      <c r="H24" s="82">
        <v>88.839941262848754</v>
      </c>
      <c r="I24" s="82"/>
      <c r="J24" s="82">
        <v>86.319612590799039</v>
      </c>
      <c r="K24" s="82">
        <v>84.780023781212847</v>
      </c>
      <c r="L24" s="82">
        <v>87.916152897657213</v>
      </c>
      <c r="M24" s="82"/>
      <c r="N24" s="82">
        <v>90.154440154440152</v>
      </c>
      <c r="O24" s="82">
        <v>90.037831021437569</v>
      </c>
      <c r="P24" s="82">
        <v>90.275952693823911</v>
      </c>
      <c r="Q24" s="82"/>
      <c r="R24" s="82">
        <v>89.900867410161084</v>
      </c>
      <c r="S24" s="82">
        <v>89.844683393070497</v>
      </c>
      <c r="T24" s="82">
        <v>89.961389961389955</v>
      </c>
      <c r="U24" s="82"/>
      <c r="V24" s="82">
        <v>93.31460674157303</v>
      </c>
      <c r="W24" s="82">
        <v>92.505592841163306</v>
      </c>
      <c r="X24" s="82">
        <v>94.13092550790067</v>
      </c>
      <c r="Y24" s="82"/>
      <c r="Z24" s="82">
        <v>96.284829721362229</v>
      </c>
      <c r="AA24" s="82">
        <v>96.411483253588514</v>
      </c>
      <c r="AB24" s="82">
        <v>96.148908857509625</v>
      </c>
      <c r="AC24" s="146"/>
    </row>
    <row r="25" spans="1:29" x14ac:dyDescent="0.25">
      <c r="A25" s="27" t="s">
        <v>290</v>
      </c>
      <c r="B25" s="82">
        <v>95.780603461294504</v>
      </c>
      <c r="C25" s="82">
        <v>95.625781110515987</v>
      </c>
      <c r="D25" s="82">
        <v>95.940144732000491</v>
      </c>
      <c r="E25" s="82"/>
      <c r="F25" s="82">
        <v>92.636675408513213</v>
      </c>
      <c r="G25" s="82">
        <v>92.721391023048923</v>
      </c>
      <c r="H25" s="82">
        <v>92.552334943639295</v>
      </c>
      <c r="I25" s="82"/>
      <c r="J25" s="82">
        <v>93.239886444286725</v>
      </c>
      <c r="K25" s="82">
        <v>93.023255813953483</v>
      </c>
      <c r="L25" s="82">
        <v>93.473451327433636</v>
      </c>
      <c r="M25" s="82"/>
      <c r="N25" s="82">
        <v>95.797694310152465</v>
      </c>
      <c r="O25" s="82">
        <v>95.464767616191907</v>
      </c>
      <c r="P25" s="82">
        <v>96.125461254612546</v>
      </c>
      <c r="Q25" s="82"/>
      <c r="R25" s="82">
        <v>96.500093580385553</v>
      </c>
      <c r="S25" s="82">
        <v>95.923520923520925</v>
      </c>
      <c r="T25" s="82">
        <v>97.121742512640992</v>
      </c>
      <c r="U25" s="82"/>
      <c r="V25" s="82">
        <v>97.010825658426242</v>
      </c>
      <c r="W25" s="82">
        <v>97.074895531983287</v>
      </c>
      <c r="X25" s="82">
        <v>96.946068875893431</v>
      </c>
      <c r="Y25" s="82"/>
      <c r="Z25" s="82">
        <v>99.05458437388512</v>
      </c>
      <c r="AA25" s="82">
        <v>99.089316987740801</v>
      </c>
      <c r="AB25" s="82">
        <v>99.018538713195198</v>
      </c>
      <c r="AC25" s="146"/>
    </row>
    <row r="26" spans="1:29" x14ac:dyDescent="0.25">
      <c r="A26" s="27" t="s">
        <v>291</v>
      </c>
      <c r="B26" s="82">
        <v>93.90934844192634</v>
      </c>
      <c r="C26" s="82">
        <v>92.641681901279711</v>
      </c>
      <c r="D26" s="82">
        <v>95.263671875</v>
      </c>
      <c r="E26" s="82"/>
      <c r="F26" s="82">
        <v>87.871853546910756</v>
      </c>
      <c r="G26" s="82">
        <v>86.81481481481481</v>
      </c>
      <c r="H26" s="82">
        <v>88.993710691823907</v>
      </c>
      <c r="I26" s="82"/>
      <c r="J26" s="82">
        <v>89.834983498349828</v>
      </c>
      <c r="K26" s="82">
        <v>87.752525252525245</v>
      </c>
      <c r="L26" s="82">
        <v>92.116182572614107</v>
      </c>
      <c r="M26" s="82"/>
      <c r="N26" s="82">
        <v>95.108695652173907</v>
      </c>
      <c r="O26" s="82">
        <v>93.491124260355036</v>
      </c>
      <c r="P26" s="82">
        <v>96.895424836601308</v>
      </c>
      <c r="Q26" s="82"/>
      <c r="R26" s="82">
        <v>94.192107222635883</v>
      </c>
      <c r="S26" s="82">
        <v>93.417366946778714</v>
      </c>
      <c r="T26" s="82">
        <v>95.071542130365657</v>
      </c>
      <c r="U26" s="82"/>
      <c r="V26" s="82">
        <v>96.293845135671745</v>
      </c>
      <c r="W26" s="82">
        <v>95.006402048655573</v>
      </c>
      <c r="X26" s="82">
        <v>97.671232876712338</v>
      </c>
      <c r="Y26" s="82"/>
      <c r="Z26" s="82">
        <v>99.601063829787222</v>
      </c>
      <c r="AA26" s="82">
        <v>99.1869918699187</v>
      </c>
      <c r="AB26" s="82">
        <v>100</v>
      </c>
      <c r="AC26" s="145"/>
    </row>
    <row r="27" spans="1:29" x14ac:dyDescent="0.25">
      <c r="A27" s="27" t="s">
        <v>292</v>
      </c>
      <c r="B27" s="82">
        <v>92.311195445920305</v>
      </c>
      <c r="C27" s="82">
        <v>91.238403769695182</v>
      </c>
      <c r="D27" s="82">
        <v>93.452380952380949</v>
      </c>
      <c r="E27" s="82"/>
      <c r="F27" s="82">
        <v>88.681948424068764</v>
      </c>
      <c r="G27" s="82">
        <v>87.67985611510791</v>
      </c>
      <c r="H27" s="82">
        <v>89.81670061099797</v>
      </c>
      <c r="I27" s="82"/>
      <c r="J27" s="82">
        <v>87.570621468926561</v>
      </c>
      <c r="K27" s="82">
        <v>86.616161616161619</v>
      </c>
      <c r="L27" s="82">
        <v>88.589398023360289</v>
      </c>
      <c r="M27" s="82"/>
      <c r="N27" s="82">
        <v>90.659080132764345</v>
      </c>
      <c r="O27" s="82">
        <v>88.294930875576043</v>
      </c>
      <c r="P27" s="82">
        <v>93.1640625</v>
      </c>
      <c r="Q27" s="82"/>
      <c r="R27" s="82">
        <v>90.710116731517516</v>
      </c>
      <c r="S27" s="82">
        <v>89.323164918970448</v>
      </c>
      <c r="T27" s="82">
        <v>92.154915590863951</v>
      </c>
      <c r="U27" s="82"/>
      <c r="V27" s="82">
        <v>95.996628739991579</v>
      </c>
      <c r="W27" s="82">
        <v>95.335515548281506</v>
      </c>
      <c r="X27" s="82">
        <v>96.698523023457867</v>
      </c>
      <c r="Y27" s="82"/>
      <c r="Z27" s="82">
        <v>99.687778768956292</v>
      </c>
      <c r="AA27" s="82">
        <v>99.735682819383271</v>
      </c>
      <c r="AB27" s="82">
        <v>99.638663053297208</v>
      </c>
      <c r="AC27" s="146"/>
    </row>
    <row r="28" spans="1:29" x14ac:dyDescent="0.25">
      <c r="A28" s="27" t="s">
        <v>293</v>
      </c>
      <c r="B28" s="82">
        <v>96.364820846905545</v>
      </c>
      <c r="C28" s="82">
        <v>95.67869852567361</v>
      </c>
      <c r="D28" s="82">
        <v>97.08634055065491</v>
      </c>
      <c r="E28" s="82"/>
      <c r="F28" s="82">
        <v>94.647408666100247</v>
      </c>
      <c r="G28" s="82">
        <v>93.367346938775512</v>
      </c>
      <c r="H28" s="82">
        <v>95.925297113752123</v>
      </c>
      <c r="I28" s="82"/>
      <c r="J28" s="82">
        <v>94.27001569858713</v>
      </c>
      <c r="K28" s="82">
        <v>93.205317577548001</v>
      </c>
      <c r="L28" s="82">
        <v>95.477386934673376</v>
      </c>
      <c r="M28" s="82"/>
      <c r="N28" s="82">
        <v>97.259201252936563</v>
      </c>
      <c r="O28" s="82">
        <v>96.136012364760433</v>
      </c>
      <c r="P28" s="82">
        <v>98.412698412698404</v>
      </c>
      <c r="Q28" s="82"/>
      <c r="R28" s="82">
        <v>95.784148397976381</v>
      </c>
      <c r="S28" s="82">
        <v>95.673076923076934</v>
      </c>
      <c r="T28" s="82">
        <v>95.907473309608534</v>
      </c>
      <c r="U28" s="82"/>
      <c r="V28" s="82">
        <v>96.074074074074076</v>
      </c>
      <c r="W28" s="82">
        <v>95.612708018154308</v>
      </c>
      <c r="X28" s="82">
        <v>96.516690856313502</v>
      </c>
      <c r="Y28" s="82"/>
      <c r="Z28" s="82">
        <v>99.645641389085753</v>
      </c>
      <c r="AA28" s="82">
        <v>99.457259158751697</v>
      </c>
      <c r="AB28" s="82">
        <v>99.85163204747775</v>
      </c>
      <c r="AC28" s="146"/>
    </row>
    <row r="29" spans="1:29" x14ac:dyDescent="0.25">
      <c r="A29" s="27" t="s">
        <v>294</v>
      </c>
      <c r="B29" s="82">
        <v>95.623813062505164</v>
      </c>
      <c r="C29" s="82">
        <v>94.866430640489213</v>
      </c>
      <c r="D29" s="82">
        <v>96.421909445480765</v>
      </c>
      <c r="E29" s="82"/>
      <c r="F29" s="82">
        <v>92.021857923497265</v>
      </c>
      <c r="G29" s="82">
        <v>90.690376569037653</v>
      </c>
      <c r="H29" s="82">
        <v>93.478260869565219</v>
      </c>
      <c r="I29" s="82"/>
      <c r="J29" s="82">
        <v>91.402928672649978</v>
      </c>
      <c r="K29" s="82">
        <v>91.237579042457099</v>
      </c>
      <c r="L29" s="82">
        <v>91.584158415841586</v>
      </c>
      <c r="M29" s="82"/>
      <c r="N29" s="82">
        <v>95.856493178372915</v>
      </c>
      <c r="O29" s="82">
        <v>94.394394394394396</v>
      </c>
      <c r="P29" s="82">
        <v>97.34693877551021</v>
      </c>
      <c r="Q29" s="82"/>
      <c r="R29" s="82">
        <v>96.604938271604937</v>
      </c>
      <c r="S29" s="82">
        <v>95.477386934673376</v>
      </c>
      <c r="T29" s="82">
        <v>97.787144362486828</v>
      </c>
      <c r="U29" s="82"/>
      <c r="V29" s="82">
        <v>97.60421657882128</v>
      </c>
      <c r="W29" s="82">
        <v>97.247706422018354</v>
      </c>
      <c r="X29" s="82">
        <v>97.993981945837518</v>
      </c>
      <c r="Y29" s="82"/>
      <c r="Z29" s="82">
        <v>99.814298978644374</v>
      </c>
      <c r="AA29" s="82">
        <v>99.812558575445181</v>
      </c>
      <c r="AB29" s="82">
        <v>99.816007359705623</v>
      </c>
      <c r="AC29" s="146"/>
    </row>
    <row r="30" spans="1:29" x14ac:dyDescent="0.25">
      <c r="A30" s="27" t="s">
        <v>295</v>
      </c>
      <c r="B30" s="82">
        <v>94.779411764705884</v>
      </c>
      <c r="C30" s="82">
        <v>93.997668997668995</v>
      </c>
      <c r="D30" s="82">
        <v>95.576009501187656</v>
      </c>
      <c r="E30" s="82"/>
      <c r="F30" s="82">
        <v>89.361702127659569</v>
      </c>
      <c r="G30" s="82">
        <v>89.299610894941637</v>
      </c>
      <c r="H30" s="82">
        <v>89.423076923076934</v>
      </c>
      <c r="I30" s="82"/>
      <c r="J30" s="82">
        <v>90.791738382099823</v>
      </c>
      <c r="K30" s="82">
        <v>89.683860232945094</v>
      </c>
      <c r="L30" s="82">
        <v>91.978609625668454</v>
      </c>
      <c r="M30" s="82"/>
      <c r="N30" s="82">
        <v>93.802035152636449</v>
      </c>
      <c r="O30" s="82">
        <v>91.949910554561725</v>
      </c>
      <c r="P30" s="82">
        <v>95.785440613026822</v>
      </c>
      <c r="Q30" s="82"/>
      <c r="R30" s="82">
        <v>96.583564173591867</v>
      </c>
      <c r="S30" s="82">
        <v>95.479204339963829</v>
      </c>
      <c r="T30" s="82">
        <v>97.735849056603769</v>
      </c>
      <c r="U30" s="82"/>
      <c r="V30" s="82">
        <v>97.635933806146568</v>
      </c>
      <c r="W30" s="82">
        <v>97.335423197492162</v>
      </c>
      <c r="X30" s="82">
        <v>97.939778129952458</v>
      </c>
      <c r="Y30" s="82"/>
      <c r="Z30" s="82">
        <v>99.658411614005132</v>
      </c>
      <c r="AA30" s="82">
        <v>99.647266313932974</v>
      </c>
      <c r="AB30" s="82">
        <v>99.668874172185426</v>
      </c>
      <c r="AC30" s="146"/>
    </row>
    <row r="31" spans="1:29" x14ac:dyDescent="0.25">
      <c r="A31" s="27" t="s">
        <v>296</v>
      </c>
      <c r="B31" s="82">
        <v>93.609732224008951</v>
      </c>
      <c r="C31" s="82">
        <v>92.83694627709707</v>
      </c>
      <c r="D31" s="82">
        <v>94.444444444444443</v>
      </c>
      <c r="E31" s="82"/>
      <c r="F31" s="82">
        <v>89.721333942439472</v>
      </c>
      <c r="G31" s="82">
        <v>88.600556070435587</v>
      </c>
      <c r="H31" s="82">
        <v>90.810810810810821</v>
      </c>
      <c r="I31" s="82"/>
      <c r="J31" s="82">
        <v>86.550387596899228</v>
      </c>
      <c r="K31" s="82">
        <v>84.531590413943363</v>
      </c>
      <c r="L31" s="82">
        <v>88.861180382377398</v>
      </c>
      <c r="M31" s="82"/>
      <c r="N31" s="82">
        <v>93.411867364746954</v>
      </c>
      <c r="O31" s="82">
        <v>92.757201646090536</v>
      </c>
      <c r="P31" s="82">
        <v>94.150417827298043</v>
      </c>
      <c r="Q31" s="82"/>
      <c r="R31" s="82">
        <v>95.728753852928222</v>
      </c>
      <c r="S31" s="82">
        <v>95.551753635585968</v>
      </c>
      <c r="T31" s="82">
        <v>95.91651542649727</v>
      </c>
      <c r="U31" s="82"/>
      <c r="V31" s="82">
        <v>96.706702828361102</v>
      </c>
      <c r="W31" s="82">
        <v>96.320824135393664</v>
      </c>
      <c r="X31" s="82">
        <v>97.135842880523725</v>
      </c>
      <c r="Y31" s="82"/>
      <c r="Z31" s="82">
        <v>99.623430962343093</v>
      </c>
      <c r="AA31" s="82">
        <v>99.511400651465792</v>
      </c>
      <c r="AB31" s="82">
        <v>99.741824440619624</v>
      </c>
      <c r="AC31" s="146"/>
    </row>
    <row r="32" spans="1:29" x14ac:dyDescent="0.25">
      <c r="A32" s="27" t="s">
        <v>297</v>
      </c>
      <c r="B32" s="82">
        <v>92.784588441330996</v>
      </c>
      <c r="C32" s="82">
        <v>91.957614454557799</v>
      </c>
      <c r="D32" s="82">
        <v>93.665027480474393</v>
      </c>
      <c r="E32" s="82"/>
      <c r="F32" s="82">
        <v>85.748445719751317</v>
      </c>
      <c r="G32" s="82">
        <v>84.473197781885403</v>
      </c>
      <c r="H32" s="82">
        <v>87.11595639246778</v>
      </c>
      <c r="I32" s="82"/>
      <c r="J32" s="82">
        <v>85.31211750305998</v>
      </c>
      <c r="K32" s="82">
        <v>83.346741753821391</v>
      </c>
      <c r="L32" s="82">
        <v>87.33443708609272</v>
      </c>
      <c r="M32" s="82"/>
      <c r="N32" s="82">
        <v>93.440486533449175</v>
      </c>
      <c r="O32" s="82">
        <v>92.970711297071134</v>
      </c>
      <c r="P32" s="82">
        <v>93.947606142728091</v>
      </c>
      <c r="Q32" s="82"/>
      <c r="R32" s="82">
        <v>93.93518518518519</v>
      </c>
      <c r="S32" s="82">
        <v>93.462897526501763</v>
      </c>
      <c r="T32" s="82">
        <v>94.45525291828794</v>
      </c>
      <c r="U32" s="82"/>
      <c r="V32" s="82">
        <v>97.404970760233923</v>
      </c>
      <c r="W32" s="82">
        <v>96.942321056289089</v>
      </c>
      <c r="X32" s="82">
        <v>97.918272937548196</v>
      </c>
      <c r="Y32" s="82"/>
      <c r="Z32" s="82">
        <v>99.250493096646935</v>
      </c>
      <c r="AA32" s="82">
        <v>98.818897637795274</v>
      </c>
      <c r="AB32" s="82">
        <v>99.683794466403157</v>
      </c>
      <c r="AC32" s="146"/>
    </row>
    <row r="33" spans="1:29" x14ac:dyDescent="0.25">
      <c r="A33" s="27" t="s">
        <v>298</v>
      </c>
      <c r="B33" s="82">
        <v>93.213477794975603</v>
      </c>
      <c r="C33" s="82">
        <v>92.644044636757002</v>
      </c>
      <c r="D33" s="82">
        <v>93.837325349301395</v>
      </c>
      <c r="E33" s="82"/>
      <c r="F33" s="82">
        <v>88.312693498452006</v>
      </c>
      <c r="G33" s="82">
        <v>86.322188449848028</v>
      </c>
      <c r="H33" s="82">
        <v>90.378548895899058</v>
      </c>
      <c r="I33" s="82"/>
      <c r="J33" s="82">
        <v>89.553264604811005</v>
      </c>
      <c r="K33" s="82">
        <v>88.250652741514358</v>
      </c>
      <c r="L33" s="82">
        <v>91.001451378809875</v>
      </c>
      <c r="M33" s="82"/>
      <c r="N33" s="82">
        <v>92.455621301775153</v>
      </c>
      <c r="O33" s="82">
        <v>92.531120331950206</v>
      </c>
      <c r="P33" s="82">
        <v>92.368839427662948</v>
      </c>
      <c r="Q33" s="82"/>
      <c r="R33" s="82">
        <v>93.209435310936385</v>
      </c>
      <c r="S33" s="82">
        <v>93.342391304347828</v>
      </c>
      <c r="T33" s="82">
        <v>93.061840120663646</v>
      </c>
      <c r="U33" s="82"/>
      <c r="V33" s="82">
        <v>95.527603074772884</v>
      </c>
      <c r="W33" s="82">
        <v>95.225102319236015</v>
      </c>
      <c r="X33" s="82">
        <v>95.845272206303719</v>
      </c>
      <c r="Y33" s="82"/>
      <c r="Z33" s="82">
        <v>99.591836734693871</v>
      </c>
      <c r="AA33" s="82">
        <v>99.354838709677423</v>
      </c>
      <c r="AB33" s="82">
        <v>99.856115107913666</v>
      </c>
      <c r="AC33" s="146"/>
    </row>
    <row r="34" spans="1:29" x14ac:dyDescent="0.25">
      <c r="A34" s="27" t="s">
        <v>299</v>
      </c>
      <c r="B34" s="82">
        <v>94.599439775910369</v>
      </c>
      <c r="C34" s="82">
        <v>93.269024651661297</v>
      </c>
      <c r="D34" s="82">
        <v>96.056338028169023</v>
      </c>
      <c r="E34" s="82"/>
      <c r="F34" s="82">
        <v>91.463414634146346</v>
      </c>
      <c r="G34" s="82">
        <v>89.03133903133903</v>
      </c>
      <c r="H34" s="82">
        <v>94.262295081967224</v>
      </c>
      <c r="I34" s="82"/>
      <c r="J34" s="82">
        <v>89.69341161121983</v>
      </c>
      <c r="K34" s="82">
        <v>87.023809523809518</v>
      </c>
      <c r="L34" s="82">
        <v>92.929292929292927</v>
      </c>
      <c r="M34" s="82"/>
      <c r="N34" s="82">
        <v>94.692737430167597</v>
      </c>
      <c r="O34" s="82">
        <v>92.963464140730721</v>
      </c>
      <c r="P34" s="82">
        <v>96.53679653679653</v>
      </c>
      <c r="Q34" s="82"/>
      <c r="R34" s="82">
        <v>95.629629629629633</v>
      </c>
      <c r="S34" s="82">
        <v>95.552367288378775</v>
      </c>
      <c r="T34" s="82">
        <v>95.712098009188367</v>
      </c>
      <c r="U34" s="82"/>
      <c r="V34" s="82">
        <v>96.132930513595156</v>
      </c>
      <c r="W34" s="82">
        <v>95.422535211267601</v>
      </c>
      <c r="X34" s="82">
        <v>96.886674968866743</v>
      </c>
      <c r="Y34" s="82"/>
      <c r="Z34" s="82">
        <v>99.20876445526477</v>
      </c>
      <c r="AA34" s="82">
        <v>99.281437125748511</v>
      </c>
      <c r="AB34" s="82">
        <v>99.133663366336634</v>
      </c>
      <c r="AC34" s="146"/>
    </row>
    <row r="35" spans="1:29" x14ac:dyDescent="0.25">
      <c r="A35" s="27" t="s">
        <v>300</v>
      </c>
      <c r="B35" s="82">
        <v>94.036427732079915</v>
      </c>
      <c r="C35" s="82">
        <v>93.604004449388214</v>
      </c>
      <c r="D35" s="82">
        <v>94.520547945205479</v>
      </c>
      <c r="E35" s="82"/>
      <c r="F35" s="82">
        <v>92.463235294117652</v>
      </c>
      <c r="G35" s="82">
        <v>92.739273927392745</v>
      </c>
      <c r="H35" s="82">
        <v>92.116182572614107</v>
      </c>
      <c r="I35" s="82"/>
      <c r="J35" s="82">
        <v>90.953947368421055</v>
      </c>
      <c r="K35" s="82">
        <v>90.476190476190482</v>
      </c>
      <c r="L35" s="82">
        <v>91.467576791808867</v>
      </c>
      <c r="M35" s="82"/>
      <c r="N35" s="82">
        <v>91.272727272727266</v>
      </c>
      <c r="O35" s="82">
        <v>90.753424657534239</v>
      </c>
      <c r="P35" s="82">
        <v>91.860465116279073</v>
      </c>
      <c r="Q35" s="82"/>
      <c r="R35" s="82">
        <v>95.22935779816514</v>
      </c>
      <c r="S35" s="82">
        <v>94.035087719298247</v>
      </c>
      <c r="T35" s="82">
        <v>96.538461538461533</v>
      </c>
      <c r="U35" s="82"/>
      <c r="V35" s="82">
        <v>94.772344013490724</v>
      </c>
      <c r="W35" s="82">
        <v>94.670846394984338</v>
      </c>
      <c r="X35" s="82">
        <v>94.890510948905103</v>
      </c>
      <c r="Y35" s="82"/>
      <c r="Z35" s="82">
        <v>99.645390070921991</v>
      </c>
      <c r="AA35" s="82">
        <v>99.295774647887328</v>
      </c>
      <c r="AB35" s="82">
        <v>100</v>
      </c>
      <c r="AC35" s="146"/>
    </row>
    <row r="36" spans="1:29" x14ac:dyDescent="0.25">
      <c r="A36" s="27" t="s">
        <v>301</v>
      </c>
      <c r="B36" s="82">
        <v>94.520547945205479</v>
      </c>
      <c r="C36" s="82">
        <v>93.69017817699897</v>
      </c>
      <c r="D36" s="82">
        <v>95.398629710370599</v>
      </c>
      <c r="E36" s="82"/>
      <c r="F36" s="82">
        <v>91.85148268128583</v>
      </c>
      <c r="G36" s="82">
        <v>91.235844411619894</v>
      </c>
      <c r="H36" s="82">
        <v>92.482341069626642</v>
      </c>
      <c r="I36" s="82"/>
      <c r="J36" s="82">
        <v>91.552511415525117</v>
      </c>
      <c r="K36" s="82">
        <v>90.097690941385437</v>
      </c>
      <c r="L36" s="82">
        <v>93.092105263157904</v>
      </c>
      <c r="M36" s="82"/>
      <c r="N36" s="82">
        <v>93.647113378159048</v>
      </c>
      <c r="O36" s="82">
        <v>92.467877713779359</v>
      </c>
      <c r="P36" s="82">
        <v>94.941634241245126</v>
      </c>
      <c r="Q36" s="82"/>
      <c r="R36" s="82">
        <v>93.966533113363184</v>
      </c>
      <c r="S36" s="82">
        <v>93.36363636363636</v>
      </c>
      <c r="T36" s="82">
        <v>94.615761135584918</v>
      </c>
      <c r="U36" s="82"/>
      <c r="V36" s="82">
        <v>95.881991395205901</v>
      </c>
      <c r="W36" s="82">
        <v>95.084609186140213</v>
      </c>
      <c r="X36" s="82">
        <v>96.706961233847437</v>
      </c>
      <c r="Y36" s="82"/>
      <c r="Z36" s="82">
        <v>99.564838990426466</v>
      </c>
      <c r="AA36" s="82">
        <v>99.237288135593218</v>
      </c>
      <c r="AB36" s="82">
        <v>99.910554561717362</v>
      </c>
      <c r="AC36" s="146"/>
    </row>
    <row r="37" spans="1:29" x14ac:dyDescent="0.25">
      <c r="A37" s="27" t="s">
        <v>302</v>
      </c>
      <c r="B37" s="82">
        <v>93.419360982810346</v>
      </c>
      <c r="C37" s="82">
        <v>92.443112650997278</v>
      </c>
      <c r="D37" s="82">
        <v>94.429374152296063</v>
      </c>
      <c r="E37" s="82"/>
      <c r="F37" s="82">
        <v>90.059208476160805</v>
      </c>
      <c r="G37" s="82">
        <v>89.911727616645649</v>
      </c>
      <c r="H37" s="82">
        <v>90.203327171903879</v>
      </c>
      <c r="I37" s="82"/>
      <c r="J37" s="82">
        <v>89.192169837331122</v>
      </c>
      <c r="K37" s="82">
        <v>87.645811240721102</v>
      </c>
      <c r="L37" s="82">
        <v>90.867317633543948</v>
      </c>
      <c r="M37" s="82"/>
      <c r="N37" s="82">
        <v>93.997113997113999</v>
      </c>
      <c r="O37" s="82">
        <v>93.144475920679895</v>
      </c>
      <c r="P37" s="82">
        <v>94.882352941176478</v>
      </c>
      <c r="Q37" s="82"/>
      <c r="R37" s="82">
        <v>93.891264508246792</v>
      </c>
      <c r="S37" s="82">
        <v>92.270531400966178</v>
      </c>
      <c r="T37" s="82">
        <v>95.550061804697165</v>
      </c>
      <c r="U37" s="82"/>
      <c r="V37" s="82">
        <v>94.300653594771248</v>
      </c>
      <c r="W37" s="82">
        <v>93.191056910569102</v>
      </c>
      <c r="X37" s="82">
        <v>95.476575121163165</v>
      </c>
      <c r="Y37" s="82"/>
      <c r="Z37" s="82">
        <v>98.750347125798385</v>
      </c>
      <c r="AA37" s="82">
        <v>98.294829482948302</v>
      </c>
      <c r="AB37" s="82">
        <v>99.214806505888959</v>
      </c>
    </row>
    <row r="38" spans="1:29" ht="15.75" thickBot="1" x14ac:dyDescent="0.3">
      <c r="A38" s="28" t="s">
        <v>303</v>
      </c>
      <c r="B38" s="83">
        <v>84.381884944920444</v>
      </c>
      <c r="C38" s="83">
        <v>82.717803030303031</v>
      </c>
      <c r="D38" s="83">
        <v>86.163203243791173</v>
      </c>
      <c r="E38" s="83"/>
      <c r="F38" s="83">
        <v>78.437047756874108</v>
      </c>
      <c r="G38" s="83">
        <v>76</v>
      </c>
      <c r="H38" s="83">
        <v>81.329113924050631</v>
      </c>
      <c r="I38" s="83"/>
      <c r="J38" s="83">
        <v>80.559085133418037</v>
      </c>
      <c r="K38" s="83">
        <v>79.795396419437338</v>
      </c>
      <c r="L38" s="83">
        <v>81.313131313131322</v>
      </c>
      <c r="M38" s="83"/>
      <c r="N38" s="83">
        <v>82.415902140672785</v>
      </c>
      <c r="O38" s="83">
        <v>79.881656804733723</v>
      </c>
      <c r="P38" s="83">
        <v>85.12658227848101</v>
      </c>
      <c r="Q38" s="83"/>
      <c r="R38" s="83">
        <v>85.30734632683658</v>
      </c>
      <c r="S38" s="83">
        <v>83.522727272727266</v>
      </c>
      <c r="T38" s="83">
        <v>87.301587301587304</v>
      </c>
      <c r="U38" s="83"/>
      <c r="V38" s="83">
        <v>86.795048143053648</v>
      </c>
      <c r="W38" s="83">
        <v>84.718498659517422</v>
      </c>
      <c r="X38" s="83">
        <v>88.983050847457619</v>
      </c>
      <c r="Y38" s="83"/>
      <c r="Z38" s="83">
        <v>95.169946332737027</v>
      </c>
      <c r="AA38" s="83">
        <v>95.406360424028264</v>
      </c>
      <c r="AB38" s="83">
        <v>94.927536231884062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G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CF775137-8F34-4F00-9AE1-E6F7E5592D68}"/>
  </hyperlinks>
  <pageMargins left="0.7" right="0.7" top="0.75" bottom="0.75" header="0.3" footer="0.3"/>
  <pageSetup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8CDA-8EBA-4B94-B345-706D1211974C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customWidth="1"/>
    <col min="13" max="13" width="1.7109375" customWidth="1"/>
    <col min="14" max="16" width="8.28515625" customWidth="1"/>
    <col min="17" max="17" width="1.5703125" customWidth="1"/>
    <col min="18" max="20" width="8.28515625" customWidth="1"/>
    <col min="21" max="21" width="1.42578125" customWidth="1"/>
    <col min="22" max="24" width="8.28515625" customWidth="1"/>
    <col min="25" max="25" width="1.140625" customWidth="1"/>
    <col min="26" max="28" width="8.28515625" customWidth="1"/>
    <col min="29" max="29" width="14" style="144" customWidth="1"/>
  </cols>
  <sheetData>
    <row r="1" spans="1:29" x14ac:dyDescent="0.25">
      <c r="A1" s="228" t="s">
        <v>306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9" x14ac:dyDescent="0.25">
      <c r="A10" s="26" t="s">
        <v>209</v>
      </c>
      <c r="B10" s="79">
        <f>SUM(B12:B38)</f>
        <v>26113</v>
      </c>
      <c r="C10" s="79">
        <f t="shared" ref="C10:AB10" si="0">SUM(C12:C38)</f>
        <v>14865</v>
      </c>
      <c r="D10" s="79">
        <f t="shared" si="0"/>
        <v>11248</v>
      </c>
      <c r="E10" s="79">
        <f t="shared" si="0"/>
        <v>0</v>
      </c>
      <c r="F10" s="79">
        <f t="shared" si="0"/>
        <v>6742</v>
      </c>
      <c r="G10" s="79">
        <f t="shared" si="0"/>
        <v>3721</v>
      </c>
      <c r="H10" s="79">
        <f t="shared" si="0"/>
        <v>3021</v>
      </c>
      <c r="I10" s="79">
        <f t="shared" si="0"/>
        <v>0</v>
      </c>
      <c r="J10" s="79">
        <f t="shared" si="0"/>
        <v>7701</v>
      </c>
      <c r="K10" s="79">
        <f t="shared" si="0"/>
        <v>4403</v>
      </c>
      <c r="L10" s="79">
        <f t="shared" si="0"/>
        <v>3298</v>
      </c>
      <c r="M10" s="79">
        <f t="shared" si="0"/>
        <v>0</v>
      </c>
      <c r="N10" s="79">
        <f t="shared" si="0"/>
        <v>4065</v>
      </c>
      <c r="O10" s="79">
        <f t="shared" si="0"/>
        <v>2370</v>
      </c>
      <c r="P10" s="79">
        <f t="shared" si="0"/>
        <v>1695</v>
      </c>
      <c r="Q10" s="79">
        <f t="shared" si="0"/>
        <v>0</v>
      </c>
      <c r="R10" s="79">
        <f t="shared" si="0"/>
        <v>3680</v>
      </c>
      <c r="S10" s="79">
        <f t="shared" si="0"/>
        <v>2096</v>
      </c>
      <c r="T10" s="79">
        <f t="shared" si="0"/>
        <v>1584</v>
      </c>
      <c r="U10" s="79">
        <f t="shared" si="0"/>
        <v>0</v>
      </c>
      <c r="V10" s="79">
        <f t="shared" si="0"/>
        <v>3256</v>
      </c>
      <c r="W10" s="79">
        <f t="shared" si="0"/>
        <v>1892</v>
      </c>
      <c r="X10" s="79">
        <f t="shared" si="0"/>
        <v>1364</v>
      </c>
      <c r="Y10" s="79">
        <f t="shared" si="0"/>
        <v>0</v>
      </c>
      <c r="Z10" s="79">
        <f t="shared" si="0"/>
        <v>669</v>
      </c>
      <c r="AA10" s="79">
        <f t="shared" si="0"/>
        <v>383</v>
      </c>
      <c r="AB10" s="79">
        <f t="shared" si="0"/>
        <v>286</v>
      </c>
    </row>
    <row r="11" spans="1:29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9" x14ac:dyDescent="0.25">
      <c r="A12" s="27" t="s">
        <v>277</v>
      </c>
      <c r="B12" s="80">
        <f>+F12+J12+N12+R12+V12+Z12</f>
        <v>1814</v>
      </c>
      <c r="C12" s="80">
        <f>+G12+K12+O12+S12+W12+AA12</f>
        <v>1065</v>
      </c>
      <c r="D12" s="80">
        <f>+H12+L12+P12+T12+X12+AB12</f>
        <v>749</v>
      </c>
      <c r="E12" s="80"/>
      <c r="F12" s="80">
        <v>426</v>
      </c>
      <c r="G12" s="80">
        <v>235</v>
      </c>
      <c r="H12" s="80">
        <v>191</v>
      </c>
      <c r="I12" s="80"/>
      <c r="J12" s="80">
        <v>501</v>
      </c>
      <c r="K12" s="80">
        <v>289</v>
      </c>
      <c r="L12" s="80">
        <v>212</v>
      </c>
      <c r="M12" s="80"/>
      <c r="N12" s="80">
        <v>279</v>
      </c>
      <c r="O12" s="80">
        <v>162</v>
      </c>
      <c r="P12" s="80">
        <v>117</v>
      </c>
      <c r="Q12" s="80"/>
      <c r="R12" s="80">
        <v>278</v>
      </c>
      <c r="S12" s="80">
        <v>170</v>
      </c>
      <c r="T12" s="80">
        <v>108</v>
      </c>
      <c r="U12" s="80"/>
      <c r="V12" s="80">
        <v>208</v>
      </c>
      <c r="W12" s="80">
        <v>134</v>
      </c>
      <c r="X12" s="80">
        <v>74</v>
      </c>
      <c r="Y12" s="80"/>
      <c r="Z12" s="80">
        <v>122</v>
      </c>
      <c r="AA12" s="80">
        <v>75</v>
      </c>
      <c r="AB12" s="80">
        <v>47</v>
      </c>
      <c r="AC12" s="145"/>
    </row>
    <row r="13" spans="1:29" x14ac:dyDescent="0.25">
      <c r="A13" s="27" t="s">
        <v>278</v>
      </c>
      <c r="B13" s="80">
        <f t="shared" ref="B13:B38" si="1">+F13+J13+N13+R13+V13+Z13</f>
        <v>1017</v>
      </c>
      <c r="C13" s="80">
        <f t="shared" ref="C13:C38" si="2">+G13+K13+O13+S13+W13+AA13</f>
        <v>558</v>
      </c>
      <c r="D13" s="80">
        <f t="shared" ref="D13:D38" si="3">+H13+L13+P13+T13+X13+AB13</f>
        <v>459</v>
      </c>
      <c r="E13" s="80"/>
      <c r="F13" s="80">
        <v>242</v>
      </c>
      <c r="G13" s="80">
        <v>119</v>
      </c>
      <c r="H13" s="80">
        <v>123</v>
      </c>
      <c r="I13" s="80"/>
      <c r="J13" s="80">
        <v>328</v>
      </c>
      <c r="K13" s="80">
        <v>187</v>
      </c>
      <c r="L13" s="80">
        <v>141</v>
      </c>
      <c r="M13" s="80"/>
      <c r="N13" s="80">
        <v>157</v>
      </c>
      <c r="O13" s="80">
        <v>95</v>
      </c>
      <c r="P13" s="80">
        <v>62</v>
      </c>
      <c r="Q13" s="80"/>
      <c r="R13" s="80">
        <v>128</v>
      </c>
      <c r="S13" s="80">
        <v>72</v>
      </c>
      <c r="T13" s="80">
        <v>56</v>
      </c>
      <c r="U13" s="80"/>
      <c r="V13" s="80">
        <v>145</v>
      </c>
      <c r="W13" s="80">
        <v>77</v>
      </c>
      <c r="X13" s="80">
        <v>68</v>
      </c>
      <c r="Y13" s="80"/>
      <c r="Z13" s="80">
        <v>17</v>
      </c>
      <c r="AA13" s="80">
        <v>8</v>
      </c>
      <c r="AB13" s="80">
        <v>9</v>
      </c>
    </row>
    <row r="14" spans="1:29" x14ac:dyDescent="0.25">
      <c r="A14" s="27" t="s">
        <v>279</v>
      </c>
      <c r="B14" s="80">
        <f t="shared" si="1"/>
        <v>1579</v>
      </c>
      <c r="C14" s="80">
        <f t="shared" si="2"/>
        <v>883</v>
      </c>
      <c r="D14" s="80">
        <f t="shared" si="3"/>
        <v>696</v>
      </c>
      <c r="E14" s="80"/>
      <c r="F14" s="80">
        <v>400</v>
      </c>
      <c r="G14" s="80">
        <v>231</v>
      </c>
      <c r="H14" s="80">
        <v>169</v>
      </c>
      <c r="I14" s="80"/>
      <c r="J14" s="80">
        <v>458</v>
      </c>
      <c r="K14" s="80">
        <v>251</v>
      </c>
      <c r="L14" s="80">
        <v>207</v>
      </c>
      <c r="M14" s="80"/>
      <c r="N14" s="80">
        <v>211</v>
      </c>
      <c r="O14" s="80">
        <v>123</v>
      </c>
      <c r="P14" s="80">
        <v>88</v>
      </c>
      <c r="Q14" s="80"/>
      <c r="R14" s="80">
        <v>214</v>
      </c>
      <c r="S14" s="80">
        <v>113</v>
      </c>
      <c r="T14" s="80">
        <v>101</v>
      </c>
      <c r="U14" s="80"/>
      <c r="V14" s="80">
        <v>225</v>
      </c>
      <c r="W14" s="80">
        <v>130</v>
      </c>
      <c r="X14" s="80">
        <v>95</v>
      </c>
      <c r="Y14" s="80"/>
      <c r="Z14" s="80">
        <v>71</v>
      </c>
      <c r="AA14" s="80">
        <v>35</v>
      </c>
      <c r="AB14" s="80">
        <v>36</v>
      </c>
    </row>
    <row r="15" spans="1:29" x14ac:dyDescent="0.25">
      <c r="A15" s="27" t="s">
        <v>280</v>
      </c>
      <c r="B15" s="80">
        <f t="shared" si="1"/>
        <v>1340</v>
      </c>
      <c r="C15" s="80">
        <f t="shared" si="2"/>
        <v>718</v>
      </c>
      <c r="D15" s="80">
        <f t="shared" si="3"/>
        <v>622</v>
      </c>
      <c r="E15" s="80"/>
      <c r="F15" s="80">
        <v>400</v>
      </c>
      <c r="G15" s="80">
        <v>195</v>
      </c>
      <c r="H15" s="80">
        <v>205</v>
      </c>
      <c r="I15" s="80"/>
      <c r="J15" s="80">
        <v>384</v>
      </c>
      <c r="K15" s="80">
        <v>216</v>
      </c>
      <c r="L15" s="80">
        <v>168</v>
      </c>
      <c r="M15" s="80"/>
      <c r="N15" s="80">
        <v>179</v>
      </c>
      <c r="O15" s="80">
        <v>98</v>
      </c>
      <c r="P15" s="80">
        <v>81</v>
      </c>
      <c r="Q15" s="80"/>
      <c r="R15" s="80">
        <v>185</v>
      </c>
      <c r="S15" s="80">
        <v>102</v>
      </c>
      <c r="T15" s="80">
        <v>83</v>
      </c>
      <c r="U15" s="80"/>
      <c r="V15" s="80">
        <v>179</v>
      </c>
      <c r="W15" s="80">
        <v>97</v>
      </c>
      <c r="X15" s="80">
        <v>82</v>
      </c>
      <c r="Y15" s="80"/>
      <c r="Z15" s="80">
        <v>13</v>
      </c>
      <c r="AA15" s="80">
        <v>10</v>
      </c>
      <c r="AB15" s="80">
        <v>3</v>
      </c>
    </row>
    <row r="16" spans="1:29" x14ac:dyDescent="0.25">
      <c r="A16" s="27" t="s">
        <v>281</v>
      </c>
      <c r="B16" s="80">
        <f t="shared" si="1"/>
        <v>186</v>
      </c>
      <c r="C16" s="80">
        <f t="shared" si="2"/>
        <v>108</v>
      </c>
      <c r="D16" s="80">
        <f t="shared" si="3"/>
        <v>78</v>
      </c>
      <c r="E16" s="80"/>
      <c r="F16" s="80">
        <v>53</v>
      </c>
      <c r="G16" s="80">
        <v>32</v>
      </c>
      <c r="H16" s="80">
        <v>21</v>
      </c>
      <c r="I16" s="80"/>
      <c r="J16" s="80">
        <v>65</v>
      </c>
      <c r="K16" s="80">
        <v>38</v>
      </c>
      <c r="L16" s="80">
        <v>27</v>
      </c>
      <c r="M16" s="80"/>
      <c r="N16" s="80">
        <v>34</v>
      </c>
      <c r="O16" s="80">
        <v>20</v>
      </c>
      <c r="P16" s="80">
        <v>14</v>
      </c>
      <c r="Q16" s="80"/>
      <c r="R16" s="80">
        <v>20</v>
      </c>
      <c r="S16" s="80">
        <v>9</v>
      </c>
      <c r="T16" s="80">
        <v>11</v>
      </c>
      <c r="U16" s="80"/>
      <c r="V16" s="80">
        <v>11</v>
      </c>
      <c r="W16" s="80">
        <v>7</v>
      </c>
      <c r="X16" s="80">
        <v>4</v>
      </c>
      <c r="Y16" s="80"/>
      <c r="Z16" s="80">
        <v>3</v>
      </c>
      <c r="AA16" s="80">
        <v>2</v>
      </c>
      <c r="AB16" s="80">
        <v>1</v>
      </c>
      <c r="AC16" s="146"/>
    </row>
    <row r="17" spans="1:29" x14ac:dyDescent="0.25">
      <c r="A17" s="27" t="s">
        <v>282</v>
      </c>
      <c r="B17" s="80">
        <f t="shared" si="1"/>
        <v>558</v>
      </c>
      <c r="C17" s="80">
        <f t="shared" si="2"/>
        <v>324</v>
      </c>
      <c r="D17" s="80">
        <f t="shared" si="3"/>
        <v>234</v>
      </c>
      <c r="E17" s="80"/>
      <c r="F17" s="80">
        <v>179</v>
      </c>
      <c r="G17" s="80">
        <v>95</v>
      </c>
      <c r="H17" s="80">
        <v>84</v>
      </c>
      <c r="I17" s="80"/>
      <c r="J17" s="80">
        <v>176</v>
      </c>
      <c r="K17" s="80">
        <v>103</v>
      </c>
      <c r="L17" s="80">
        <v>73</v>
      </c>
      <c r="M17" s="80"/>
      <c r="N17" s="80">
        <v>81</v>
      </c>
      <c r="O17" s="80">
        <v>45</v>
      </c>
      <c r="P17" s="80">
        <v>36</v>
      </c>
      <c r="Q17" s="80"/>
      <c r="R17" s="80">
        <v>70</v>
      </c>
      <c r="S17" s="80">
        <v>47</v>
      </c>
      <c r="T17" s="80">
        <v>23</v>
      </c>
      <c r="U17" s="80"/>
      <c r="V17" s="80">
        <v>43</v>
      </c>
      <c r="W17" s="80">
        <v>28</v>
      </c>
      <c r="X17" s="80">
        <v>15</v>
      </c>
      <c r="Y17" s="80"/>
      <c r="Z17" s="80">
        <v>9</v>
      </c>
      <c r="AA17" s="80">
        <v>6</v>
      </c>
      <c r="AB17" s="80">
        <v>3</v>
      </c>
      <c r="AC17" s="145"/>
    </row>
    <row r="18" spans="1:29" x14ac:dyDescent="0.25">
      <c r="A18" s="27" t="s">
        <v>283</v>
      </c>
      <c r="B18" s="80">
        <f t="shared" si="1"/>
        <v>151</v>
      </c>
      <c r="C18" s="80">
        <f t="shared" si="2"/>
        <v>84</v>
      </c>
      <c r="D18" s="80">
        <f>+H18+L18+P18+T18+X18</f>
        <v>67</v>
      </c>
      <c r="E18" s="80"/>
      <c r="F18" s="80">
        <v>47</v>
      </c>
      <c r="G18" s="80">
        <v>31</v>
      </c>
      <c r="H18" s="80">
        <v>16</v>
      </c>
      <c r="I18" s="80"/>
      <c r="J18" s="80">
        <v>55</v>
      </c>
      <c r="K18" s="80">
        <v>34</v>
      </c>
      <c r="L18" s="80">
        <v>21</v>
      </c>
      <c r="M18" s="80"/>
      <c r="N18" s="80">
        <v>15</v>
      </c>
      <c r="O18" s="80">
        <v>8</v>
      </c>
      <c r="P18" s="80">
        <v>7</v>
      </c>
      <c r="Q18" s="80"/>
      <c r="R18" s="80">
        <v>13</v>
      </c>
      <c r="S18" s="80">
        <v>2</v>
      </c>
      <c r="T18" s="80">
        <v>11</v>
      </c>
      <c r="U18" s="80"/>
      <c r="V18" s="80">
        <v>20</v>
      </c>
      <c r="W18" s="80">
        <v>8</v>
      </c>
      <c r="X18" s="80">
        <v>12</v>
      </c>
      <c r="Y18" s="80"/>
      <c r="Z18" s="80">
        <v>1</v>
      </c>
      <c r="AA18" s="80">
        <v>1</v>
      </c>
      <c r="AB18" s="80" t="s">
        <v>271</v>
      </c>
      <c r="AC18" s="146"/>
    </row>
    <row r="19" spans="1:29" x14ac:dyDescent="0.25">
      <c r="A19" s="27" t="s">
        <v>284</v>
      </c>
      <c r="B19" s="80">
        <f t="shared" si="1"/>
        <v>2553</v>
      </c>
      <c r="C19" s="80">
        <f t="shared" si="2"/>
        <v>1437</v>
      </c>
      <c r="D19" s="80">
        <f t="shared" si="3"/>
        <v>1116</v>
      </c>
      <c r="E19" s="80"/>
      <c r="F19" s="80">
        <v>727</v>
      </c>
      <c r="G19" s="80">
        <v>424</v>
      </c>
      <c r="H19" s="80">
        <v>303</v>
      </c>
      <c r="I19" s="80"/>
      <c r="J19" s="80">
        <v>786</v>
      </c>
      <c r="K19" s="80">
        <v>437</v>
      </c>
      <c r="L19" s="80">
        <v>349</v>
      </c>
      <c r="M19" s="80"/>
      <c r="N19" s="80">
        <v>368</v>
      </c>
      <c r="O19" s="80">
        <v>207</v>
      </c>
      <c r="P19" s="80">
        <v>161</v>
      </c>
      <c r="Q19" s="80"/>
      <c r="R19" s="80">
        <v>337</v>
      </c>
      <c r="S19" s="80">
        <v>189</v>
      </c>
      <c r="T19" s="80">
        <v>148</v>
      </c>
      <c r="U19" s="80"/>
      <c r="V19" s="80">
        <v>301</v>
      </c>
      <c r="W19" s="80">
        <v>164</v>
      </c>
      <c r="X19" s="80">
        <v>137</v>
      </c>
      <c r="Y19" s="80"/>
      <c r="Z19" s="80">
        <v>34</v>
      </c>
      <c r="AA19" s="80">
        <v>16</v>
      </c>
      <c r="AB19" s="80">
        <v>18</v>
      </c>
      <c r="AC19" s="146"/>
    </row>
    <row r="20" spans="1:29" x14ac:dyDescent="0.25">
      <c r="A20" s="27" t="s">
        <v>285</v>
      </c>
      <c r="B20" s="80">
        <f t="shared" si="1"/>
        <v>867</v>
      </c>
      <c r="C20" s="80">
        <f t="shared" si="2"/>
        <v>474</v>
      </c>
      <c r="D20" s="80">
        <f t="shared" si="3"/>
        <v>393</v>
      </c>
      <c r="E20" s="80"/>
      <c r="F20" s="80">
        <v>288</v>
      </c>
      <c r="G20" s="80">
        <v>158</v>
      </c>
      <c r="H20" s="80">
        <v>130</v>
      </c>
      <c r="I20" s="80"/>
      <c r="J20" s="80">
        <v>249</v>
      </c>
      <c r="K20" s="80">
        <v>140</v>
      </c>
      <c r="L20" s="80">
        <v>109</v>
      </c>
      <c r="M20" s="80"/>
      <c r="N20" s="80">
        <v>134</v>
      </c>
      <c r="O20" s="80">
        <v>76</v>
      </c>
      <c r="P20" s="80">
        <v>58</v>
      </c>
      <c r="Q20" s="80"/>
      <c r="R20" s="80">
        <v>99</v>
      </c>
      <c r="S20" s="80">
        <v>50</v>
      </c>
      <c r="T20" s="80">
        <v>49</v>
      </c>
      <c r="U20" s="80"/>
      <c r="V20" s="80">
        <v>82</v>
      </c>
      <c r="W20" s="80">
        <v>43</v>
      </c>
      <c r="X20" s="80">
        <v>39</v>
      </c>
      <c r="Y20" s="80"/>
      <c r="Z20" s="80">
        <v>15</v>
      </c>
      <c r="AA20" s="80">
        <v>7</v>
      </c>
      <c r="AB20" s="80">
        <v>8</v>
      </c>
      <c r="AC20" s="146"/>
    </row>
    <row r="21" spans="1:29" x14ac:dyDescent="0.25">
      <c r="A21" s="27" t="s">
        <v>286</v>
      </c>
      <c r="B21" s="80">
        <f t="shared" si="1"/>
        <v>2079</v>
      </c>
      <c r="C21" s="80">
        <f t="shared" si="2"/>
        <v>1190</v>
      </c>
      <c r="D21" s="80">
        <f t="shared" si="3"/>
        <v>889</v>
      </c>
      <c r="E21" s="80"/>
      <c r="F21" s="80">
        <v>542</v>
      </c>
      <c r="G21" s="80">
        <v>313</v>
      </c>
      <c r="H21" s="80">
        <v>229</v>
      </c>
      <c r="I21" s="80"/>
      <c r="J21" s="80">
        <v>656</v>
      </c>
      <c r="K21" s="80">
        <v>365</v>
      </c>
      <c r="L21" s="80">
        <v>291</v>
      </c>
      <c r="M21" s="80"/>
      <c r="N21" s="80">
        <v>322</v>
      </c>
      <c r="O21" s="80">
        <v>176</v>
      </c>
      <c r="P21" s="80">
        <v>146</v>
      </c>
      <c r="Q21" s="80"/>
      <c r="R21" s="80">
        <v>274</v>
      </c>
      <c r="S21" s="80">
        <v>158</v>
      </c>
      <c r="T21" s="80">
        <v>116</v>
      </c>
      <c r="U21" s="80"/>
      <c r="V21" s="80">
        <v>243</v>
      </c>
      <c r="W21" s="80">
        <v>151</v>
      </c>
      <c r="X21" s="80">
        <v>92</v>
      </c>
      <c r="Y21" s="80"/>
      <c r="Z21" s="80">
        <v>42</v>
      </c>
      <c r="AA21" s="80">
        <v>27</v>
      </c>
      <c r="AB21" s="80">
        <v>15</v>
      </c>
      <c r="AC21" s="146"/>
    </row>
    <row r="22" spans="1:29" x14ac:dyDescent="0.25">
      <c r="A22" s="27" t="s">
        <v>287</v>
      </c>
      <c r="B22" s="80">
        <f t="shared" si="1"/>
        <v>798</v>
      </c>
      <c r="C22" s="80">
        <f t="shared" si="2"/>
        <v>470</v>
      </c>
      <c r="D22" s="80">
        <f t="shared" si="3"/>
        <v>328</v>
      </c>
      <c r="E22" s="80"/>
      <c r="F22" s="80">
        <v>158</v>
      </c>
      <c r="G22" s="80">
        <v>85</v>
      </c>
      <c r="H22" s="80">
        <v>73</v>
      </c>
      <c r="I22" s="80"/>
      <c r="J22" s="80">
        <v>185</v>
      </c>
      <c r="K22" s="80">
        <v>110</v>
      </c>
      <c r="L22" s="80">
        <v>75</v>
      </c>
      <c r="M22" s="80"/>
      <c r="N22" s="80">
        <v>150</v>
      </c>
      <c r="O22" s="80">
        <v>89</v>
      </c>
      <c r="P22" s="80">
        <v>61</v>
      </c>
      <c r="Q22" s="80"/>
      <c r="R22" s="80">
        <v>136</v>
      </c>
      <c r="S22" s="80">
        <v>77</v>
      </c>
      <c r="T22" s="80">
        <v>59</v>
      </c>
      <c r="U22" s="80"/>
      <c r="V22" s="80">
        <v>146</v>
      </c>
      <c r="W22" s="80">
        <v>94</v>
      </c>
      <c r="X22" s="80">
        <v>52</v>
      </c>
      <c r="Y22" s="80"/>
      <c r="Z22" s="80">
        <v>23</v>
      </c>
      <c r="AA22" s="80">
        <v>15</v>
      </c>
      <c r="AB22" s="80">
        <v>8</v>
      </c>
      <c r="AC22" s="146"/>
    </row>
    <row r="23" spans="1:29" x14ac:dyDescent="0.25">
      <c r="A23" s="125" t="s">
        <v>288</v>
      </c>
      <c r="B23" s="80">
        <f t="shared" si="1"/>
        <v>1508</v>
      </c>
      <c r="C23" s="80">
        <f t="shared" si="2"/>
        <v>804</v>
      </c>
      <c r="D23" s="80">
        <f t="shared" si="3"/>
        <v>704</v>
      </c>
      <c r="E23" s="80"/>
      <c r="F23" s="80">
        <v>393</v>
      </c>
      <c r="G23" s="80">
        <v>197</v>
      </c>
      <c r="H23" s="80">
        <v>196</v>
      </c>
      <c r="I23" s="80"/>
      <c r="J23" s="80">
        <v>462</v>
      </c>
      <c r="K23" s="80">
        <v>256</v>
      </c>
      <c r="L23" s="80">
        <v>206</v>
      </c>
      <c r="M23" s="80"/>
      <c r="N23" s="80">
        <v>187</v>
      </c>
      <c r="O23" s="80">
        <v>110</v>
      </c>
      <c r="P23" s="80">
        <v>77</v>
      </c>
      <c r="Q23" s="80"/>
      <c r="R23" s="80">
        <v>192</v>
      </c>
      <c r="S23" s="80">
        <v>98</v>
      </c>
      <c r="T23" s="80">
        <v>94</v>
      </c>
      <c r="U23" s="80"/>
      <c r="V23" s="80">
        <v>235</v>
      </c>
      <c r="W23" s="80">
        <v>131</v>
      </c>
      <c r="X23" s="80">
        <v>104</v>
      </c>
      <c r="Y23" s="80"/>
      <c r="Z23" s="80">
        <v>39</v>
      </c>
      <c r="AA23" s="80">
        <v>12</v>
      </c>
      <c r="AB23" s="80">
        <v>27</v>
      </c>
      <c r="AC23" s="146"/>
    </row>
    <row r="24" spans="1:29" x14ac:dyDescent="0.25">
      <c r="A24" s="27" t="s">
        <v>289</v>
      </c>
      <c r="B24" s="80">
        <f t="shared" si="1"/>
        <v>906</v>
      </c>
      <c r="C24" s="80">
        <f t="shared" si="2"/>
        <v>498</v>
      </c>
      <c r="D24" s="80">
        <f t="shared" si="3"/>
        <v>408</v>
      </c>
      <c r="E24" s="80"/>
      <c r="F24" s="80">
        <v>185</v>
      </c>
      <c r="G24" s="80">
        <v>109</v>
      </c>
      <c r="H24" s="80">
        <v>76</v>
      </c>
      <c r="I24" s="80"/>
      <c r="J24" s="80">
        <v>226</v>
      </c>
      <c r="K24" s="80">
        <v>128</v>
      </c>
      <c r="L24" s="80">
        <v>98</v>
      </c>
      <c r="M24" s="80"/>
      <c r="N24" s="80">
        <v>153</v>
      </c>
      <c r="O24" s="80">
        <v>79</v>
      </c>
      <c r="P24" s="80">
        <v>74</v>
      </c>
      <c r="Q24" s="80"/>
      <c r="R24" s="80">
        <v>163</v>
      </c>
      <c r="S24" s="80">
        <v>85</v>
      </c>
      <c r="T24" s="80">
        <v>78</v>
      </c>
      <c r="U24" s="80"/>
      <c r="V24" s="80">
        <v>119</v>
      </c>
      <c r="W24" s="80">
        <v>67</v>
      </c>
      <c r="X24" s="80">
        <v>52</v>
      </c>
      <c r="Y24" s="80"/>
      <c r="Z24" s="80">
        <v>60</v>
      </c>
      <c r="AA24" s="80">
        <v>30</v>
      </c>
      <c r="AB24" s="80">
        <v>30</v>
      </c>
      <c r="AC24" s="146"/>
    </row>
    <row r="25" spans="1:29" x14ac:dyDescent="0.25">
      <c r="A25" s="27" t="s">
        <v>290</v>
      </c>
      <c r="B25" s="80">
        <f t="shared" si="1"/>
        <v>1397</v>
      </c>
      <c r="C25" s="80">
        <f t="shared" si="2"/>
        <v>735</v>
      </c>
      <c r="D25" s="80">
        <f t="shared" si="3"/>
        <v>662</v>
      </c>
      <c r="E25" s="80"/>
      <c r="F25" s="80">
        <v>365</v>
      </c>
      <c r="G25" s="80">
        <v>180</v>
      </c>
      <c r="H25" s="80">
        <v>185</v>
      </c>
      <c r="I25" s="80"/>
      <c r="J25" s="80">
        <v>381</v>
      </c>
      <c r="K25" s="80">
        <v>204</v>
      </c>
      <c r="L25" s="80">
        <v>177</v>
      </c>
      <c r="M25" s="80"/>
      <c r="N25" s="80">
        <v>226</v>
      </c>
      <c r="O25" s="80">
        <v>121</v>
      </c>
      <c r="P25" s="80">
        <v>105</v>
      </c>
      <c r="Q25" s="80"/>
      <c r="R25" s="80">
        <v>187</v>
      </c>
      <c r="S25" s="80">
        <v>113</v>
      </c>
      <c r="T25" s="80">
        <v>74</v>
      </c>
      <c r="U25" s="80"/>
      <c r="V25" s="80">
        <v>185</v>
      </c>
      <c r="W25" s="80">
        <v>91</v>
      </c>
      <c r="X25" s="80">
        <v>94</v>
      </c>
      <c r="Y25" s="80"/>
      <c r="Z25" s="80">
        <v>53</v>
      </c>
      <c r="AA25" s="80">
        <v>26</v>
      </c>
      <c r="AB25" s="80">
        <v>27</v>
      </c>
      <c r="AC25" s="146"/>
    </row>
    <row r="26" spans="1:29" x14ac:dyDescent="0.25">
      <c r="A26" s="27" t="s">
        <v>291</v>
      </c>
      <c r="B26" s="80">
        <f t="shared" si="1"/>
        <v>516</v>
      </c>
      <c r="C26" s="80">
        <f t="shared" si="2"/>
        <v>322</v>
      </c>
      <c r="D26" s="80">
        <f>+H26+L26+P26+T26+X26</f>
        <v>194</v>
      </c>
      <c r="E26" s="80"/>
      <c r="F26" s="80">
        <v>159</v>
      </c>
      <c r="G26" s="80">
        <v>89</v>
      </c>
      <c r="H26" s="80">
        <v>70</v>
      </c>
      <c r="I26" s="80"/>
      <c r="J26" s="80">
        <v>154</v>
      </c>
      <c r="K26" s="80">
        <v>97</v>
      </c>
      <c r="L26" s="80">
        <v>57</v>
      </c>
      <c r="M26" s="80"/>
      <c r="N26" s="80">
        <v>63</v>
      </c>
      <c r="O26" s="80">
        <v>44</v>
      </c>
      <c r="P26" s="80">
        <v>19</v>
      </c>
      <c r="Q26" s="80"/>
      <c r="R26" s="80">
        <v>78</v>
      </c>
      <c r="S26" s="80">
        <v>47</v>
      </c>
      <c r="T26" s="80">
        <v>31</v>
      </c>
      <c r="U26" s="80"/>
      <c r="V26" s="80">
        <v>56</v>
      </c>
      <c r="W26" s="80">
        <v>39</v>
      </c>
      <c r="X26" s="80">
        <v>17</v>
      </c>
      <c r="Y26" s="80"/>
      <c r="Z26" s="80">
        <v>6</v>
      </c>
      <c r="AA26" s="80">
        <v>6</v>
      </c>
      <c r="AB26" s="80" t="s">
        <v>271</v>
      </c>
      <c r="AC26" s="145"/>
    </row>
    <row r="27" spans="1:29" x14ac:dyDescent="0.25">
      <c r="A27" s="27" t="s">
        <v>292</v>
      </c>
      <c r="B27" s="80">
        <f t="shared" si="1"/>
        <v>1013</v>
      </c>
      <c r="C27" s="80">
        <f t="shared" si="2"/>
        <v>595</v>
      </c>
      <c r="D27" s="80">
        <f t="shared" si="3"/>
        <v>418</v>
      </c>
      <c r="E27" s="80"/>
      <c r="F27" s="80">
        <v>237</v>
      </c>
      <c r="G27" s="80">
        <v>137</v>
      </c>
      <c r="H27" s="80">
        <v>100</v>
      </c>
      <c r="I27" s="80"/>
      <c r="J27" s="80">
        <v>286</v>
      </c>
      <c r="K27" s="80">
        <v>159</v>
      </c>
      <c r="L27" s="80">
        <v>127</v>
      </c>
      <c r="M27" s="80"/>
      <c r="N27" s="80">
        <v>197</v>
      </c>
      <c r="O27" s="80">
        <v>127</v>
      </c>
      <c r="P27" s="80">
        <v>70</v>
      </c>
      <c r="Q27" s="80"/>
      <c r="R27" s="80">
        <v>191</v>
      </c>
      <c r="S27" s="80">
        <v>112</v>
      </c>
      <c r="T27" s="80">
        <v>79</v>
      </c>
      <c r="U27" s="80"/>
      <c r="V27" s="80">
        <v>95</v>
      </c>
      <c r="W27" s="80">
        <v>57</v>
      </c>
      <c r="X27" s="80">
        <v>38</v>
      </c>
      <c r="Y27" s="80"/>
      <c r="Z27" s="80">
        <v>7</v>
      </c>
      <c r="AA27" s="80">
        <v>3</v>
      </c>
      <c r="AB27" s="80">
        <v>4</v>
      </c>
      <c r="AC27" s="146"/>
    </row>
    <row r="28" spans="1:29" x14ac:dyDescent="0.25">
      <c r="A28" s="27" t="s">
        <v>293</v>
      </c>
      <c r="B28" s="80">
        <f t="shared" si="1"/>
        <v>279</v>
      </c>
      <c r="C28" s="80">
        <f t="shared" si="2"/>
        <v>170</v>
      </c>
      <c r="D28" s="80">
        <f t="shared" si="3"/>
        <v>109</v>
      </c>
      <c r="E28" s="80"/>
      <c r="F28" s="80">
        <v>63</v>
      </c>
      <c r="G28" s="80">
        <v>39</v>
      </c>
      <c r="H28" s="80">
        <v>24</v>
      </c>
      <c r="I28" s="80"/>
      <c r="J28" s="80">
        <v>73</v>
      </c>
      <c r="K28" s="80">
        <v>46</v>
      </c>
      <c r="L28" s="80">
        <v>27</v>
      </c>
      <c r="M28" s="80"/>
      <c r="N28" s="80">
        <v>35</v>
      </c>
      <c r="O28" s="80">
        <v>25</v>
      </c>
      <c r="P28" s="80">
        <v>10</v>
      </c>
      <c r="Q28" s="80"/>
      <c r="R28" s="80">
        <v>50</v>
      </c>
      <c r="S28" s="80">
        <v>27</v>
      </c>
      <c r="T28" s="80">
        <v>23</v>
      </c>
      <c r="U28" s="80"/>
      <c r="V28" s="80">
        <v>53</v>
      </c>
      <c r="W28" s="80">
        <v>29</v>
      </c>
      <c r="X28" s="80">
        <v>24</v>
      </c>
      <c r="Y28" s="80"/>
      <c r="Z28" s="80">
        <v>5</v>
      </c>
      <c r="AA28" s="80">
        <v>4</v>
      </c>
      <c r="AB28" s="80">
        <v>1</v>
      </c>
      <c r="AC28" s="146"/>
    </row>
    <row r="29" spans="1:29" x14ac:dyDescent="0.25">
      <c r="A29" s="27" t="s">
        <v>294</v>
      </c>
      <c r="B29" s="80">
        <f t="shared" si="1"/>
        <v>530</v>
      </c>
      <c r="C29" s="80">
        <f t="shared" si="2"/>
        <v>319</v>
      </c>
      <c r="D29" s="80">
        <f t="shared" si="3"/>
        <v>211</v>
      </c>
      <c r="E29" s="80"/>
      <c r="F29" s="80">
        <v>146</v>
      </c>
      <c r="G29" s="80">
        <v>89</v>
      </c>
      <c r="H29" s="80">
        <v>57</v>
      </c>
      <c r="I29" s="80"/>
      <c r="J29" s="80">
        <v>182</v>
      </c>
      <c r="K29" s="80">
        <v>97</v>
      </c>
      <c r="L29" s="80">
        <v>85</v>
      </c>
      <c r="M29" s="80"/>
      <c r="N29" s="80">
        <v>82</v>
      </c>
      <c r="O29" s="80">
        <v>56</v>
      </c>
      <c r="P29" s="80">
        <v>26</v>
      </c>
      <c r="Q29" s="80"/>
      <c r="R29" s="80">
        <v>66</v>
      </c>
      <c r="S29" s="80">
        <v>45</v>
      </c>
      <c r="T29" s="80">
        <v>21</v>
      </c>
      <c r="U29" s="80"/>
      <c r="V29" s="80">
        <v>50</v>
      </c>
      <c r="W29" s="80">
        <v>30</v>
      </c>
      <c r="X29" s="80">
        <v>20</v>
      </c>
      <c r="Y29" s="80"/>
      <c r="Z29" s="80">
        <v>4</v>
      </c>
      <c r="AA29" s="80">
        <v>2</v>
      </c>
      <c r="AB29" s="80">
        <v>2</v>
      </c>
      <c r="AC29" s="146"/>
    </row>
    <row r="30" spans="1:29" x14ac:dyDescent="0.25">
      <c r="A30" s="27" t="s">
        <v>295</v>
      </c>
      <c r="B30" s="80">
        <f t="shared" si="1"/>
        <v>355</v>
      </c>
      <c r="C30" s="80">
        <f t="shared" si="2"/>
        <v>206</v>
      </c>
      <c r="D30" s="80">
        <f t="shared" si="3"/>
        <v>149</v>
      </c>
      <c r="E30" s="80"/>
      <c r="F30" s="80">
        <v>110</v>
      </c>
      <c r="G30" s="80">
        <v>55</v>
      </c>
      <c r="H30" s="80">
        <v>55</v>
      </c>
      <c r="I30" s="80"/>
      <c r="J30" s="80">
        <v>107</v>
      </c>
      <c r="K30" s="80">
        <v>62</v>
      </c>
      <c r="L30" s="80">
        <v>45</v>
      </c>
      <c r="M30" s="80"/>
      <c r="N30" s="80">
        <v>67</v>
      </c>
      <c r="O30" s="80">
        <v>45</v>
      </c>
      <c r="P30" s="80">
        <v>22</v>
      </c>
      <c r="Q30" s="80"/>
      <c r="R30" s="80">
        <v>37</v>
      </c>
      <c r="S30" s="80">
        <v>25</v>
      </c>
      <c r="T30" s="80">
        <v>12</v>
      </c>
      <c r="U30" s="80"/>
      <c r="V30" s="80">
        <v>30</v>
      </c>
      <c r="W30" s="80">
        <v>17</v>
      </c>
      <c r="X30" s="80">
        <v>13</v>
      </c>
      <c r="Y30" s="80"/>
      <c r="Z30" s="80">
        <v>4</v>
      </c>
      <c r="AA30" s="80">
        <v>2</v>
      </c>
      <c r="AB30" s="80">
        <v>2</v>
      </c>
      <c r="AC30" s="146"/>
    </row>
    <row r="31" spans="1:29" x14ac:dyDescent="0.25">
      <c r="A31" s="27" t="s">
        <v>296</v>
      </c>
      <c r="B31" s="80">
        <f t="shared" si="1"/>
        <v>914</v>
      </c>
      <c r="C31" s="80">
        <f t="shared" si="2"/>
        <v>532</v>
      </c>
      <c r="D31" s="80">
        <f t="shared" si="3"/>
        <v>382</v>
      </c>
      <c r="E31" s="80"/>
      <c r="F31" s="80">
        <v>225</v>
      </c>
      <c r="G31" s="80">
        <v>123</v>
      </c>
      <c r="H31" s="80">
        <v>102</v>
      </c>
      <c r="I31" s="80"/>
      <c r="J31" s="80">
        <v>347</v>
      </c>
      <c r="K31" s="80">
        <v>213</v>
      </c>
      <c r="L31" s="80">
        <v>134</v>
      </c>
      <c r="M31" s="80"/>
      <c r="N31" s="80">
        <v>151</v>
      </c>
      <c r="O31" s="80">
        <v>88</v>
      </c>
      <c r="P31" s="80">
        <v>63</v>
      </c>
      <c r="Q31" s="80"/>
      <c r="R31" s="80">
        <v>97</v>
      </c>
      <c r="S31" s="80">
        <v>52</v>
      </c>
      <c r="T31" s="80">
        <v>45</v>
      </c>
      <c r="U31" s="80"/>
      <c r="V31" s="80">
        <v>85</v>
      </c>
      <c r="W31" s="80">
        <v>50</v>
      </c>
      <c r="X31" s="80">
        <v>35</v>
      </c>
      <c r="Y31" s="80"/>
      <c r="Z31" s="80">
        <v>9</v>
      </c>
      <c r="AA31" s="80">
        <v>6</v>
      </c>
      <c r="AB31" s="80">
        <v>3</v>
      </c>
      <c r="AC31" s="146"/>
    </row>
    <row r="32" spans="1:29" x14ac:dyDescent="0.25">
      <c r="A32" s="27" t="s">
        <v>297</v>
      </c>
      <c r="B32" s="80">
        <f t="shared" si="1"/>
        <v>1030</v>
      </c>
      <c r="C32" s="80">
        <f t="shared" si="2"/>
        <v>592</v>
      </c>
      <c r="D32" s="80">
        <f t="shared" si="3"/>
        <v>438</v>
      </c>
      <c r="E32" s="80"/>
      <c r="F32" s="80">
        <v>298</v>
      </c>
      <c r="G32" s="80">
        <v>168</v>
      </c>
      <c r="H32" s="80">
        <v>130</v>
      </c>
      <c r="I32" s="80"/>
      <c r="J32" s="80">
        <v>360</v>
      </c>
      <c r="K32" s="80">
        <v>207</v>
      </c>
      <c r="L32" s="80">
        <v>153</v>
      </c>
      <c r="M32" s="80"/>
      <c r="N32" s="80">
        <v>151</v>
      </c>
      <c r="O32" s="80">
        <v>84</v>
      </c>
      <c r="P32" s="80">
        <v>67</v>
      </c>
      <c r="Q32" s="80"/>
      <c r="R32" s="80">
        <v>131</v>
      </c>
      <c r="S32" s="80">
        <v>74</v>
      </c>
      <c r="T32" s="80">
        <v>57</v>
      </c>
      <c r="U32" s="80"/>
      <c r="V32" s="80">
        <v>71</v>
      </c>
      <c r="W32" s="80">
        <v>44</v>
      </c>
      <c r="X32" s="80">
        <v>27</v>
      </c>
      <c r="Y32" s="80"/>
      <c r="Z32" s="80">
        <v>19</v>
      </c>
      <c r="AA32" s="80">
        <v>15</v>
      </c>
      <c r="AB32" s="80">
        <v>4</v>
      </c>
      <c r="AC32" s="146"/>
    </row>
    <row r="33" spans="1:29" x14ac:dyDescent="0.25">
      <c r="A33" s="27" t="s">
        <v>298</v>
      </c>
      <c r="B33" s="80">
        <f t="shared" si="1"/>
        <v>570</v>
      </c>
      <c r="C33" s="80">
        <f t="shared" si="2"/>
        <v>323</v>
      </c>
      <c r="D33" s="80">
        <f t="shared" si="3"/>
        <v>247</v>
      </c>
      <c r="E33" s="80"/>
      <c r="F33" s="80">
        <v>151</v>
      </c>
      <c r="G33" s="80">
        <v>90</v>
      </c>
      <c r="H33" s="80">
        <v>61</v>
      </c>
      <c r="I33" s="80"/>
      <c r="J33" s="80">
        <v>152</v>
      </c>
      <c r="K33" s="80">
        <v>90</v>
      </c>
      <c r="L33" s="80">
        <v>62</v>
      </c>
      <c r="M33" s="80"/>
      <c r="N33" s="80">
        <v>102</v>
      </c>
      <c r="O33" s="80">
        <v>54</v>
      </c>
      <c r="P33" s="80">
        <v>48</v>
      </c>
      <c r="Q33" s="80"/>
      <c r="R33" s="80">
        <v>95</v>
      </c>
      <c r="S33" s="80">
        <v>49</v>
      </c>
      <c r="T33" s="80">
        <v>46</v>
      </c>
      <c r="U33" s="80"/>
      <c r="V33" s="80">
        <v>64</v>
      </c>
      <c r="W33" s="80">
        <v>35</v>
      </c>
      <c r="X33" s="80">
        <v>29</v>
      </c>
      <c r="Y33" s="80"/>
      <c r="Z33" s="80">
        <v>6</v>
      </c>
      <c r="AA33" s="80">
        <v>5</v>
      </c>
      <c r="AB33" s="80">
        <v>1</v>
      </c>
      <c r="AC33" s="146"/>
    </row>
    <row r="34" spans="1:29" x14ac:dyDescent="0.25">
      <c r="A34" s="27" t="s">
        <v>299</v>
      </c>
      <c r="B34" s="80">
        <f t="shared" si="1"/>
        <v>482</v>
      </c>
      <c r="C34" s="80">
        <f t="shared" si="2"/>
        <v>314</v>
      </c>
      <c r="D34" s="80">
        <f t="shared" si="3"/>
        <v>168</v>
      </c>
      <c r="E34" s="80"/>
      <c r="F34" s="80">
        <v>112</v>
      </c>
      <c r="G34" s="80">
        <v>77</v>
      </c>
      <c r="H34" s="80">
        <v>35</v>
      </c>
      <c r="I34" s="80"/>
      <c r="J34" s="80">
        <v>158</v>
      </c>
      <c r="K34" s="80">
        <v>109</v>
      </c>
      <c r="L34" s="80">
        <v>49</v>
      </c>
      <c r="M34" s="80"/>
      <c r="N34" s="80">
        <v>76</v>
      </c>
      <c r="O34" s="80">
        <v>52</v>
      </c>
      <c r="P34" s="80">
        <v>24</v>
      </c>
      <c r="Q34" s="80"/>
      <c r="R34" s="80">
        <v>59</v>
      </c>
      <c r="S34" s="80">
        <v>31</v>
      </c>
      <c r="T34" s="80">
        <v>28</v>
      </c>
      <c r="U34" s="80"/>
      <c r="V34" s="80">
        <v>64</v>
      </c>
      <c r="W34" s="80">
        <v>39</v>
      </c>
      <c r="X34" s="80">
        <v>25</v>
      </c>
      <c r="Y34" s="80"/>
      <c r="Z34" s="80">
        <v>13</v>
      </c>
      <c r="AA34" s="80">
        <v>6</v>
      </c>
      <c r="AB34" s="80">
        <v>7</v>
      </c>
      <c r="AC34" s="146"/>
    </row>
    <row r="35" spans="1:29" x14ac:dyDescent="0.25">
      <c r="A35" s="27" t="s">
        <v>300</v>
      </c>
      <c r="B35" s="80">
        <f t="shared" si="1"/>
        <v>203</v>
      </c>
      <c r="C35" s="80">
        <f t="shared" si="2"/>
        <v>115</v>
      </c>
      <c r="D35" s="80">
        <f>+H35+L35+P35+T35+X35</f>
        <v>88</v>
      </c>
      <c r="E35" s="80"/>
      <c r="F35" s="80">
        <v>41</v>
      </c>
      <c r="G35" s="80">
        <v>22</v>
      </c>
      <c r="H35" s="80">
        <v>19</v>
      </c>
      <c r="I35" s="80"/>
      <c r="J35" s="80">
        <v>55</v>
      </c>
      <c r="K35" s="80">
        <v>30</v>
      </c>
      <c r="L35" s="80">
        <v>25</v>
      </c>
      <c r="M35" s="80"/>
      <c r="N35" s="80">
        <v>48</v>
      </c>
      <c r="O35" s="80">
        <v>27</v>
      </c>
      <c r="P35" s="80">
        <v>21</v>
      </c>
      <c r="Q35" s="80"/>
      <c r="R35" s="80">
        <v>26</v>
      </c>
      <c r="S35" s="80">
        <v>17</v>
      </c>
      <c r="T35" s="80">
        <v>9</v>
      </c>
      <c r="U35" s="80"/>
      <c r="V35" s="80">
        <v>31</v>
      </c>
      <c r="W35" s="80">
        <v>17</v>
      </c>
      <c r="X35" s="80">
        <v>14</v>
      </c>
      <c r="Y35" s="80"/>
      <c r="Z35" s="80">
        <v>2</v>
      </c>
      <c r="AA35" s="80">
        <v>2</v>
      </c>
      <c r="AB35" s="80" t="s">
        <v>271</v>
      </c>
      <c r="AC35" s="146"/>
    </row>
    <row r="36" spans="1:29" x14ac:dyDescent="0.25">
      <c r="A36" s="27" t="s">
        <v>301</v>
      </c>
      <c r="B36" s="80">
        <f t="shared" si="1"/>
        <v>1448</v>
      </c>
      <c r="C36" s="80">
        <f t="shared" si="2"/>
        <v>857</v>
      </c>
      <c r="D36" s="80">
        <f t="shared" si="3"/>
        <v>591</v>
      </c>
      <c r="E36" s="80"/>
      <c r="F36" s="80">
        <v>327</v>
      </c>
      <c r="G36" s="80">
        <v>178</v>
      </c>
      <c r="H36" s="80">
        <v>149</v>
      </c>
      <c r="I36" s="80"/>
      <c r="J36" s="80">
        <v>370</v>
      </c>
      <c r="K36" s="80">
        <v>223</v>
      </c>
      <c r="L36" s="80">
        <v>147</v>
      </c>
      <c r="M36" s="80"/>
      <c r="N36" s="80">
        <v>274</v>
      </c>
      <c r="O36" s="80">
        <v>170</v>
      </c>
      <c r="P36" s="80">
        <v>104</v>
      </c>
      <c r="Q36" s="80"/>
      <c r="R36" s="80">
        <v>256</v>
      </c>
      <c r="S36" s="80">
        <v>146</v>
      </c>
      <c r="T36" s="80">
        <v>110</v>
      </c>
      <c r="U36" s="80"/>
      <c r="V36" s="80">
        <v>201</v>
      </c>
      <c r="W36" s="80">
        <v>122</v>
      </c>
      <c r="X36" s="80">
        <v>79</v>
      </c>
      <c r="Y36" s="80"/>
      <c r="Z36" s="80">
        <v>20</v>
      </c>
      <c r="AA36" s="80">
        <v>18</v>
      </c>
      <c r="AB36" s="80">
        <v>2</v>
      </c>
      <c r="AC36" s="146"/>
    </row>
    <row r="37" spans="1:29" x14ac:dyDescent="0.25">
      <c r="A37" s="27" t="s">
        <v>302</v>
      </c>
      <c r="B37" s="80">
        <f t="shared" si="1"/>
        <v>1382</v>
      </c>
      <c r="C37" s="80">
        <f t="shared" si="2"/>
        <v>807</v>
      </c>
      <c r="D37" s="80">
        <f t="shared" si="3"/>
        <v>575</v>
      </c>
      <c r="E37" s="80"/>
      <c r="F37" s="80">
        <v>319</v>
      </c>
      <c r="G37" s="80">
        <v>160</v>
      </c>
      <c r="H37" s="80">
        <v>159</v>
      </c>
      <c r="I37" s="80"/>
      <c r="J37" s="80">
        <v>392</v>
      </c>
      <c r="K37" s="80">
        <v>233</v>
      </c>
      <c r="L37" s="80">
        <v>159</v>
      </c>
      <c r="M37" s="80"/>
      <c r="N37" s="80">
        <v>208</v>
      </c>
      <c r="O37" s="80">
        <v>121</v>
      </c>
      <c r="P37" s="80">
        <v>87</v>
      </c>
      <c r="Q37" s="80"/>
      <c r="R37" s="80">
        <v>200</v>
      </c>
      <c r="S37" s="80">
        <v>128</v>
      </c>
      <c r="T37" s="80">
        <v>72</v>
      </c>
      <c r="U37" s="80"/>
      <c r="V37" s="80">
        <v>218</v>
      </c>
      <c r="W37" s="80">
        <v>134</v>
      </c>
      <c r="X37" s="80">
        <v>84</v>
      </c>
      <c r="Y37" s="80"/>
      <c r="Z37" s="80">
        <v>45</v>
      </c>
      <c r="AA37" s="80">
        <v>31</v>
      </c>
      <c r="AB37" s="80">
        <v>14</v>
      </c>
    </row>
    <row r="38" spans="1:29" ht="15.75" thickBot="1" x14ac:dyDescent="0.3">
      <c r="A38" s="28" t="s">
        <v>303</v>
      </c>
      <c r="B38" s="110">
        <f t="shared" si="1"/>
        <v>638</v>
      </c>
      <c r="C38" s="110">
        <f t="shared" si="2"/>
        <v>365</v>
      </c>
      <c r="D38" s="110">
        <f t="shared" si="3"/>
        <v>273</v>
      </c>
      <c r="E38" s="110"/>
      <c r="F38" s="110">
        <v>149</v>
      </c>
      <c r="G38" s="110">
        <v>90</v>
      </c>
      <c r="H38" s="110">
        <v>59</v>
      </c>
      <c r="I38" s="110"/>
      <c r="J38" s="110">
        <v>153</v>
      </c>
      <c r="K38" s="110">
        <v>79</v>
      </c>
      <c r="L38" s="110">
        <v>74</v>
      </c>
      <c r="M38" s="110"/>
      <c r="N38" s="110">
        <v>115</v>
      </c>
      <c r="O38" s="110">
        <v>68</v>
      </c>
      <c r="P38" s="110">
        <v>47</v>
      </c>
      <c r="Q38" s="110"/>
      <c r="R38" s="110">
        <v>98</v>
      </c>
      <c r="S38" s="110">
        <v>58</v>
      </c>
      <c r="T38" s="110">
        <v>40</v>
      </c>
      <c r="U38" s="110"/>
      <c r="V38" s="110">
        <v>96</v>
      </c>
      <c r="W38" s="110">
        <v>57</v>
      </c>
      <c r="X38" s="110">
        <v>39</v>
      </c>
      <c r="Y38" s="110"/>
      <c r="Z38" s="110">
        <v>27</v>
      </c>
      <c r="AA38" s="110">
        <v>13</v>
      </c>
      <c r="AB38" s="110">
        <v>14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G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E2BA349E-F49D-4518-93D4-2391CA5F860D}"/>
  </hyperlinks>
  <pageMargins left="0.7" right="0.7" top="0.75" bottom="0.75" header="0.3" footer="0.3"/>
  <pageSetup scale="60" orientation="landscape" r:id="rId1"/>
  <ignoredErrors>
    <ignoredError sqref="D26 D18 D35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CDA6-A35F-4E7E-B043-A7B7BB85AA4D}">
  <sheetPr>
    <tabColor rgb="FFF2DAB1"/>
    <pageSetUpPr fitToPage="1"/>
  </sheetPr>
  <dimension ref="A1:AC47"/>
  <sheetViews>
    <sheetView showGridLines="0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710937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307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308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9" x14ac:dyDescent="0.25">
      <c r="A10" s="26" t="s">
        <v>209</v>
      </c>
      <c r="B10" s="81">
        <v>5.7828801236610214</v>
      </c>
      <c r="C10" s="81">
        <v>6.4241633245747467</v>
      </c>
      <c r="D10" s="81">
        <v>5.1088956010265028</v>
      </c>
      <c r="E10" s="81"/>
      <c r="F10" s="81">
        <v>9.7135776855693869</v>
      </c>
      <c r="G10" s="81">
        <v>10.542868476228254</v>
      </c>
      <c r="H10" s="81">
        <v>8.8556018057102648</v>
      </c>
      <c r="I10" s="81"/>
      <c r="J10" s="81">
        <v>9.8927355642623152</v>
      </c>
      <c r="K10" s="81">
        <v>10.941033223169248</v>
      </c>
      <c r="L10" s="81">
        <v>8.7708100632945047</v>
      </c>
      <c r="M10" s="81"/>
      <c r="N10" s="81">
        <v>5.5382225915884407</v>
      </c>
      <c r="O10" s="81">
        <v>6.3033591318918063</v>
      </c>
      <c r="P10" s="81">
        <v>4.7346368715083802</v>
      </c>
      <c r="Q10" s="81"/>
      <c r="R10" s="81">
        <v>5.153195541365597</v>
      </c>
      <c r="S10" s="81">
        <v>5.7108604435725576</v>
      </c>
      <c r="T10" s="81">
        <v>4.5635263612791706</v>
      </c>
      <c r="U10" s="81"/>
      <c r="V10" s="81">
        <v>3.9315599454218337</v>
      </c>
      <c r="W10" s="81">
        <v>4.4444444444444446</v>
      </c>
      <c r="X10" s="81">
        <v>3.3890724774517356</v>
      </c>
      <c r="Y10" s="81"/>
      <c r="Z10" s="81">
        <v>0.87250247795920499</v>
      </c>
      <c r="AA10" s="81">
        <v>0.98245434024215061</v>
      </c>
      <c r="AB10" s="81">
        <v>0.75878170434044356</v>
      </c>
    </row>
    <row r="11" spans="1:29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9" x14ac:dyDescent="0.25">
      <c r="A12" s="27" t="s">
        <v>277</v>
      </c>
      <c r="B12" s="82">
        <v>6.7374832862873273</v>
      </c>
      <c r="C12" s="82">
        <v>7.7370141663639664</v>
      </c>
      <c r="D12" s="82">
        <v>5.6919218785622006</v>
      </c>
      <c r="E12" s="82"/>
      <c r="F12" s="82">
        <v>10.257645075848783</v>
      </c>
      <c r="G12" s="82">
        <v>11.292647765497357</v>
      </c>
      <c r="H12" s="82">
        <v>9.218146718146718</v>
      </c>
      <c r="I12" s="82"/>
      <c r="J12" s="82">
        <v>10.618906316235693</v>
      </c>
      <c r="K12" s="82">
        <v>11.728896103896105</v>
      </c>
      <c r="L12" s="82">
        <v>9.4055013309671693</v>
      </c>
      <c r="M12" s="82"/>
      <c r="N12" s="82">
        <v>6.3640510948905105</v>
      </c>
      <c r="O12" s="82">
        <v>7.3038773669972956</v>
      </c>
      <c r="P12" s="82">
        <v>5.4016620498614953</v>
      </c>
      <c r="Q12" s="82"/>
      <c r="R12" s="82">
        <v>6.3210550250113684</v>
      </c>
      <c r="S12" s="82">
        <v>7.4171029668411865</v>
      </c>
      <c r="T12" s="82">
        <v>5.1282051282051277</v>
      </c>
      <c r="U12" s="82"/>
      <c r="V12" s="82">
        <v>4.2561898915490071</v>
      </c>
      <c r="W12" s="82">
        <v>5.3707414829659319</v>
      </c>
      <c r="X12" s="82">
        <v>3.0936454849498327</v>
      </c>
      <c r="Y12" s="82"/>
      <c r="Z12" s="82">
        <v>2.7828467153284673</v>
      </c>
      <c r="AA12" s="82">
        <v>3.3860045146726865</v>
      </c>
      <c r="AB12" s="82">
        <v>2.1668971876440755</v>
      </c>
      <c r="AC12" s="145"/>
    </row>
    <row r="13" spans="1:29" x14ac:dyDescent="0.25">
      <c r="A13" s="27" t="s">
        <v>278</v>
      </c>
      <c r="B13" s="82">
        <v>3.8868717752723105</v>
      </c>
      <c r="C13" s="82">
        <v>4.1722745625841187</v>
      </c>
      <c r="D13" s="82">
        <v>3.588460636384958</v>
      </c>
      <c r="E13" s="82"/>
      <c r="F13" s="82">
        <v>6.1608961303462317</v>
      </c>
      <c r="G13" s="82">
        <v>5.8678500986193294</v>
      </c>
      <c r="H13" s="82">
        <v>6.4736842105263159</v>
      </c>
      <c r="I13" s="82"/>
      <c r="J13" s="82">
        <v>7.1945602105724937</v>
      </c>
      <c r="K13" s="82">
        <v>7.8373847443419953</v>
      </c>
      <c r="L13" s="82">
        <v>6.4887252646111362</v>
      </c>
      <c r="M13" s="82"/>
      <c r="N13" s="82">
        <v>3.6673674375145993</v>
      </c>
      <c r="O13" s="82">
        <v>4.3900184842883547</v>
      </c>
      <c r="P13" s="82">
        <v>2.9286726499763818</v>
      </c>
      <c r="Q13" s="82"/>
      <c r="R13" s="82">
        <v>3.1257631257631258</v>
      </c>
      <c r="S13" s="82">
        <v>3.4449760765550237</v>
      </c>
      <c r="T13" s="82">
        <v>2.7930174563591024</v>
      </c>
      <c r="U13" s="82"/>
      <c r="V13" s="82">
        <v>2.9903072798515158</v>
      </c>
      <c r="W13" s="82">
        <v>3.1544448996312986</v>
      </c>
      <c r="X13" s="82">
        <v>2.823920265780731</v>
      </c>
      <c r="Y13" s="82"/>
      <c r="Z13" s="82">
        <v>0.38176510217830678</v>
      </c>
      <c r="AA13" s="82">
        <v>0.35320088300220753</v>
      </c>
      <c r="AB13" s="82">
        <v>0.41133455210237657</v>
      </c>
    </row>
    <row r="14" spans="1:29" x14ac:dyDescent="0.25">
      <c r="A14" s="27" t="s">
        <v>279</v>
      </c>
      <c r="B14" s="82">
        <v>6.4766201804757992</v>
      </c>
      <c r="C14" s="82">
        <v>7.07362012336778</v>
      </c>
      <c r="D14" s="82">
        <v>5.8502143397495168</v>
      </c>
      <c r="E14" s="82"/>
      <c r="F14" s="82">
        <v>10.68090787716956</v>
      </c>
      <c r="G14" s="82">
        <v>12.254641909814323</v>
      </c>
      <c r="H14" s="82">
        <v>9.086021505376344</v>
      </c>
      <c r="I14" s="82"/>
      <c r="J14" s="82">
        <v>10.61659712563746</v>
      </c>
      <c r="K14" s="82">
        <v>11.440291704649043</v>
      </c>
      <c r="L14" s="82">
        <v>9.7641509433962277</v>
      </c>
      <c r="M14" s="82"/>
      <c r="N14" s="82">
        <v>5.2763190797699426</v>
      </c>
      <c r="O14" s="82">
        <v>5.8073654390934841</v>
      </c>
      <c r="P14" s="82">
        <v>4.6783625730994149</v>
      </c>
      <c r="Q14" s="82"/>
      <c r="R14" s="82">
        <v>5.4067710965133911</v>
      </c>
      <c r="S14" s="82">
        <v>5.64153769345981</v>
      </c>
      <c r="T14" s="82">
        <v>5.1662404092071608</v>
      </c>
      <c r="U14" s="82"/>
      <c r="V14" s="82">
        <v>5.1463860933211345</v>
      </c>
      <c r="W14" s="82">
        <v>5.7420494699646643</v>
      </c>
      <c r="X14" s="82">
        <v>4.5066413662239091</v>
      </c>
      <c r="Y14" s="82"/>
      <c r="Z14" s="82">
        <v>1.7785571142284569</v>
      </c>
      <c r="AA14" s="82">
        <v>1.7335314512134721</v>
      </c>
      <c r="AB14" s="82">
        <v>1.824632539280284</v>
      </c>
    </row>
    <row r="15" spans="1:29" x14ac:dyDescent="0.25">
      <c r="A15" s="27" t="s">
        <v>280</v>
      </c>
      <c r="B15" s="82">
        <v>5.3048297703879648</v>
      </c>
      <c r="C15" s="82">
        <v>5.5923358517018462</v>
      </c>
      <c r="D15" s="82">
        <v>5.0076483374929559</v>
      </c>
      <c r="E15" s="82"/>
      <c r="F15" s="82">
        <v>10.330578512396695</v>
      </c>
      <c r="G15" s="82">
        <v>9.9897540983606561</v>
      </c>
      <c r="H15" s="82">
        <v>10.677083333333332</v>
      </c>
      <c r="I15" s="82"/>
      <c r="J15" s="82">
        <v>9.3841642228739008</v>
      </c>
      <c r="K15" s="82">
        <v>10.572687224669604</v>
      </c>
      <c r="L15" s="82">
        <v>8.1991215226939964</v>
      </c>
      <c r="M15" s="82"/>
      <c r="N15" s="82">
        <v>4.3775984348251402</v>
      </c>
      <c r="O15" s="82">
        <v>4.7047527604416706</v>
      </c>
      <c r="P15" s="82">
        <v>4.0378863409770691</v>
      </c>
      <c r="Q15" s="82"/>
      <c r="R15" s="82">
        <v>4.6042807366849186</v>
      </c>
      <c r="S15" s="82">
        <v>5.0495049504950495</v>
      </c>
      <c r="T15" s="82">
        <v>4.1541541541541545</v>
      </c>
      <c r="U15" s="82"/>
      <c r="V15" s="82">
        <v>3.7090758392043099</v>
      </c>
      <c r="W15" s="82">
        <v>3.9002814636107761</v>
      </c>
      <c r="X15" s="82">
        <v>3.5057716973065416</v>
      </c>
      <c r="Y15" s="82"/>
      <c r="Z15" s="82">
        <v>0.29796011918404769</v>
      </c>
      <c r="AA15" s="82">
        <v>0.44365572315882873</v>
      </c>
      <c r="AB15" s="82">
        <v>0.14224751066856331</v>
      </c>
    </row>
    <row r="16" spans="1:29" x14ac:dyDescent="0.25">
      <c r="A16" s="27" t="s">
        <v>281</v>
      </c>
      <c r="B16" s="82">
        <v>3.0743801652892562</v>
      </c>
      <c r="C16" s="82">
        <v>3.4861200774693355</v>
      </c>
      <c r="D16" s="82">
        <v>2.6422764227642279</v>
      </c>
      <c r="E16" s="82"/>
      <c r="F16" s="82">
        <v>5.7421451787648969</v>
      </c>
      <c r="G16" s="82">
        <v>6.9716775599128544</v>
      </c>
      <c r="H16" s="82">
        <v>4.5258620689655169</v>
      </c>
      <c r="I16" s="82"/>
      <c r="J16" s="82">
        <v>6.6530194472876154</v>
      </c>
      <c r="K16" s="82">
        <v>7.4509803921568629</v>
      </c>
      <c r="L16" s="82">
        <v>5.7815845824411136</v>
      </c>
      <c r="M16" s="82"/>
      <c r="N16" s="82">
        <v>3.4343434343434343</v>
      </c>
      <c r="O16" s="82">
        <v>3.9525691699604746</v>
      </c>
      <c r="P16" s="82">
        <v>2.8925619834710745</v>
      </c>
      <c r="Q16" s="82"/>
      <c r="R16" s="82">
        <v>2.0512820512820511</v>
      </c>
      <c r="S16" s="82">
        <v>1.8072289156626504</v>
      </c>
      <c r="T16" s="82">
        <v>2.3060796645702304</v>
      </c>
      <c r="U16" s="82"/>
      <c r="V16" s="82">
        <v>1.0110294117647058</v>
      </c>
      <c r="W16" s="82">
        <v>1.2302284710017575</v>
      </c>
      <c r="X16" s="82">
        <v>0.77071290944123316</v>
      </c>
      <c r="Y16" s="82"/>
      <c r="Z16" s="82">
        <v>0.27347310847766637</v>
      </c>
      <c r="AA16" s="82">
        <v>0.35971223021582738</v>
      </c>
      <c r="AB16" s="82">
        <v>0.18484288354898337</v>
      </c>
      <c r="AC16" s="146"/>
    </row>
    <row r="17" spans="1:29" x14ac:dyDescent="0.25">
      <c r="A17" s="27" t="s">
        <v>282</v>
      </c>
      <c r="B17" s="82">
        <v>3.7626432906271075</v>
      </c>
      <c r="C17" s="82">
        <v>4.2896862173970609</v>
      </c>
      <c r="D17" s="82">
        <v>3.2156108286381748</v>
      </c>
      <c r="E17" s="82"/>
      <c r="F17" s="82">
        <v>7.7792264232942197</v>
      </c>
      <c r="G17" s="82">
        <v>8.1826012058570186</v>
      </c>
      <c r="H17" s="82">
        <v>7.3684210526315779</v>
      </c>
      <c r="I17" s="82"/>
      <c r="J17" s="82">
        <v>7.0456365092073661</v>
      </c>
      <c r="K17" s="82">
        <v>8.1358609794628745</v>
      </c>
      <c r="L17" s="82">
        <v>5.9253246753246751</v>
      </c>
      <c r="M17" s="82"/>
      <c r="N17" s="82">
        <v>3.3034257748776512</v>
      </c>
      <c r="O17" s="82">
        <v>3.6945812807881775</v>
      </c>
      <c r="P17" s="82">
        <v>2.9173419773095626</v>
      </c>
      <c r="Q17" s="82"/>
      <c r="R17" s="82">
        <v>3.1559963931469794</v>
      </c>
      <c r="S17" s="82">
        <v>4.1119860017497807</v>
      </c>
      <c r="T17" s="82">
        <v>2.1395348837209305</v>
      </c>
      <c r="U17" s="82"/>
      <c r="V17" s="82">
        <v>1.5803013597941933</v>
      </c>
      <c r="W17" s="82">
        <v>1.9566736547868624</v>
      </c>
      <c r="X17" s="82">
        <v>1.1627906976744187</v>
      </c>
      <c r="Y17" s="82"/>
      <c r="Z17" s="82">
        <v>0.34090909090909088</v>
      </c>
      <c r="AA17" s="82">
        <v>0.4497751124437781</v>
      </c>
      <c r="AB17" s="82">
        <v>0.22970903522205208</v>
      </c>
      <c r="AC17" s="145"/>
    </row>
    <row r="18" spans="1:29" x14ac:dyDescent="0.25">
      <c r="A18" s="27" t="s">
        <v>283</v>
      </c>
      <c r="B18" s="82">
        <v>4.2415730337078648</v>
      </c>
      <c r="C18" s="82">
        <v>4.6357615894039732</v>
      </c>
      <c r="D18" s="82">
        <v>3.8329519450800915</v>
      </c>
      <c r="E18" s="82"/>
      <c r="F18" s="82">
        <v>8.1597222222222232</v>
      </c>
      <c r="G18" s="82">
        <v>10.163934426229508</v>
      </c>
      <c r="H18" s="82">
        <v>5.9040590405904059</v>
      </c>
      <c r="I18" s="82"/>
      <c r="J18" s="82">
        <v>9.3062605752961094</v>
      </c>
      <c r="K18" s="82">
        <v>11.724137931034482</v>
      </c>
      <c r="L18" s="82">
        <v>6.9767441860465116</v>
      </c>
      <c r="M18" s="82"/>
      <c r="N18" s="82">
        <v>2.7422303473491771</v>
      </c>
      <c r="O18" s="82">
        <v>2.7303754266211606</v>
      </c>
      <c r="P18" s="82">
        <v>2.7559055118110236</v>
      </c>
      <c r="Q18" s="82"/>
      <c r="R18" s="82">
        <v>2.3381294964028778</v>
      </c>
      <c r="S18" s="82">
        <v>0.72202166064981954</v>
      </c>
      <c r="T18" s="82">
        <v>3.9426523297491038</v>
      </c>
      <c r="U18" s="82"/>
      <c r="V18" s="82">
        <v>3.0441400304414001</v>
      </c>
      <c r="W18" s="82">
        <v>2.3668639053254439</v>
      </c>
      <c r="X18" s="82">
        <v>3.761755485893417</v>
      </c>
      <c r="Y18" s="82"/>
      <c r="Z18" s="82">
        <v>0.15797788309636651</v>
      </c>
      <c r="AA18" s="82">
        <v>0.3236245954692557</v>
      </c>
      <c r="AB18" s="82" t="s">
        <v>271</v>
      </c>
      <c r="AC18" s="146"/>
    </row>
    <row r="19" spans="1:29" x14ac:dyDescent="0.25">
      <c r="A19" s="27" t="s">
        <v>284</v>
      </c>
      <c r="B19" s="82">
        <v>6.2121322724286445</v>
      </c>
      <c r="C19" s="82">
        <v>6.8454649390243896</v>
      </c>
      <c r="D19" s="82">
        <v>5.5508579955235016</v>
      </c>
      <c r="E19" s="82"/>
      <c r="F19" s="82">
        <v>11.188057863958141</v>
      </c>
      <c r="G19" s="82">
        <v>12.903225806451612</v>
      </c>
      <c r="H19" s="82">
        <v>9.4333748443337484</v>
      </c>
      <c r="I19" s="82"/>
      <c r="J19" s="82">
        <v>10.752393980848153</v>
      </c>
      <c r="K19" s="82">
        <v>11.557788944723619</v>
      </c>
      <c r="L19" s="82">
        <v>9.8894871068291295</v>
      </c>
      <c r="M19" s="82"/>
      <c r="N19" s="82">
        <v>5.4704920469748775</v>
      </c>
      <c r="O19" s="82">
        <v>6.1043939840754939</v>
      </c>
      <c r="P19" s="82">
        <v>4.8261390887290165</v>
      </c>
      <c r="Q19" s="82"/>
      <c r="R19" s="82">
        <v>5.2288595810705978</v>
      </c>
      <c r="S19" s="82">
        <v>5.76219512195122</v>
      </c>
      <c r="T19" s="82">
        <v>4.6761453396524484</v>
      </c>
      <c r="U19" s="82"/>
      <c r="V19" s="82">
        <v>4.0670179705445211</v>
      </c>
      <c r="W19" s="82">
        <v>4.2864610559330893</v>
      </c>
      <c r="X19" s="82">
        <v>3.8321678321678321</v>
      </c>
      <c r="Y19" s="82"/>
      <c r="Z19" s="82">
        <v>0.50625372245384159</v>
      </c>
      <c r="AA19" s="82">
        <v>0.46674445740956821</v>
      </c>
      <c r="AB19" s="82">
        <v>0.54744525547445255</v>
      </c>
      <c r="AC19" s="146"/>
    </row>
    <row r="20" spans="1:29" x14ac:dyDescent="0.25">
      <c r="A20" s="27" t="s">
        <v>285</v>
      </c>
      <c r="B20" s="82">
        <v>4.6585352748374618</v>
      </c>
      <c r="C20" s="82">
        <v>5.0111005391690453</v>
      </c>
      <c r="D20" s="82">
        <v>4.2941433566433567</v>
      </c>
      <c r="E20" s="82"/>
      <c r="F20" s="82">
        <v>9.6839273705447209</v>
      </c>
      <c r="G20" s="82">
        <v>10.49136786188579</v>
      </c>
      <c r="H20" s="82">
        <v>8.8555858310626707</v>
      </c>
      <c r="I20" s="82"/>
      <c r="J20" s="82">
        <v>7.9022532529355765</v>
      </c>
      <c r="K20" s="82">
        <v>8.7884494664155675</v>
      </c>
      <c r="L20" s="82">
        <v>6.9961489088575091</v>
      </c>
      <c r="M20" s="82"/>
      <c r="N20" s="82">
        <v>4.4253632760898283</v>
      </c>
      <c r="O20" s="82">
        <v>4.903225806451613</v>
      </c>
      <c r="P20" s="82">
        <v>3.9242219215155618</v>
      </c>
      <c r="Q20" s="82"/>
      <c r="R20" s="82">
        <v>3.4208707671043537</v>
      </c>
      <c r="S20" s="82">
        <v>3.2573289902280131</v>
      </c>
      <c r="T20" s="82">
        <v>3.6055923473142015</v>
      </c>
      <c r="U20" s="82"/>
      <c r="V20" s="82">
        <v>2.4289099526066353</v>
      </c>
      <c r="W20" s="82">
        <v>2.541371158392435</v>
      </c>
      <c r="X20" s="82">
        <v>2.3159144893111638</v>
      </c>
      <c r="Y20" s="82"/>
      <c r="Z20" s="82">
        <v>0.4705144291091593</v>
      </c>
      <c r="AA20" s="82">
        <v>0.4421983575489577</v>
      </c>
      <c r="AB20" s="82">
        <v>0.49844236760124611</v>
      </c>
      <c r="AC20" s="146"/>
    </row>
    <row r="21" spans="1:29" x14ac:dyDescent="0.25">
      <c r="A21" s="27" t="s">
        <v>286</v>
      </c>
      <c r="B21" s="82">
        <v>7.4935121107266438</v>
      </c>
      <c r="C21" s="82">
        <v>8.3567415730337071</v>
      </c>
      <c r="D21" s="82">
        <v>6.5832345971563981</v>
      </c>
      <c r="E21" s="82"/>
      <c r="F21" s="82">
        <v>12.528895053166897</v>
      </c>
      <c r="G21" s="82">
        <v>13.898756660746002</v>
      </c>
      <c r="H21" s="82">
        <v>11.041465766634524</v>
      </c>
      <c r="I21" s="82"/>
      <c r="J21" s="82">
        <v>13.295500608025943</v>
      </c>
      <c r="K21" s="82">
        <v>14.381402679275022</v>
      </c>
      <c r="L21" s="82">
        <v>12.145242070116861</v>
      </c>
      <c r="M21" s="82"/>
      <c r="N21" s="82">
        <v>6.9939183318853164</v>
      </c>
      <c r="O21" s="82">
        <v>7.4734607218683653</v>
      </c>
      <c r="P21" s="82">
        <v>6.4917741218319254</v>
      </c>
      <c r="Q21" s="82"/>
      <c r="R21" s="82">
        <v>6.2542798447842953</v>
      </c>
      <c r="S21" s="82">
        <v>7.1235347159603251</v>
      </c>
      <c r="T21" s="82">
        <v>5.3629218677762367</v>
      </c>
      <c r="U21" s="82"/>
      <c r="V21" s="82">
        <v>4.9744114636642784</v>
      </c>
      <c r="W21" s="82">
        <v>5.9707394226967176</v>
      </c>
      <c r="X21" s="82">
        <v>3.9049235993208828</v>
      </c>
      <c r="Y21" s="82"/>
      <c r="Z21" s="82">
        <v>0.91027308192457734</v>
      </c>
      <c r="AA21" s="82">
        <v>1.1499148211243613</v>
      </c>
      <c r="AB21" s="82">
        <v>0.66195939982347751</v>
      </c>
      <c r="AC21" s="146"/>
    </row>
    <row r="22" spans="1:29" x14ac:dyDescent="0.25">
      <c r="A22" s="27" t="s">
        <v>287</v>
      </c>
      <c r="B22" s="82">
        <v>8.6805177852714017</v>
      </c>
      <c r="C22" s="82">
        <v>9.6987205943045822</v>
      </c>
      <c r="D22" s="82">
        <v>7.5454336323901545</v>
      </c>
      <c r="E22" s="82"/>
      <c r="F22" s="82">
        <v>11.189801699716714</v>
      </c>
      <c r="G22" s="82">
        <v>11.627906976744185</v>
      </c>
      <c r="H22" s="82">
        <v>10.719530102790015</v>
      </c>
      <c r="I22" s="82"/>
      <c r="J22" s="82">
        <v>11.790949649458254</v>
      </c>
      <c r="K22" s="82">
        <v>12.925969447708576</v>
      </c>
      <c r="L22" s="82">
        <v>10.445682451253482</v>
      </c>
      <c r="M22" s="82"/>
      <c r="N22" s="82">
        <v>9.3926111458985595</v>
      </c>
      <c r="O22" s="82">
        <v>10.67146282973621</v>
      </c>
      <c r="P22" s="82">
        <v>7.9947575360419396</v>
      </c>
      <c r="Q22" s="82"/>
      <c r="R22" s="82">
        <v>9.3793103448275872</v>
      </c>
      <c r="S22" s="82">
        <v>10.11826544021025</v>
      </c>
      <c r="T22" s="82">
        <v>8.5631349782293178</v>
      </c>
      <c r="U22" s="82"/>
      <c r="V22" s="82">
        <v>8.7320574162679421</v>
      </c>
      <c r="W22" s="82">
        <v>10.34103410341034</v>
      </c>
      <c r="X22" s="82">
        <v>6.8152031454783755</v>
      </c>
      <c r="Y22" s="82"/>
      <c r="Z22" s="82">
        <v>1.5405224380442064</v>
      </c>
      <c r="AA22" s="82">
        <v>1.9736842105263157</v>
      </c>
      <c r="AB22" s="82">
        <v>1.0914051841746248</v>
      </c>
      <c r="AC22" s="146"/>
    </row>
    <row r="23" spans="1:29" x14ac:dyDescent="0.25">
      <c r="A23" s="125" t="s">
        <v>288</v>
      </c>
      <c r="B23" s="82">
        <v>4.2009081538847255</v>
      </c>
      <c r="C23" s="82">
        <v>4.3755102040816327</v>
      </c>
      <c r="D23" s="82">
        <v>4.0178061865083894</v>
      </c>
      <c r="E23" s="82"/>
      <c r="F23" s="82">
        <v>7.1649954421148587</v>
      </c>
      <c r="G23" s="82">
        <v>7.2320117474302501</v>
      </c>
      <c r="H23" s="82">
        <v>7.0988772183991316</v>
      </c>
      <c r="I23" s="82"/>
      <c r="J23" s="82">
        <v>7.631318136769079</v>
      </c>
      <c r="K23" s="82">
        <v>8.18676047329709</v>
      </c>
      <c r="L23" s="82">
        <v>7.0379227878373767</v>
      </c>
      <c r="M23" s="82"/>
      <c r="N23" s="82">
        <v>3.2951541850220263</v>
      </c>
      <c r="O23" s="82">
        <v>3.7697052775873887</v>
      </c>
      <c r="P23" s="82">
        <v>2.7928908233587233</v>
      </c>
      <c r="Q23" s="82"/>
      <c r="R23" s="82">
        <v>3.4619545618463761</v>
      </c>
      <c r="S23" s="82">
        <v>3.4825870646766171</v>
      </c>
      <c r="T23" s="82">
        <v>3.4407027818448026</v>
      </c>
      <c r="U23" s="82"/>
      <c r="V23" s="82">
        <v>3.3121916842847079</v>
      </c>
      <c r="W23" s="82">
        <v>3.5724025088628304</v>
      </c>
      <c r="X23" s="82">
        <v>3.0338389731621938</v>
      </c>
      <c r="Y23" s="82"/>
      <c r="Z23" s="82">
        <v>0.6454816285998014</v>
      </c>
      <c r="AA23" s="82">
        <v>0.38400000000000001</v>
      </c>
      <c r="AB23" s="82">
        <v>0.92560850188549881</v>
      </c>
      <c r="AC23" s="146"/>
    </row>
    <row r="24" spans="1:29" x14ac:dyDescent="0.25">
      <c r="A24" s="27" t="s">
        <v>289</v>
      </c>
      <c r="B24" s="82">
        <v>9.3537063803427642</v>
      </c>
      <c r="C24" s="82">
        <v>9.9779603285914646</v>
      </c>
      <c r="D24" s="82">
        <v>8.6900958466453666</v>
      </c>
      <c r="E24" s="82"/>
      <c r="F24" s="82">
        <v>12.57647858599592</v>
      </c>
      <c r="G24" s="82">
        <v>13.79746835443038</v>
      </c>
      <c r="H24" s="82">
        <v>11.16005873715125</v>
      </c>
      <c r="I24" s="82"/>
      <c r="J24" s="82">
        <v>13.68038740920097</v>
      </c>
      <c r="K24" s="82">
        <v>15.219976218787156</v>
      </c>
      <c r="L24" s="82">
        <v>12.083847102342787</v>
      </c>
      <c r="M24" s="82"/>
      <c r="N24" s="82">
        <v>9.8455598455598459</v>
      </c>
      <c r="O24" s="82">
        <v>9.9621689785624223</v>
      </c>
      <c r="P24" s="82">
        <v>9.7240473061760841</v>
      </c>
      <c r="Q24" s="82"/>
      <c r="R24" s="82">
        <v>10.099132589838909</v>
      </c>
      <c r="S24" s="82">
        <v>10.15531660692951</v>
      </c>
      <c r="T24" s="82">
        <v>10.038610038610038</v>
      </c>
      <c r="U24" s="82"/>
      <c r="V24" s="82">
        <v>6.6853932584269664</v>
      </c>
      <c r="W24" s="82">
        <v>7.4944071588366885</v>
      </c>
      <c r="X24" s="82">
        <v>5.8690744920993225</v>
      </c>
      <c r="Y24" s="82"/>
      <c r="Z24" s="82">
        <v>3.7151702786377707</v>
      </c>
      <c r="AA24" s="82">
        <v>3.5885167464114831</v>
      </c>
      <c r="AB24" s="82">
        <v>3.8510911424903727</v>
      </c>
      <c r="AC24" s="146"/>
    </row>
    <row r="25" spans="1:29" x14ac:dyDescent="0.25">
      <c r="A25" s="27" t="s">
        <v>290</v>
      </c>
      <c r="B25" s="82">
        <v>4.2193965387054879</v>
      </c>
      <c r="C25" s="82">
        <v>4.3742188894840206</v>
      </c>
      <c r="D25" s="82">
        <v>4.0598552679995095</v>
      </c>
      <c r="E25" s="82"/>
      <c r="F25" s="82">
        <v>7.3633245914867862</v>
      </c>
      <c r="G25" s="82">
        <v>7.2786089769510713</v>
      </c>
      <c r="H25" s="82">
        <v>7.4476650563607087</v>
      </c>
      <c r="I25" s="82"/>
      <c r="J25" s="82">
        <v>6.7601135557132723</v>
      </c>
      <c r="K25" s="82">
        <v>6.9767441860465116</v>
      </c>
      <c r="L25" s="82">
        <v>6.5265486725663724</v>
      </c>
      <c r="M25" s="82"/>
      <c r="N25" s="82">
        <v>4.2023056898475266</v>
      </c>
      <c r="O25" s="82">
        <v>4.5352323838080961</v>
      </c>
      <c r="P25" s="82">
        <v>3.8745387453874542</v>
      </c>
      <c r="Q25" s="82"/>
      <c r="R25" s="82">
        <v>3.4999064196144487</v>
      </c>
      <c r="S25" s="82">
        <v>4.0764790764790764</v>
      </c>
      <c r="T25" s="82">
        <v>2.8782574873590043</v>
      </c>
      <c r="U25" s="82"/>
      <c r="V25" s="82">
        <v>2.9891743415737597</v>
      </c>
      <c r="W25" s="82">
        <v>2.9251044680167149</v>
      </c>
      <c r="X25" s="82">
        <v>3.0539311241065628</v>
      </c>
      <c r="Y25" s="82"/>
      <c r="Z25" s="82">
        <v>0.94541562611487695</v>
      </c>
      <c r="AA25" s="82">
        <v>0.91068301225919435</v>
      </c>
      <c r="AB25" s="82">
        <v>0.98146128680479827</v>
      </c>
      <c r="AC25" s="146"/>
    </row>
    <row r="26" spans="1:29" x14ac:dyDescent="0.25">
      <c r="A26" s="27" t="s">
        <v>291</v>
      </c>
      <c r="B26" s="82">
        <v>6.0906515580736542</v>
      </c>
      <c r="C26" s="82">
        <v>7.358318098720293</v>
      </c>
      <c r="D26" s="82">
        <v>4.736328125</v>
      </c>
      <c r="E26" s="82"/>
      <c r="F26" s="82">
        <v>12.128146453089245</v>
      </c>
      <c r="G26" s="82">
        <v>13.185185185185185</v>
      </c>
      <c r="H26" s="82">
        <v>11.0062893081761</v>
      </c>
      <c r="I26" s="82"/>
      <c r="J26" s="82">
        <v>10.165016501650165</v>
      </c>
      <c r="K26" s="82">
        <v>12.247474747474747</v>
      </c>
      <c r="L26" s="82">
        <v>7.8838174273858916</v>
      </c>
      <c r="M26" s="82"/>
      <c r="N26" s="82">
        <v>4.8913043478260869</v>
      </c>
      <c r="O26" s="82">
        <v>6.5088757396449708</v>
      </c>
      <c r="P26" s="82">
        <v>3.1045751633986929</v>
      </c>
      <c r="Q26" s="82"/>
      <c r="R26" s="82">
        <v>5.8078927773641107</v>
      </c>
      <c r="S26" s="82">
        <v>6.5826330532212891</v>
      </c>
      <c r="T26" s="82">
        <v>4.9284578696343404</v>
      </c>
      <c r="U26" s="82"/>
      <c r="V26" s="82">
        <v>3.7061548643282594</v>
      </c>
      <c r="W26" s="82">
        <v>4.9935979513444302</v>
      </c>
      <c r="X26" s="82">
        <v>2.3287671232876712</v>
      </c>
      <c r="Y26" s="82"/>
      <c r="Z26" s="82">
        <v>0.39893617021276595</v>
      </c>
      <c r="AA26" s="82">
        <v>0.81300813008130091</v>
      </c>
      <c r="AB26" s="82" t="s">
        <v>271</v>
      </c>
      <c r="AC26" s="145"/>
    </row>
    <row r="27" spans="1:29" x14ac:dyDescent="0.25">
      <c r="A27" s="27" t="s">
        <v>292</v>
      </c>
      <c r="B27" s="82">
        <v>7.6888045540796961</v>
      </c>
      <c r="C27" s="82">
        <v>8.7615962303048143</v>
      </c>
      <c r="D27" s="82">
        <v>6.5476190476190483</v>
      </c>
      <c r="E27" s="82"/>
      <c r="F27" s="82">
        <v>11.318051575931232</v>
      </c>
      <c r="G27" s="82">
        <v>12.320143884892087</v>
      </c>
      <c r="H27" s="82">
        <v>10.183299389002038</v>
      </c>
      <c r="I27" s="82"/>
      <c r="J27" s="82">
        <v>12.429378531073446</v>
      </c>
      <c r="K27" s="82">
        <v>13.383838383838384</v>
      </c>
      <c r="L27" s="82">
        <v>11.410601976639713</v>
      </c>
      <c r="M27" s="82"/>
      <c r="N27" s="82">
        <v>9.340919867235657</v>
      </c>
      <c r="O27" s="82">
        <v>11.705069124423963</v>
      </c>
      <c r="P27" s="82">
        <v>6.8359375</v>
      </c>
      <c r="Q27" s="82"/>
      <c r="R27" s="82">
        <v>9.289883268482491</v>
      </c>
      <c r="S27" s="82">
        <v>10.676835081029552</v>
      </c>
      <c r="T27" s="82">
        <v>7.8450844091360477</v>
      </c>
      <c r="U27" s="82"/>
      <c r="V27" s="82">
        <v>4.0033712600084277</v>
      </c>
      <c r="W27" s="82">
        <v>4.6644844517184945</v>
      </c>
      <c r="X27" s="82">
        <v>3.301476976542137</v>
      </c>
      <c r="Y27" s="82"/>
      <c r="Z27" s="82">
        <v>0.31222123104371097</v>
      </c>
      <c r="AA27" s="82">
        <v>0.26431718061674009</v>
      </c>
      <c r="AB27" s="82">
        <v>0.36133694670280037</v>
      </c>
      <c r="AC27" s="146"/>
    </row>
    <row r="28" spans="1:29" x14ac:dyDescent="0.25">
      <c r="A28" s="27" t="s">
        <v>293</v>
      </c>
      <c r="B28" s="82">
        <v>3.6351791530944624</v>
      </c>
      <c r="C28" s="82">
        <v>4.3213014743263853</v>
      </c>
      <c r="D28" s="82">
        <v>2.9136594493450949</v>
      </c>
      <c r="E28" s="82"/>
      <c r="F28" s="82">
        <v>5.3525913338997446</v>
      </c>
      <c r="G28" s="82">
        <v>6.6326530612244898</v>
      </c>
      <c r="H28" s="82">
        <v>4.074702886247878</v>
      </c>
      <c r="I28" s="82"/>
      <c r="J28" s="82">
        <v>5.7299843014128733</v>
      </c>
      <c r="K28" s="82">
        <v>6.7946824224519951</v>
      </c>
      <c r="L28" s="82">
        <v>4.5226130653266337</v>
      </c>
      <c r="M28" s="82"/>
      <c r="N28" s="82">
        <v>2.7407987470634301</v>
      </c>
      <c r="O28" s="82">
        <v>3.863987635239567</v>
      </c>
      <c r="P28" s="82">
        <v>1.5873015873015872</v>
      </c>
      <c r="Q28" s="82"/>
      <c r="R28" s="82">
        <v>4.2158516020236094</v>
      </c>
      <c r="S28" s="82">
        <v>4.3269230769230766</v>
      </c>
      <c r="T28" s="82">
        <v>4.092526690391459</v>
      </c>
      <c r="U28" s="82"/>
      <c r="V28" s="82">
        <v>3.9259259259259256</v>
      </c>
      <c r="W28" s="82">
        <v>4.3872919818456886</v>
      </c>
      <c r="X28" s="82">
        <v>3.483309143686502</v>
      </c>
      <c r="Y28" s="82"/>
      <c r="Z28" s="82">
        <v>0.3543586109142452</v>
      </c>
      <c r="AA28" s="82">
        <v>0.54274084124830391</v>
      </c>
      <c r="AB28" s="82">
        <v>0.14836795252225521</v>
      </c>
      <c r="AC28" s="146"/>
    </row>
    <row r="29" spans="1:29" x14ac:dyDescent="0.25">
      <c r="A29" s="27" t="s">
        <v>294</v>
      </c>
      <c r="B29" s="82">
        <v>4.3761869374948397</v>
      </c>
      <c r="C29" s="82">
        <v>5.1335693595107816</v>
      </c>
      <c r="D29" s="82">
        <v>3.578090554519247</v>
      </c>
      <c r="E29" s="82"/>
      <c r="F29" s="82">
        <v>7.9781420765027322</v>
      </c>
      <c r="G29" s="82">
        <v>9.3096234309623416</v>
      </c>
      <c r="H29" s="82">
        <v>6.5217391304347823</v>
      </c>
      <c r="I29" s="82"/>
      <c r="J29" s="82">
        <v>8.5970713273500241</v>
      </c>
      <c r="K29" s="82">
        <v>8.7624209575429095</v>
      </c>
      <c r="L29" s="82">
        <v>8.4158415841584162</v>
      </c>
      <c r="M29" s="82"/>
      <c r="N29" s="82">
        <v>4.1435068216270849</v>
      </c>
      <c r="O29" s="82">
        <v>5.6056056056056054</v>
      </c>
      <c r="P29" s="82">
        <v>2.6530612244897958</v>
      </c>
      <c r="Q29" s="82"/>
      <c r="R29" s="82">
        <v>3.3950617283950617</v>
      </c>
      <c r="S29" s="82">
        <v>4.5226130653266337</v>
      </c>
      <c r="T29" s="82">
        <v>2.2128556375131718</v>
      </c>
      <c r="U29" s="82"/>
      <c r="V29" s="82">
        <v>2.3957834211787254</v>
      </c>
      <c r="W29" s="82">
        <v>2.7522935779816518</v>
      </c>
      <c r="X29" s="82">
        <v>2.0060180541624875</v>
      </c>
      <c r="Y29" s="82"/>
      <c r="Z29" s="82">
        <v>0.18570102135561745</v>
      </c>
      <c r="AA29" s="82">
        <v>0.18744142455482662</v>
      </c>
      <c r="AB29" s="82">
        <v>0.18399264029438822</v>
      </c>
      <c r="AC29" s="146"/>
    </row>
    <row r="30" spans="1:29" x14ac:dyDescent="0.25">
      <c r="A30" s="27" t="s">
        <v>295</v>
      </c>
      <c r="B30" s="82">
        <v>5.2205882352941178</v>
      </c>
      <c r="C30" s="82">
        <v>6.0023310023310028</v>
      </c>
      <c r="D30" s="82">
        <v>4.4239904988123513</v>
      </c>
      <c r="E30" s="82"/>
      <c r="F30" s="82">
        <v>10.638297872340425</v>
      </c>
      <c r="G30" s="82">
        <v>10.700389105058365</v>
      </c>
      <c r="H30" s="82">
        <v>10.576923076923077</v>
      </c>
      <c r="I30" s="82"/>
      <c r="J30" s="82">
        <v>9.2082616179001722</v>
      </c>
      <c r="K30" s="82">
        <v>10.316139767054908</v>
      </c>
      <c r="L30" s="82">
        <v>8.0213903743315509</v>
      </c>
      <c r="M30" s="82"/>
      <c r="N30" s="82">
        <v>6.1979648473635525</v>
      </c>
      <c r="O30" s="82">
        <v>8.0500894454382834</v>
      </c>
      <c r="P30" s="82">
        <v>4.2145593869731801</v>
      </c>
      <c r="Q30" s="82"/>
      <c r="R30" s="82">
        <v>3.4164358264081254</v>
      </c>
      <c r="S30" s="82">
        <v>4.5207956600361667</v>
      </c>
      <c r="T30" s="82">
        <v>2.2641509433962264</v>
      </c>
      <c r="U30" s="82"/>
      <c r="V30" s="82">
        <v>2.3640661938534278</v>
      </c>
      <c r="W30" s="82">
        <v>2.6645768025078369</v>
      </c>
      <c r="X30" s="82">
        <v>2.0602218700475436</v>
      </c>
      <c r="Y30" s="82"/>
      <c r="Z30" s="82">
        <v>0.34158838599487618</v>
      </c>
      <c r="AA30" s="82">
        <v>0.35273368606701938</v>
      </c>
      <c r="AB30" s="82">
        <v>0.33112582781456956</v>
      </c>
      <c r="AC30" s="146"/>
    </row>
    <row r="31" spans="1:29" x14ac:dyDescent="0.25">
      <c r="A31" s="27" t="s">
        <v>296</v>
      </c>
      <c r="B31" s="82">
        <v>6.3902677759910516</v>
      </c>
      <c r="C31" s="82">
        <v>7.1630537229029221</v>
      </c>
      <c r="D31" s="82">
        <v>5.5555555555555554</v>
      </c>
      <c r="E31" s="82"/>
      <c r="F31" s="82">
        <v>10.27866605756053</v>
      </c>
      <c r="G31" s="82">
        <v>11.399443929564411</v>
      </c>
      <c r="H31" s="82">
        <v>9.1891891891891895</v>
      </c>
      <c r="I31" s="82"/>
      <c r="J31" s="82">
        <v>13.449612403100774</v>
      </c>
      <c r="K31" s="82">
        <v>15.468409586056644</v>
      </c>
      <c r="L31" s="82">
        <v>11.138819617622611</v>
      </c>
      <c r="M31" s="82"/>
      <c r="N31" s="82">
        <v>6.5881326352530536</v>
      </c>
      <c r="O31" s="82">
        <v>7.2427983539094649</v>
      </c>
      <c r="P31" s="82">
        <v>5.8495821727019495</v>
      </c>
      <c r="Q31" s="82"/>
      <c r="R31" s="82">
        <v>4.271246147071774</v>
      </c>
      <c r="S31" s="82">
        <v>4.4482463644140289</v>
      </c>
      <c r="T31" s="82">
        <v>4.0834845735027221</v>
      </c>
      <c r="U31" s="82"/>
      <c r="V31" s="82">
        <v>3.2932971716388995</v>
      </c>
      <c r="W31" s="82">
        <v>3.6791758646063282</v>
      </c>
      <c r="X31" s="82">
        <v>2.8641571194762685</v>
      </c>
      <c r="Y31" s="82"/>
      <c r="Z31" s="82">
        <v>0.37656903765690375</v>
      </c>
      <c r="AA31" s="82">
        <v>0.48859934853420189</v>
      </c>
      <c r="AB31" s="82">
        <v>0.25817555938037867</v>
      </c>
      <c r="AC31" s="146"/>
    </row>
    <row r="32" spans="1:29" x14ac:dyDescent="0.25">
      <c r="A32" s="27" t="s">
        <v>297</v>
      </c>
      <c r="B32" s="82">
        <v>7.2154115586690022</v>
      </c>
      <c r="C32" s="82">
        <v>8.042385545442194</v>
      </c>
      <c r="D32" s="82">
        <v>6.3349725195255999</v>
      </c>
      <c r="E32" s="82"/>
      <c r="F32" s="82">
        <v>14.251554280248685</v>
      </c>
      <c r="G32" s="82">
        <v>15.526802218114602</v>
      </c>
      <c r="H32" s="82">
        <v>12.884043607532211</v>
      </c>
      <c r="I32" s="82"/>
      <c r="J32" s="82">
        <v>14.687882496940025</v>
      </c>
      <c r="K32" s="82">
        <v>16.653258246178602</v>
      </c>
      <c r="L32" s="82">
        <v>12.665562913907285</v>
      </c>
      <c r="M32" s="82"/>
      <c r="N32" s="82">
        <v>6.5595134665508255</v>
      </c>
      <c r="O32" s="82">
        <v>7.0292887029288709</v>
      </c>
      <c r="P32" s="82">
        <v>6.0523938572719063</v>
      </c>
      <c r="Q32" s="82"/>
      <c r="R32" s="82">
        <v>6.0648148148148149</v>
      </c>
      <c r="S32" s="82">
        <v>6.5371024734982335</v>
      </c>
      <c r="T32" s="82">
        <v>5.5447470817120621</v>
      </c>
      <c r="U32" s="82"/>
      <c r="V32" s="82">
        <v>2.5950292397660819</v>
      </c>
      <c r="W32" s="82">
        <v>3.0576789437109104</v>
      </c>
      <c r="X32" s="82">
        <v>2.081727062451812</v>
      </c>
      <c r="Y32" s="82"/>
      <c r="Z32" s="82">
        <v>0.74950690335305714</v>
      </c>
      <c r="AA32" s="82">
        <v>1.1811023622047243</v>
      </c>
      <c r="AB32" s="82">
        <v>0.31620553359683795</v>
      </c>
      <c r="AC32" s="146"/>
    </row>
    <row r="33" spans="1:29" x14ac:dyDescent="0.25">
      <c r="A33" s="27" t="s">
        <v>298</v>
      </c>
      <c r="B33" s="82">
        <v>6.7865222050244078</v>
      </c>
      <c r="C33" s="82">
        <v>7.3559553632429973</v>
      </c>
      <c r="D33" s="82">
        <v>6.1626746506986025</v>
      </c>
      <c r="E33" s="82"/>
      <c r="F33" s="82">
        <v>11.687306501547988</v>
      </c>
      <c r="G33" s="82">
        <v>13.677811550151976</v>
      </c>
      <c r="H33" s="82">
        <v>9.6214511041009469</v>
      </c>
      <c r="I33" s="82"/>
      <c r="J33" s="82">
        <v>10.446735395189004</v>
      </c>
      <c r="K33" s="82">
        <v>11.74934725848564</v>
      </c>
      <c r="L33" s="82">
        <v>8.99854862119013</v>
      </c>
      <c r="M33" s="82"/>
      <c r="N33" s="82">
        <v>7.5443786982248522</v>
      </c>
      <c r="O33" s="82">
        <v>7.4688796680497926</v>
      </c>
      <c r="P33" s="82">
        <v>7.6311605723370421</v>
      </c>
      <c r="Q33" s="82"/>
      <c r="R33" s="82">
        <v>6.7905646890636167</v>
      </c>
      <c r="S33" s="82">
        <v>6.6576086956521747</v>
      </c>
      <c r="T33" s="82">
        <v>6.9381598793363501</v>
      </c>
      <c r="U33" s="82"/>
      <c r="V33" s="82">
        <v>4.4723969252271134</v>
      </c>
      <c r="W33" s="82">
        <v>4.7748976807639831</v>
      </c>
      <c r="X33" s="82">
        <v>4.1547277936962752</v>
      </c>
      <c r="Y33" s="82"/>
      <c r="Z33" s="82">
        <v>0.40816326530612246</v>
      </c>
      <c r="AA33" s="82">
        <v>0.64516129032258063</v>
      </c>
      <c r="AB33" s="82">
        <v>0.14388489208633093</v>
      </c>
      <c r="AC33" s="146"/>
    </row>
    <row r="34" spans="1:29" x14ac:dyDescent="0.25">
      <c r="A34" s="27" t="s">
        <v>299</v>
      </c>
      <c r="B34" s="82">
        <v>5.4005602240896362</v>
      </c>
      <c r="C34" s="82">
        <v>6.7309753483386929</v>
      </c>
      <c r="D34" s="82">
        <v>3.943661971830986</v>
      </c>
      <c r="E34" s="82"/>
      <c r="F34" s="82">
        <v>8.536585365853659</v>
      </c>
      <c r="G34" s="82">
        <v>10.968660968660968</v>
      </c>
      <c r="H34" s="82">
        <v>5.7377049180327866</v>
      </c>
      <c r="I34" s="82"/>
      <c r="J34" s="82">
        <v>10.306588388780169</v>
      </c>
      <c r="K34" s="82">
        <v>12.976190476190478</v>
      </c>
      <c r="L34" s="82">
        <v>7.0707070707070701</v>
      </c>
      <c r="M34" s="82"/>
      <c r="N34" s="82">
        <v>5.3072625698324023</v>
      </c>
      <c r="O34" s="82">
        <v>7.036535859269283</v>
      </c>
      <c r="P34" s="82">
        <v>3.4632034632034632</v>
      </c>
      <c r="Q34" s="82"/>
      <c r="R34" s="82">
        <v>4.3703703703703702</v>
      </c>
      <c r="S34" s="82">
        <v>4.4476327116212344</v>
      </c>
      <c r="T34" s="82">
        <v>4.2879019908116387</v>
      </c>
      <c r="U34" s="82"/>
      <c r="V34" s="82">
        <v>3.8670694864048336</v>
      </c>
      <c r="W34" s="82">
        <v>4.5774647887323949</v>
      </c>
      <c r="X34" s="82">
        <v>3.1133250311332503</v>
      </c>
      <c r="Y34" s="82"/>
      <c r="Z34" s="82">
        <v>0.79123554473524049</v>
      </c>
      <c r="AA34" s="82">
        <v>0.71856287425149701</v>
      </c>
      <c r="AB34" s="82">
        <v>0.86633663366336644</v>
      </c>
      <c r="AC34" s="146"/>
    </row>
    <row r="35" spans="1:29" x14ac:dyDescent="0.25">
      <c r="A35" s="27" t="s">
        <v>300</v>
      </c>
      <c r="B35" s="82">
        <v>5.9635722679200942</v>
      </c>
      <c r="C35" s="82">
        <v>6.3959955506117909</v>
      </c>
      <c r="D35" s="82">
        <v>5.4794520547945202</v>
      </c>
      <c r="E35" s="82"/>
      <c r="F35" s="82">
        <v>7.5367647058823524</v>
      </c>
      <c r="G35" s="82">
        <v>7.2607260726072615</v>
      </c>
      <c r="H35" s="82">
        <v>7.8838174273858916</v>
      </c>
      <c r="I35" s="82"/>
      <c r="J35" s="82">
        <v>9.0460526315789469</v>
      </c>
      <c r="K35" s="82">
        <v>9.5238095238095237</v>
      </c>
      <c r="L35" s="82">
        <v>8.5324232081911262</v>
      </c>
      <c r="M35" s="82"/>
      <c r="N35" s="82">
        <v>8.7272727272727284</v>
      </c>
      <c r="O35" s="82">
        <v>9.2465753424657535</v>
      </c>
      <c r="P35" s="82">
        <v>8.1395348837209305</v>
      </c>
      <c r="Q35" s="82"/>
      <c r="R35" s="82">
        <v>4.7706422018348622</v>
      </c>
      <c r="S35" s="82">
        <v>5.9649122807017543</v>
      </c>
      <c r="T35" s="82">
        <v>3.4615384615384617</v>
      </c>
      <c r="U35" s="82"/>
      <c r="V35" s="82">
        <v>5.2276559865092747</v>
      </c>
      <c r="W35" s="82">
        <v>5.3291536050156738</v>
      </c>
      <c r="X35" s="82">
        <v>5.1094890510948909</v>
      </c>
      <c r="Y35" s="82"/>
      <c r="Z35" s="82">
        <v>0.3546099290780142</v>
      </c>
      <c r="AA35" s="82">
        <v>0.70422535211267612</v>
      </c>
      <c r="AB35" s="82" t="s">
        <v>271</v>
      </c>
      <c r="AC35" s="146"/>
    </row>
    <row r="36" spans="1:29" x14ac:dyDescent="0.25">
      <c r="A36" s="27" t="s">
        <v>301</v>
      </c>
      <c r="B36" s="82">
        <v>5.4794520547945202</v>
      </c>
      <c r="C36" s="82">
        <v>6.3098218230010312</v>
      </c>
      <c r="D36" s="82">
        <v>4.6013702896293989</v>
      </c>
      <c r="E36" s="82"/>
      <c r="F36" s="82">
        <v>8.1485173187141786</v>
      </c>
      <c r="G36" s="82">
        <v>8.7641555883801079</v>
      </c>
      <c r="H36" s="82">
        <v>7.5176589303733596</v>
      </c>
      <c r="I36" s="82"/>
      <c r="J36" s="82">
        <v>8.4474885844748862</v>
      </c>
      <c r="K36" s="82">
        <v>9.9023090586145646</v>
      </c>
      <c r="L36" s="82">
        <v>6.9078947368421062</v>
      </c>
      <c r="M36" s="82"/>
      <c r="N36" s="82">
        <v>6.3528866218409457</v>
      </c>
      <c r="O36" s="82">
        <v>7.5321222862206465</v>
      </c>
      <c r="P36" s="82">
        <v>5.0583657587548636</v>
      </c>
      <c r="Q36" s="82"/>
      <c r="R36" s="82">
        <v>6.0334668866368135</v>
      </c>
      <c r="S36" s="82">
        <v>6.6363636363636358</v>
      </c>
      <c r="T36" s="82">
        <v>5.3842388644150763</v>
      </c>
      <c r="U36" s="82"/>
      <c r="V36" s="82">
        <v>4.1180086047940998</v>
      </c>
      <c r="W36" s="82">
        <v>4.9153908138597906</v>
      </c>
      <c r="X36" s="82">
        <v>3.2930387661525637</v>
      </c>
      <c r="Y36" s="82"/>
      <c r="Z36" s="82">
        <v>0.4351610095735422</v>
      </c>
      <c r="AA36" s="82">
        <v>0.76271186440677974</v>
      </c>
      <c r="AB36" s="82">
        <v>8.9445438282647588E-2</v>
      </c>
      <c r="AC36" s="146"/>
    </row>
    <row r="37" spans="1:29" x14ac:dyDescent="0.25">
      <c r="A37" s="27" t="s">
        <v>302</v>
      </c>
      <c r="B37" s="82">
        <v>6.5806390171896574</v>
      </c>
      <c r="C37" s="82">
        <v>7.5568873490027153</v>
      </c>
      <c r="D37" s="82">
        <v>5.5706258477039334</v>
      </c>
      <c r="E37" s="82"/>
      <c r="F37" s="82">
        <v>9.9407915238392022</v>
      </c>
      <c r="G37" s="82">
        <v>10.088272383354351</v>
      </c>
      <c r="H37" s="82">
        <v>9.7966728280961188</v>
      </c>
      <c r="I37" s="82"/>
      <c r="J37" s="82">
        <v>10.807830162668873</v>
      </c>
      <c r="K37" s="82">
        <v>12.354188759278898</v>
      </c>
      <c r="L37" s="82">
        <v>9.132682366456061</v>
      </c>
      <c r="M37" s="82"/>
      <c r="N37" s="82">
        <v>6.0028860028860027</v>
      </c>
      <c r="O37" s="82">
        <v>6.8555240793201131</v>
      </c>
      <c r="P37" s="82">
        <v>5.1176470588235299</v>
      </c>
      <c r="Q37" s="82"/>
      <c r="R37" s="82">
        <v>6.1087354917532064</v>
      </c>
      <c r="S37" s="82">
        <v>7.7294685990338161</v>
      </c>
      <c r="T37" s="82">
        <v>4.4499381953028427</v>
      </c>
      <c r="U37" s="82"/>
      <c r="V37" s="82">
        <v>5.6993464052287583</v>
      </c>
      <c r="W37" s="82">
        <v>6.808943089430894</v>
      </c>
      <c r="X37" s="82">
        <v>4.523424878836833</v>
      </c>
      <c r="Y37" s="82"/>
      <c r="Z37" s="82">
        <v>1.2496528742016106</v>
      </c>
      <c r="AA37" s="82">
        <v>1.7051705170517053</v>
      </c>
      <c r="AB37" s="82">
        <v>0.78519349411104877</v>
      </c>
    </row>
    <row r="38" spans="1:29" ht="15.75" thickBot="1" x14ac:dyDescent="0.3">
      <c r="A38" s="28" t="s">
        <v>303</v>
      </c>
      <c r="B38" s="83">
        <v>15.61811505507956</v>
      </c>
      <c r="C38" s="83">
        <v>17.282196969696969</v>
      </c>
      <c r="D38" s="83">
        <v>13.83679675620882</v>
      </c>
      <c r="E38" s="83"/>
      <c r="F38" s="83">
        <v>21.562952243125906</v>
      </c>
      <c r="G38" s="83">
        <v>24</v>
      </c>
      <c r="H38" s="83">
        <v>18.670886075949365</v>
      </c>
      <c r="I38" s="83"/>
      <c r="J38" s="83">
        <v>19.440914866581956</v>
      </c>
      <c r="K38" s="83">
        <v>20.204603580562662</v>
      </c>
      <c r="L38" s="83">
        <v>18.686868686868689</v>
      </c>
      <c r="M38" s="83"/>
      <c r="N38" s="83">
        <v>17.584097859327215</v>
      </c>
      <c r="O38" s="83">
        <v>20.118343195266274</v>
      </c>
      <c r="P38" s="83">
        <v>14.873417721518987</v>
      </c>
      <c r="Q38" s="83"/>
      <c r="R38" s="83">
        <v>14.69265367316342</v>
      </c>
      <c r="S38" s="83">
        <v>16.477272727272727</v>
      </c>
      <c r="T38" s="83">
        <v>12.698412698412698</v>
      </c>
      <c r="U38" s="83"/>
      <c r="V38" s="83">
        <v>13.204951856946353</v>
      </c>
      <c r="W38" s="83">
        <v>15.281501340482572</v>
      </c>
      <c r="X38" s="83">
        <v>11.016949152542372</v>
      </c>
      <c r="Y38" s="83"/>
      <c r="Z38" s="83">
        <v>4.8300536672629697</v>
      </c>
      <c r="AA38" s="83">
        <v>4.5936395759717312</v>
      </c>
      <c r="AB38" s="83">
        <v>5.0724637681159424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G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86773449-48BB-4E6B-9703-8019F8D0B6C8}"/>
  </hyperlinks>
  <pageMargins left="0.7" right="0.7" top="0.75" bottom="0.75" header="0.3" footer="0.3"/>
  <pageSetup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E087-9554-49CB-B80B-B0610681A695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7109375" bestFit="1" customWidth="1"/>
    <col min="5" max="5" width="1.140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0.85546875" customWidth="1"/>
    <col min="22" max="24" width="8.28515625" customWidth="1"/>
    <col min="25" max="25" width="0.85546875" customWidth="1"/>
    <col min="26" max="28" width="8.28515625" customWidth="1"/>
    <col min="29" max="29" width="14" style="144" customWidth="1"/>
  </cols>
  <sheetData>
    <row r="1" spans="1:29" x14ac:dyDescent="0.25">
      <c r="A1" s="228" t="s">
        <v>309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260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4"/>
    </row>
    <row r="10" spans="1:29" s="2" customFormat="1" x14ac:dyDescent="0.25">
      <c r="A10" s="26" t="s">
        <v>209</v>
      </c>
      <c r="B10" s="79">
        <f>SUM(B12:B38)</f>
        <v>380342</v>
      </c>
      <c r="C10" s="79">
        <f t="shared" ref="C10:AB10" si="0">SUM(C12:C38)</f>
        <v>193591</v>
      </c>
      <c r="D10" s="79">
        <f t="shared" si="0"/>
        <v>186751</v>
      </c>
      <c r="E10" s="79"/>
      <c r="F10" s="79">
        <f t="shared" si="0"/>
        <v>55135</v>
      </c>
      <c r="G10" s="79">
        <f t="shared" si="0"/>
        <v>27737</v>
      </c>
      <c r="H10" s="79">
        <f t="shared" si="0"/>
        <v>27398</v>
      </c>
      <c r="I10" s="79"/>
      <c r="J10" s="79">
        <f t="shared" si="0"/>
        <v>62107</v>
      </c>
      <c r="K10" s="79">
        <f t="shared" si="0"/>
        <v>31669</v>
      </c>
      <c r="L10" s="79">
        <f t="shared" si="0"/>
        <v>30438</v>
      </c>
      <c r="M10" s="79"/>
      <c r="N10" s="79">
        <f t="shared" si="0"/>
        <v>61874</v>
      </c>
      <c r="O10" s="79">
        <f t="shared" si="0"/>
        <v>31448</v>
      </c>
      <c r="P10" s="79">
        <f t="shared" si="0"/>
        <v>30426</v>
      </c>
      <c r="Q10" s="79"/>
      <c r="R10" s="79">
        <f t="shared" si="0"/>
        <v>60497</v>
      </c>
      <c r="S10" s="79">
        <f t="shared" si="0"/>
        <v>30988</v>
      </c>
      <c r="T10" s="79">
        <f t="shared" si="0"/>
        <v>29509</v>
      </c>
      <c r="U10" s="79"/>
      <c r="V10" s="79">
        <f t="shared" si="0"/>
        <v>72009</v>
      </c>
      <c r="W10" s="79">
        <f t="shared" si="0"/>
        <v>36804</v>
      </c>
      <c r="X10" s="79">
        <f t="shared" si="0"/>
        <v>35205</v>
      </c>
      <c r="Y10" s="79"/>
      <c r="Z10" s="79">
        <f t="shared" si="0"/>
        <v>68720</v>
      </c>
      <c r="AA10" s="79">
        <f t="shared" si="0"/>
        <v>34945</v>
      </c>
      <c r="AB10" s="79">
        <f t="shared" si="0"/>
        <v>33775</v>
      </c>
      <c r="AC10" s="144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4"/>
    </row>
    <row r="12" spans="1:29" x14ac:dyDescent="0.25">
      <c r="A12" s="27" t="s">
        <v>277</v>
      </c>
      <c r="B12" s="80">
        <f>+F12+J12+N12+R12+V12+Z12</f>
        <v>20287</v>
      </c>
      <c r="C12" s="80">
        <f t="shared" ref="C12:D27" si="1">+G12+K12+O12+S12+W12+AA12</f>
        <v>10193</v>
      </c>
      <c r="D12" s="80">
        <f t="shared" si="1"/>
        <v>10094</v>
      </c>
      <c r="E12" s="80"/>
      <c r="F12" s="80">
        <v>2941</v>
      </c>
      <c r="G12" s="80">
        <v>1444</v>
      </c>
      <c r="H12" s="80">
        <v>1497</v>
      </c>
      <c r="I12" s="80"/>
      <c r="J12" s="80">
        <v>3386</v>
      </c>
      <c r="K12" s="80">
        <v>1741</v>
      </c>
      <c r="L12" s="80">
        <v>1645</v>
      </c>
      <c r="M12" s="80"/>
      <c r="N12" s="80">
        <v>3298</v>
      </c>
      <c r="O12" s="80">
        <v>1606</v>
      </c>
      <c r="P12" s="80">
        <v>1692</v>
      </c>
      <c r="Q12" s="80"/>
      <c r="R12" s="80">
        <v>3362</v>
      </c>
      <c r="S12" s="80">
        <v>1739</v>
      </c>
      <c r="T12" s="80">
        <v>1623</v>
      </c>
      <c r="U12" s="80"/>
      <c r="V12" s="80">
        <v>3841</v>
      </c>
      <c r="W12" s="80">
        <v>1919</v>
      </c>
      <c r="X12" s="80">
        <v>1922</v>
      </c>
      <c r="Y12" s="80"/>
      <c r="Z12" s="80">
        <v>3459</v>
      </c>
      <c r="AA12" s="80">
        <v>1744</v>
      </c>
      <c r="AB12" s="80">
        <v>1715</v>
      </c>
      <c r="AC12" s="145"/>
    </row>
    <row r="13" spans="1:29" x14ac:dyDescent="0.25">
      <c r="A13" s="27" t="s">
        <v>278</v>
      </c>
      <c r="B13" s="80">
        <f t="shared" ref="B13:D38" si="2">+F13+J13+N13+R13+V13+Z13</f>
        <v>17254</v>
      </c>
      <c r="C13" s="80">
        <f t="shared" si="1"/>
        <v>8830</v>
      </c>
      <c r="D13" s="80">
        <f t="shared" si="1"/>
        <v>8424</v>
      </c>
      <c r="E13" s="80"/>
      <c r="F13" s="80">
        <v>2386</v>
      </c>
      <c r="G13" s="80">
        <v>1253</v>
      </c>
      <c r="H13" s="80">
        <v>1133</v>
      </c>
      <c r="I13" s="80"/>
      <c r="J13" s="80">
        <v>2849</v>
      </c>
      <c r="K13" s="80">
        <v>1485</v>
      </c>
      <c r="L13" s="80">
        <v>1364</v>
      </c>
      <c r="M13" s="80"/>
      <c r="N13" s="80">
        <v>2851</v>
      </c>
      <c r="O13" s="80">
        <v>1449</v>
      </c>
      <c r="P13" s="80">
        <v>1402</v>
      </c>
      <c r="Q13" s="80"/>
      <c r="R13" s="80">
        <v>2692</v>
      </c>
      <c r="S13" s="80">
        <v>1374</v>
      </c>
      <c r="T13" s="80">
        <v>1318</v>
      </c>
      <c r="U13" s="80"/>
      <c r="V13" s="80">
        <v>3406</v>
      </c>
      <c r="W13" s="80">
        <v>1703</v>
      </c>
      <c r="X13" s="80">
        <v>1703</v>
      </c>
      <c r="Y13" s="80"/>
      <c r="Z13" s="80">
        <v>3070</v>
      </c>
      <c r="AA13" s="80">
        <v>1566</v>
      </c>
      <c r="AB13" s="80">
        <v>1504</v>
      </c>
    </row>
    <row r="14" spans="1:29" x14ac:dyDescent="0.25">
      <c r="A14" s="27" t="s">
        <v>279</v>
      </c>
      <c r="B14" s="80">
        <f t="shared" si="2"/>
        <v>17373</v>
      </c>
      <c r="C14" s="80">
        <f t="shared" si="1"/>
        <v>8865</v>
      </c>
      <c r="D14" s="80">
        <f t="shared" si="1"/>
        <v>8508</v>
      </c>
      <c r="E14" s="80"/>
      <c r="F14" s="80">
        <v>2474</v>
      </c>
      <c r="G14" s="80">
        <v>1218</v>
      </c>
      <c r="H14" s="80">
        <v>1256</v>
      </c>
      <c r="I14" s="80"/>
      <c r="J14" s="80">
        <v>2902</v>
      </c>
      <c r="K14" s="80">
        <v>1459</v>
      </c>
      <c r="L14" s="80">
        <v>1443</v>
      </c>
      <c r="M14" s="80"/>
      <c r="N14" s="80">
        <v>2880</v>
      </c>
      <c r="O14" s="80">
        <v>1534</v>
      </c>
      <c r="P14" s="80">
        <v>1346</v>
      </c>
      <c r="Q14" s="80"/>
      <c r="R14" s="80">
        <v>2872</v>
      </c>
      <c r="S14" s="80">
        <v>1458</v>
      </c>
      <c r="T14" s="80">
        <v>1414</v>
      </c>
      <c r="U14" s="80"/>
      <c r="V14" s="80">
        <v>3229</v>
      </c>
      <c r="W14" s="80">
        <v>1663</v>
      </c>
      <c r="X14" s="80">
        <v>1566</v>
      </c>
      <c r="Y14" s="80"/>
      <c r="Z14" s="80">
        <v>3016</v>
      </c>
      <c r="AA14" s="80">
        <v>1533</v>
      </c>
      <c r="AB14" s="80">
        <v>1483</v>
      </c>
    </row>
    <row r="15" spans="1:29" x14ac:dyDescent="0.25">
      <c r="A15" s="27" t="s">
        <v>280</v>
      </c>
      <c r="B15" s="80">
        <f t="shared" si="2"/>
        <v>22107</v>
      </c>
      <c r="C15" s="80">
        <f t="shared" si="1"/>
        <v>11195</v>
      </c>
      <c r="D15" s="80">
        <f t="shared" si="1"/>
        <v>10912</v>
      </c>
      <c r="E15" s="80"/>
      <c r="F15" s="80">
        <v>3150</v>
      </c>
      <c r="G15" s="80">
        <v>1601</v>
      </c>
      <c r="H15" s="80">
        <v>1549</v>
      </c>
      <c r="I15" s="80"/>
      <c r="J15" s="80">
        <v>3410</v>
      </c>
      <c r="K15" s="80">
        <v>1675</v>
      </c>
      <c r="L15" s="80">
        <v>1735</v>
      </c>
      <c r="M15" s="80"/>
      <c r="N15" s="80">
        <v>3615</v>
      </c>
      <c r="O15" s="80">
        <v>1832</v>
      </c>
      <c r="P15" s="80">
        <v>1783</v>
      </c>
      <c r="Q15" s="80"/>
      <c r="R15" s="80">
        <v>3527</v>
      </c>
      <c r="S15" s="80">
        <v>1763</v>
      </c>
      <c r="T15" s="80">
        <v>1764</v>
      </c>
      <c r="U15" s="80"/>
      <c r="V15" s="80">
        <v>4349</v>
      </c>
      <c r="W15" s="80">
        <v>2237</v>
      </c>
      <c r="X15" s="80">
        <v>2112</v>
      </c>
      <c r="Y15" s="80"/>
      <c r="Z15" s="80">
        <v>4056</v>
      </c>
      <c r="AA15" s="80">
        <v>2087</v>
      </c>
      <c r="AB15" s="80">
        <v>1969</v>
      </c>
    </row>
    <row r="16" spans="1:29" x14ac:dyDescent="0.25">
      <c r="A16" s="27" t="s">
        <v>281</v>
      </c>
      <c r="B16" s="80">
        <f t="shared" si="2"/>
        <v>5571</v>
      </c>
      <c r="C16" s="80">
        <f t="shared" si="1"/>
        <v>2847</v>
      </c>
      <c r="D16" s="80">
        <f t="shared" si="1"/>
        <v>2724</v>
      </c>
      <c r="E16" s="80"/>
      <c r="F16" s="80">
        <v>815</v>
      </c>
      <c r="G16" s="80">
        <v>398</v>
      </c>
      <c r="H16" s="80">
        <v>417</v>
      </c>
      <c r="I16" s="80"/>
      <c r="J16" s="80">
        <v>845</v>
      </c>
      <c r="K16" s="80">
        <v>440</v>
      </c>
      <c r="L16" s="80">
        <v>405</v>
      </c>
      <c r="M16" s="80"/>
      <c r="N16" s="80">
        <v>902</v>
      </c>
      <c r="O16" s="80">
        <v>466</v>
      </c>
      <c r="P16" s="80">
        <v>436</v>
      </c>
      <c r="Q16" s="80"/>
      <c r="R16" s="80">
        <v>916</v>
      </c>
      <c r="S16" s="80">
        <v>468</v>
      </c>
      <c r="T16" s="80">
        <v>448</v>
      </c>
      <c r="U16" s="80"/>
      <c r="V16" s="80">
        <v>1044</v>
      </c>
      <c r="W16" s="80">
        <v>547</v>
      </c>
      <c r="X16" s="80">
        <v>497</v>
      </c>
      <c r="Y16" s="80"/>
      <c r="Z16" s="80">
        <v>1049</v>
      </c>
      <c r="AA16" s="80">
        <v>528</v>
      </c>
      <c r="AB16" s="80">
        <v>521</v>
      </c>
      <c r="AC16" s="146"/>
    </row>
    <row r="17" spans="1:29" x14ac:dyDescent="0.25">
      <c r="A17" s="27" t="s">
        <v>282</v>
      </c>
      <c r="B17" s="80">
        <f t="shared" si="2"/>
        <v>13666</v>
      </c>
      <c r="C17" s="80">
        <f t="shared" si="1"/>
        <v>6910</v>
      </c>
      <c r="D17" s="80">
        <f t="shared" si="1"/>
        <v>6756</v>
      </c>
      <c r="E17" s="80"/>
      <c r="F17" s="80">
        <v>2020</v>
      </c>
      <c r="G17" s="80">
        <v>1011</v>
      </c>
      <c r="H17" s="80">
        <v>1009</v>
      </c>
      <c r="I17" s="80"/>
      <c r="J17" s="80">
        <v>2235</v>
      </c>
      <c r="K17" s="80">
        <v>1114</v>
      </c>
      <c r="L17" s="80">
        <v>1121</v>
      </c>
      <c r="M17" s="80"/>
      <c r="N17" s="80">
        <v>2252</v>
      </c>
      <c r="O17" s="80">
        <v>1106</v>
      </c>
      <c r="P17" s="80">
        <v>1146</v>
      </c>
      <c r="Q17" s="80"/>
      <c r="R17" s="80">
        <v>2061</v>
      </c>
      <c r="S17" s="80">
        <v>1051</v>
      </c>
      <c r="T17" s="80">
        <v>1010</v>
      </c>
      <c r="U17" s="80"/>
      <c r="V17" s="80">
        <v>2562</v>
      </c>
      <c r="W17" s="80">
        <v>1345</v>
      </c>
      <c r="X17" s="80">
        <v>1217</v>
      </c>
      <c r="Y17" s="80"/>
      <c r="Z17" s="80">
        <v>2536</v>
      </c>
      <c r="AA17" s="80">
        <v>1283</v>
      </c>
      <c r="AB17" s="80">
        <v>1253</v>
      </c>
      <c r="AC17" s="145"/>
    </row>
    <row r="18" spans="1:29" x14ac:dyDescent="0.25">
      <c r="A18" s="27" t="s">
        <v>283</v>
      </c>
      <c r="B18" s="80">
        <f t="shared" si="2"/>
        <v>3409</v>
      </c>
      <c r="C18" s="80">
        <f t="shared" si="1"/>
        <v>1728</v>
      </c>
      <c r="D18" s="80">
        <f t="shared" si="1"/>
        <v>1681</v>
      </c>
      <c r="E18" s="80"/>
      <c r="F18" s="80">
        <v>529</v>
      </c>
      <c r="G18" s="80">
        <v>274</v>
      </c>
      <c r="H18" s="80">
        <v>255</v>
      </c>
      <c r="I18" s="80"/>
      <c r="J18" s="80">
        <v>536</v>
      </c>
      <c r="K18" s="80">
        <v>256</v>
      </c>
      <c r="L18" s="80">
        <v>280</v>
      </c>
      <c r="M18" s="80"/>
      <c r="N18" s="80">
        <v>532</v>
      </c>
      <c r="O18" s="80">
        <v>285</v>
      </c>
      <c r="P18" s="80">
        <v>247</v>
      </c>
      <c r="Q18" s="80"/>
      <c r="R18" s="80">
        <v>543</v>
      </c>
      <c r="S18" s="80">
        <v>275</v>
      </c>
      <c r="T18" s="80">
        <v>268</v>
      </c>
      <c r="U18" s="80"/>
      <c r="V18" s="80">
        <v>637</v>
      </c>
      <c r="W18" s="80">
        <v>330</v>
      </c>
      <c r="X18" s="80">
        <v>307</v>
      </c>
      <c r="Y18" s="80"/>
      <c r="Z18" s="80">
        <v>632</v>
      </c>
      <c r="AA18" s="80">
        <v>308</v>
      </c>
      <c r="AB18" s="80">
        <v>324</v>
      </c>
      <c r="AC18" s="146"/>
    </row>
    <row r="19" spans="1:29" x14ac:dyDescent="0.25">
      <c r="A19" s="27" t="s">
        <v>284</v>
      </c>
      <c r="B19" s="80">
        <f t="shared" si="2"/>
        <v>33651</v>
      </c>
      <c r="C19" s="80">
        <f t="shared" si="1"/>
        <v>17123</v>
      </c>
      <c r="D19" s="80">
        <f t="shared" si="1"/>
        <v>16528</v>
      </c>
      <c r="E19" s="80"/>
      <c r="F19" s="80">
        <v>4945</v>
      </c>
      <c r="G19" s="80">
        <v>2449</v>
      </c>
      <c r="H19" s="80">
        <v>2496</v>
      </c>
      <c r="I19" s="80"/>
      <c r="J19" s="80">
        <v>5589</v>
      </c>
      <c r="K19" s="80">
        <v>2867</v>
      </c>
      <c r="L19" s="80">
        <v>2722</v>
      </c>
      <c r="M19" s="80"/>
      <c r="N19" s="80">
        <v>5537</v>
      </c>
      <c r="O19" s="80">
        <v>2760</v>
      </c>
      <c r="P19" s="80">
        <v>2777</v>
      </c>
      <c r="Q19" s="80"/>
      <c r="R19" s="80">
        <v>5346</v>
      </c>
      <c r="S19" s="80">
        <v>2742</v>
      </c>
      <c r="T19" s="80">
        <v>2604</v>
      </c>
      <c r="U19" s="80"/>
      <c r="V19" s="80">
        <v>6284</v>
      </c>
      <c r="W19" s="80">
        <v>3225</v>
      </c>
      <c r="X19" s="80">
        <v>3059</v>
      </c>
      <c r="Y19" s="80"/>
      <c r="Z19" s="80">
        <v>5950</v>
      </c>
      <c r="AA19" s="80">
        <v>3080</v>
      </c>
      <c r="AB19" s="80">
        <v>2870</v>
      </c>
      <c r="AC19" s="146"/>
    </row>
    <row r="20" spans="1:29" x14ac:dyDescent="0.25">
      <c r="A20" s="27" t="s">
        <v>285</v>
      </c>
      <c r="B20" s="80">
        <f t="shared" si="2"/>
        <v>16501</v>
      </c>
      <c r="C20" s="80">
        <f t="shared" si="1"/>
        <v>8351</v>
      </c>
      <c r="D20" s="80">
        <f t="shared" si="1"/>
        <v>8150</v>
      </c>
      <c r="E20" s="80"/>
      <c r="F20" s="80">
        <v>2461</v>
      </c>
      <c r="G20" s="80">
        <v>1235</v>
      </c>
      <c r="H20" s="80">
        <v>1226</v>
      </c>
      <c r="I20" s="80"/>
      <c r="J20" s="80">
        <v>2680</v>
      </c>
      <c r="K20" s="80">
        <v>1341</v>
      </c>
      <c r="L20" s="80">
        <v>1339</v>
      </c>
      <c r="M20" s="80"/>
      <c r="N20" s="80">
        <v>2682</v>
      </c>
      <c r="O20" s="80">
        <v>1367</v>
      </c>
      <c r="P20" s="80">
        <v>1315</v>
      </c>
      <c r="Q20" s="80"/>
      <c r="R20" s="80">
        <v>2587</v>
      </c>
      <c r="S20" s="80">
        <v>1375</v>
      </c>
      <c r="T20" s="80">
        <v>1212</v>
      </c>
      <c r="U20" s="80"/>
      <c r="V20" s="80">
        <v>3103</v>
      </c>
      <c r="W20" s="80">
        <v>1551</v>
      </c>
      <c r="X20" s="80">
        <v>1552</v>
      </c>
      <c r="Y20" s="80"/>
      <c r="Z20" s="80">
        <v>2988</v>
      </c>
      <c r="AA20" s="80">
        <v>1482</v>
      </c>
      <c r="AB20" s="80">
        <v>1506</v>
      </c>
      <c r="AC20" s="146"/>
    </row>
    <row r="21" spans="1:29" x14ac:dyDescent="0.25">
      <c r="A21" s="27" t="s">
        <v>286</v>
      </c>
      <c r="B21" s="80">
        <f t="shared" si="2"/>
        <v>24653</v>
      </c>
      <c r="C21" s="80">
        <f t="shared" si="1"/>
        <v>12576</v>
      </c>
      <c r="D21" s="80">
        <f t="shared" si="1"/>
        <v>12077</v>
      </c>
      <c r="E21" s="80"/>
      <c r="F21" s="80">
        <v>3602</v>
      </c>
      <c r="G21" s="80">
        <v>1847</v>
      </c>
      <c r="H21" s="80">
        <v>1755</v>
      </c>
      <c r="I21" s="80"/>
      <c r="J21" s="80">
        <v>4101</v>
      </c>
      <c r="K21" s="80">
        <v>2097</v>
      </c>
      <c r="L21" s="80">
        <v>2004</v>
      </c>
      <c r="M21" s="80"/>
      <c r="N21" s="80">
        <v>4106</v>
      </c>
      <c r="O21" s="80">
        <v>2095</v>
      </c>
      <c r="P21" s="80">
        <v>2011</v>
      </c>
      <c r="Q21" s="80"/>
      <c r="R21" s="80">
        <v>3960</v>
      </c>
      <c r="S21" s="80">
        <v>2001</v>
      </c>
      <c r="T21" s="80">
        <v>1959</v>
      </c>
      <c r="U21" s="80"/>
      <c r="V21" s="80">
        <v>4482</v>
      </c>
      <c r="W21" s="80">
        <v>2298</v>
      </c>
      <c r="X21" s="80">
        <v>2184</v>
      </c>
      <c r="Y21" s="80"/>
      <c r="Z21" s="80">
        <v>4402</v>
      </c>
      <c r="AA21" s="80">
        <v>2238</v>
      </c>
      <c r="AB21" s="80">
        <v>2164</v>
      </c>
      <c r="AC21" s="146"/>
    </row>
    <row r="22" spans="1:29" x14ac:dyDescent="0.25">
      <c r="A22" s="27" t="s">
        <v>287</v>
      </c>
      <c r="B22" s="80">
        <f t="shared" si="2"/>
        <v>8395</v>
      </c>
      <c r="C22" s="80">
        <f t="shared" si="1"/>
        <v>4376</v>
      </c>
      <c r="D22" s="80">
        <f t="shared" si="1"/>
        <v>4019</v>
      </c>
      <c r="E22" s="80"/>
      <c r="F22" s="80">
        <v>1254</v>
      </c>
      <c r="G22" s="80">
        <v>646</v>
      </c>
      <c r="H22" s="80">
        <v>608</v>
      </c>
      <c r="I22" s="80"/>
      <c r="J22" s="80">
        <v>1384</v>
      </c>
      <c r="K22" s="80">
        <v>741</v>
      </c>
      <c r="L22" s="80">
        <v>643</v>
      </c>
      <c r="M22" s="80"/>
      <c r="N22" s="80">
        <v>1447</v>
      </c>
      <c r="O22" s="80">
        <v>745</v>
      </c>
      <c r="P22" s="80">
        <v>702</v>
      </c>
      <c r="Q22" s="80"/>
      <c r="R22" s="80">
        <v>1314</v>
      </c>
      <c r="S22" s="80">
        <v>684</v>
      </c>
      <c r="T22" s="80">
        <v>630</v>
      </c>
      <c r="U22" s="80"/>
      <c r="V22" s="80">
        <v>1526</v>
      </c>
      <c r="W22" s="80">
        <v>815</v>
      </c>
      <c r="X22" s="80">
        <v>711</v>
      </c>
      <c r="Y22" s="80"/>
      <c r="Z22" s="80">
        <v>1470</v>
      </c>
      <c r="AA22" s="80">
        <v>745</v>
      </c>
      <c r="AB22" s="80">
        <v>725</v>
      </c>
      <c r="AC22" s="146"/>
    </row>
    <row r="23" spans="1:29" x14ac:dyDescent="0.25">
      <c r="A23" s="125" t="s">
        <v>288</v>
      </c>
      <c r="B23" s="80">
        <f t="shared" si="2"/>
        <v>31487</v>
      </c>
      <c r="C23" s="80">
        <f t="shared" si="1"/>
        <v>16063</v>
      </c>
      <c r="D23" s="80">
        <f t="shared" si="1"/>
        <v>15424</v>
      </c>
      <c r="E23" s="80"/>
      <c r="F23" s="80">
        <v>4599</v>
      </c>
      <c r="G23" s="80">
        <v>2280</v>
      </c>
      <c r="H23" s="80">
        <v>2319</v>
      </c>
      <c r="I23" s="80"/>
      <c r="J23" s="80">
        <v>5056</v>
      </c>
      <c r="K23" s="80">
        <v>2590</v>
      </c>
      <c r="L23" s="80">
        <v>2466</v>
      </c>
      <c r="M23" s="80"/>
      <c r="N23" s="80">
        <v>5026</v>
      </c>
      <c r="O23" s="80">
        <v>2569</v>
      </c>
      <c r="P23" s="80">
        <v>2457</v>
      </c>
      <c r="Q23" s="80"/>
      <c r="R23" s="80">
        <v>4862</v>
      </c>
      <c r="S23" s="80">
        <v>2470</v>
      </c>
      <c r="T23" s="80">
        <v>2392</v>
      </c>
      <c r="U23" s="80"/>
      <c r="V23" s="80">
        <v>6366</v>
      </c>
      <c r="W23" s="80">
        <v>3270</v>
      </c>
      <c r="X23" s="80">
        <v>3096</v>
      </c>
      <c r="Y23" s="80"/>
      <c r="Z23" s="80">
        <v>5578</v>
      </c>
      <c r="AA23" s="80">
        <v>2884</v>
      </c>
      <c r="AB23" s="80">
        <v>2694</v>
      </c>
      <c r="AC23" s="146"/>
    </row>
    <row r="24" spans="1:29" x14ac:dyDescent="0.25">
      <c r="A24" s="27" t="s">
        <v>289</v>
      </c>
      <c r="B24" s="80">
        <f t="shared" si="2"/>
        <v>8240</v>
      </c>
      <c r="C24" s="80">
        <f t="shared" si="1"/>
        <v>4214</v>
      </c>
      <c r="D24" s="80">
        <f t="shared" si="1"/>
        <v>4026</v>
      </c>
      <c r="E24" s="80"/>
      <c r="F24" s="80">
        <v>1193</v>
      </c>
      <c r="G24" s="80">
        <v>628</v>
      </c>
      <c r="H24" s="80">
        <v>565</v>
      </c>
      <c r="I24" s="80"/>
      <c r="J24" s="80">
        <v>1346</v>
      </c>
      <c r="K24" s="80">
        <v>672</v>
      </c>
      <c r="L24" s="80">
        <v>674</v>
      </c>
      <c r="M24" s="80"/>
      <c r="N24" s="80">
        <v>1306</v>
      </c>
      <c r="O24" s="80">
        <v>668</v>
      </c>
      <c r="P24" s="80">
        <v>638</v>
      </c>
      <c r="Q24" s="80"/>
      <c r="R24" s="80">
        <v>1367</v>
      </c>
      <c r="S24" s="80">
        <v>708</v>
      </c>
      <c r="T24" s="80">
        <v>659</v>
      </c>
      <c r="U24" s="80"/>
      <c r="V24" s="80">
        <v>1569</v>
      </c>
      <c r="W24" s="80">
        <v>781</v>
      </c>
      <c r="X24" s="80">
        <v>788</v>
      </c>
      <c r="Y24" s="80"/>
      <c r="Z24" s="80">
        <v>1459</v>
      </c>
      <c r="AA24" s="80">
        <v>757</v>
      </c>
      <c r="AB24" s="80">
        <v>702</v>
      </c>
      <c r="AC24" s="146"/>
    </row>
    <row r="25" spans="1:29" x14ac:dyDescent="0.25">
      <c r="A25" s="27" t="s">
        <v>290</v>
      </c>
      <c r="B25" s="80">
        <f t="shared" si="2"/>
        <v>25308</v>
      </c>
      <c r="C25" s="80">
        <f t="shared" si="1"/>
        <v>12786</v>
      </c>
      <c r="D25" s="80">
        <f t="shared" si="1"/>
        <v>12522</v>
      </c>
      <c r="E25" s="80"/>
      <c r="F25" s="80">
        <v>3553</v>
      </c>
      <c r="G25" s="80">
        <v>1745</v>
      </c>
      <c r="H25" s="80">
        <v>1808</v>
      </c>
      <c r="I25" s="80"/>
      <c r="J25" s="80">
        <v>4135</v>
      </c>
      <c r="K25" s="80">
        <v>2119</v>
      </c>
      <c r="L25" s="80">
        <v>2016</v>
      </c>
      <c r="M25" s="80"/>
      <c r="N25" s="80">
        <v>4095</v>
      </c>
      <c r="O25" s="80">
        <v>2022</v>
      </c>
      <c r="P25" s="80">
        <v>2073</v>
      </c>
      <c r="Q25" s="80"/>
      <c r="R25" s="80">
        <v>4096</v>
      </c>
      <c r="S25" s="80">
        <v>2108</v>
      </c>
      <c r="T25" s="80">
        <v>1988</v>
      </c>
      <c r="U25" s="80"/>
      <c r="V25" s="80">
        <v>4895</v>
      </c>
      <c r="W25" s="80">
        <v>2475</v>
      </c>
      <c r="X25" s="80">
        <v>2420</v>
      </c>
      <c r="Y25" s="80"/>
      <c r="Z25" s="80">
        <v>4534</v>
      </c>
      <c r="AA25" s="80">
        <v>2317</v>
      </c>
      <c r="AB25" s="80">
        <v>2217</v>
      </c>
      <c r="AC25" s="146"/>
    </row>
    <row r="26" spans="1:29" x14ac:dyDescent="0.25">
      <c r="A26" s="27" t="s">
        <v>291</v>
      </c>
      <c r="B26" s="80">
        <f t="shared" si="2"/>
        <v>7904</v>
      </c>
      <c r="C26" s="80">
        <f t="shared" si="1"/>
        <v>4027</v>
      </c>
      <c r="D26" s="80">
        <f t="shared" si="1"/>
        <v>3877</v>
      </c>
      <c r="E26" s="80"/>
      <c r="F26" s="80">
        <v>1140</v>
      </c>
      <c r="G26" s="80">
        <v>579</v>
      </c>
      <c r="H26" s="80">
        <v>561</v>
      </c>
      <c r="I26" s="80"/>
      <c r="J26" s="80">
        <v>1356</v>
      </c>
      <c r="K26" s="80">
        <v>691</v>
      </c>
      <c r="L26" s="80">
        <v>665</v>
      </c>
      <c r="M26" s="80"/>
      <c r="N26" s="80">
        <v>1219</v>
      </c>
      <c r="O26" s="80">
        <v>629</v>
      </c>
      <c r="P26" s="80">
        <v>590</v>
      </c>
      <c r="Q26" s="80"/>
      <c r="R26" s="80">
        <v>1257</v>
      </c>
      <c r="S26" s="80">
        <v>664</v>
      </c>
      <c r="T26" s="80">
        <v>593</v>
      </c>
      <c r="U26" s="80"/>
      <c r="V26" s="80">
        <v>1445</v>
      </c>
      <c r="W26" s="80">
        <v>734</v>
      </c>
      <c r="X26" s="80">
        <v>711</v>
      </c>
      <c r="Y26" s="80"/>
      <c r="Z26" s="80">
        <v>1487</v>
      </c>
      <c r="AA26" s="80">
        <v>730</v>
      </c>
      <c r="AB26" s="80">
        <v>757</v>
      </c>
      <c r="AC26" s="145"/>
    </row>
    <row r="27" spans="1:29" x14ac:dyDescent="0.25">
      <c r="A27" s="27" t="s">
        <v>292</v>
      </c>
      <c r="B27" s="80">
        <f t="shared" si="2"/>
        <v>11434</v>
      </c>
      <c r="C27" s="80">
        <f t="shared" si="1"/>
        <v>5841</v>
      </c>
      <c r="D27" s="80">
        <f t="shared" si="1"/>
        <v>5593</v>
      </c>
      <c r="E27" s="80"/>
      <c r="F27" s="80">
        <v>1737</v>
      </c>
      <c r="G27" s="80">
        <v>909</v>
      </c>
      <c r="H27" s="80">
        <v>828</v>
      </c>
      <c r="I27" s="80"/>
      <c r="J27" s="80">
        <v>1870</v>
      </c>
      <c r="K27" s="80">
        <v>963</v>
      </c>
      <c r="L27" s="80">
        <v>907</v>
      </c>
      <c r="M27" s="80"/>
      <c r="N27" s="80">
        <v>1790</v>
      </c>
      <c r="O27" s="80">
        <v>900</v>
      </c>
      <c r="P27" s="80">
        <v>890</v>
      </c>
      <c r="Q27" s="80"/>
      <c r="R27" s="80">
        <v>1754</v>
      </c>
      <c r="S27" s="80">
        <v>885</v>
      </c>
      <c r="T27" s="80">
        <v>869</v>
      </c>
      <c r="U27" s="80"/>
      <c r="V27" s="80">
        <v>2172</v>
      </c>
      <c r="W27" s="80">
        <v>1120</v>
      </c>
      <c r="X27" s="80">
        <v>1052</v>
      </c>
      <c r="Y27" s="80"/>
      <c r="Z27" s="80">
        <v>2111</v>
      </c>
      <c r="AA27" s="80">
        <v>1064</v>
      </c>
      <c r="AB27" s="80">
        <v>1047</v>
      </c>
      <c r="AC27" s="146"/>
    </row>
    <row r="28" spans="1:29" x14ac:dyDescent="0.25">
      <c r="A28" s="27" t="s">
        <v>293</v>
      </c>
      <c r="B28" s="80">
        <f t="shared" si="2"/>
        <v>6775</v>
      </c>
      <c r="C28" s="80">
        <f t="shared" si="2"/>
        <v>3465</v>
      </c>
      <c r="D28" s="80">
        <f t="shared" si="2"/>
        <v>3310</v>
      </c>
      <c r="E28" s="80"/>
      <c r="F28" s="80">
        <v>1012</v>
      </c>
      <c r="G28" s="80">
        <v>501</v>
      </c>
      <c r="H28" s="80">
        <v>511</v>
      </c>
      <c r="I28" s="80"/>
      <c r="J28" s="80">
        <v>1098</v>
      </c>
      <c r="K28" s="80">
        <v>575</v>
      </c>
      <c r="L28" s="80">
        <v>523</v>
      </c>
      <c r="M28" s="80"/>
      <c r="N28" s="80">
        <v>1136</v>
      </c>
      <c r="O28" s="80">
        <v>573</v>
      </c>
      <c r="P28" s="80">
        <v>563</v>
      </c>
      <c r="Q28" s="80"/>
      <c r="R28" s="80">
        <v>1030</v>
      </c>
      <c r="S28" s="80">
        <v>550</v>
      </c>
      <c r="T28" s="80">
        <v>480</v>
      </c>
      <c r="U28" s="80"/>
      <c r="V28" s="80">
        <v>1193</v>
      </c>
      <c r="W28" s="80">
        <v>586</v>
      </c>
      <c r="X28" s="80">
        <v>607</v>
      </c>
      <c r="Y28" s="80"/>
      <c r="Z28" s="80">
        <v>1306</v>
      </c>
      <c r="AA28" s="80">
        <v>680</v>
      </c>
      <c r="AB28" s="80">
        <v>626</v>
      </c>
      <c r="AC28" s="146"/>
    </row>
    <row r="29" spans="1:29" x14ac:dyDescent="0.25">
      <c r="A29" s="27" t="s">
        <v>294</v>
      </c>
      <c r="B29" s="80">
        <f t="shared" si="2"/>
        <v>10240</v>
      </c>
      <c r="C29" s="80">
        <f t="shared" si="2"/>
        <v>5182</v>
      </c>
      <c r="D29" s="80">
        <f t="shared" si="2"/>
        <v>5058</v>
      </c>
      <c r="E29" s="80"/>
      <c r="F29" s="80">
        <v>1466</v>
      </c>
      <c r="G29" s="80">
        <v>747</v>
      </c>
      <c r="H29" s="80">
        <v>719</v>
      </c>
      <c r="I29" s="80"/>
      <c r="J29" s="80">
        <v>1683</v>
      </c>
      <c r="K29" s="80">
        <v>870</v>
      </c>
      <c r="L29" s="80">
        <v>813</v>
      </c>
      <c r="M29" s="80"/>
      <c r="N29" s="80">
        <v>1693</v>
      </c>
      <c r="O29" s="80">
        <v>848</v>
      </c>
      <c r="P29" s="80">
        <v>845</v>
      </c>
      <c r="Q29" s="80"/>
      <c r="R29" s="80">
        <v>1673</v>
      </c>
      <c r="S29" s="80">
        <v>838</v>
      </c>
      <c r="T29" s="80">
        <v>835</v>
      </c>
      <c r="U29" s="80"/>
      <c r="V29" s="80">
        <v>1811</v>
      </c>
      <c r="W29" s="80">
        <v>942</v>
      </c>
      <c r="X29" s="80">
        <v>869</v>
      </c>
      <c r="Y29" s="80"/>
      <c r="Z29" s="80">
        <v>1914</v>
      </c>
      <c r="AA29" s="80">
        <v>937</v>
      </c>
      <c r="AB29" s="80">
        <v>977</v>
      </c>
      <c r="AC29" s="146"/>
    </row>
    <row r="30" spans="1:29" x14ac:dyDescent="0.25">
      <c r="A30" s="27" t="s">
        <v>295</v>
      </c>
      <c r="B30" s="80">
        <f t="shared" si="2"/>
        <v>6195</v>
      </c>
      <c r="C30" s="80">
        <f t="shared" si="2"/>
        <v>3110</v>
      </c>
      <c r="D30" s="80">
        <f t="shared" si="2"/>
        <v>3085</v>
      </c>
      <c r="E30" s="80"/>
      <c r="F30" s="80">
        <v>882</v>
      </c>
      <c r="G30" s="80">
        <v>443</v>
      </c>
      <c r="H30" s="80">
        <v>439</v>
      </c>
      <c r="I30" s="80"/>
      <c r="J30" s="80">
        <v>1003</v>
      </c>
      <c r="K30" s="80">
        <v>510</v>
      </c>
      <c r="L30" s="80">
        <v>493</v>
      </c>
      <c r="M30" s="80"/>
      <c r="N30" s="80">
        <v>978</v>
      </c>
      <c r="O30" s="80">
        <v>501</v>
      </c>
      <c r="P30" s="80">
        <v>477</v>
      </c>
      <c r="Q30" s="80"/>
      <c r="R30" s="80">
        <v>1011</v>
      </c>
      <c r="S30" s="80">
        <v>511</v>
      </c>
      <c r="T30" s="80">
        <v>500</v>
      </c>
      <c r="U30" s="80"/>
      <c r="V30" s="80">
        <v>1200</v>
      </c>
      <c r="W30" s="80">
        <v>606</v>
      </c>
      <c r="X30" s="80">
        <v>594</v>
      </c>
      <c r="Y30" s="80"/>
      <c r="Z30" s="80">
        <v>1121</v>
      </c>
      <c r="AA30" s="80">
        <v>539</v>
      </c>
      <c r="AB30" s="80">
        <v>582</v>
      </c>
      <c r="AC30" s="146"/>
    </row>
    <row r="31" spans="1:29" x14ac:dyDescent="0.25">
      <c r="A31" s="27" t="s">
        <v>296</v>
      </c>
      <c r="B31" s="80">
        <f t="shared" si="2"/>
        <v>12120</v>
      </c>
      <c r="C31" s="80">
        <f t="shared" si="2"/>
        <v>6215</v>
      </c>
      <c r="D31" s="80">
        <f t="shared" si="2"/>
        <v>5905</v>
      </c>
      <c r="E31" s="80"/>
      <c r="F31" s="80">
        <v>1744</v>
      </c>
      <c r="G31" s="80">
        <v>855</v>
      </c>
      <c r="H31" s="80">
        <v>889</v>
      </c>
      <c r="I31" s="80"/>
      <c r="J31" s="80">
        <v>1989</v>
      </c>
      <c r="K31" s="80">
        <v>1024</v>
      </c>
      <c r="L31" s="80">
        <v>965</v>
      </c>
      <c r="M31" s="80"/>
      <c r="N31" s="80">
        <v>1930</v>
      </c>
      <c r="O31" s="80">
        <v>1017</v>
      </c>
      <c r="P31" s="80">
        <v>913</v>
      </c>
      <c r="Q31" s="80"/>
      <c r="R31" s="80">
        <v>1978</v>
      </c>
      <c r="S31" s="80">
        <v>1003</v>
      </c>
      <c r="T31" s="80">
        <v>975</v>
      </c>
      <c r="U31" s="80"/>
      <c r="V31" s="80">
        <v>2291</v>
      </c>
      <c r="W31" s="80">
        <v>1193</v>
      </c>
      <c r="X31" s="80">
        <v>1098</v>
      </c>
      <c r="Y31" s="80"/>
      <c r="Z31" s="80">
        <v>2188</v>
      </c>
      <c r="AA31" s="80">
        <v>1123</v>
      </c>
      <c r="AB31" s="80">
        <v>1065</v>
      </c>
      <c r="AC31" s="146"/>
    </row>
    <row r="32" spans="1:29" x14ac:dyDescent="0.25">
      <c r="A32" s="27" t="s">
        <v>297</v>
      </c>
      <c r="B32" s="80">
        <f t="shared" si="2"/>
        <v>13051</v>
      </c>
      <c r="C32" s="80">
        <f t="shared" si="2"/>
        <v>6679</v>
      </c>
      <c r="D32" s="80">
        <f t="shared" si="2"/>
        <v>6372</v>
      </c>
      <c r="E32" s="80"/>
      <c r="F32" s="80">
        <v>1761</v>
      </c>
      <c r="G32" s="80">
        <v>901</v>
      </c>
      <c r="H32" s="80">
        <v>860</v>
      </c>
      <c r="I32" s="80"/>
      <c r="J32" s="80">
        <v>2056</v>
      </c>
      <c r="K32" s="80">
        <v>1019</v>
      </c>
      <c r="L32" s="80">
        <v>1037</v>
      </c>
      <c r="M32" s="80"/>
      <c r="N32" s="80">
        <v>2123</v>
      </c>
      <c r="O32" s="80">
        <v>1098</v>
      </c>
      <c r="P32" s="80">
        <v>1025</v>
      </c>
      <c r="Q32" s="80"/>
      <c r="R32" s="80">
        <v>2006</v>
      </c>
      <c r="S32" s="80">
        <v>1046</v>
      </c>
      <c r="T32" s="80">
        <v>960</v>
      </c>
      <c r="U32" s="80"/>
      <c r="V32" s="80">
        <v>2630</v>
      </c>
      <c r="W32" s="80">
        <v>1377</v>
      </c>
      <c r="X32" s="80">
        <v>1253</v>
      </c>
      <c r="Y32" s="80"/>
      <c r="Z32" s="80">
        <v>2475</v>
      </c>
      <c r="AA32" s="80">
        <v>1238</v>
      </c>
      <c r="AB32" s="80">
        <v>1237</v>
      </c>
      <c r="AC32" s="146"/>
    </row>
    <row r="33" spans="1:29" x14ac:dyDescent="0.25">
      <c r="A33" s="27" t="s">
        <v>298</v>
      </c>
      <c r="B33" s="80">
        <f t="shared" si="2"/>
        <v>7296</v>
      </c>
      <c r="C33" s="80">
        <f t="shared" si="2"/>
        <v>3799</v>
      </c>
      <c r="D33" s="80">
        <f t="shared" si="2"/>
        <v>3497</v>
      </c>
      <c r="E33" s="80"/>
      <c r="F33" s="80">
        <v>1046</v>
      </c>
      <c r="G33" s="80">
        <v>518</v>
      </c>
      <c r="H33" s="80">
        <v>528</v>
      </c>
      <c r="I33" s="80"/>
      <c r="J33" s="80">
        <v>1208</v>
      </c>
      <c r="K33" s="80">
        <v>627</v>
      </c>
      <c r="L33" s="80">
        <v>581</v>
      </c>
      <c r="M33" s="80"/>
      <c r="N33" s="80">
        <v>1166</v>
      </c>
      <c r="O33" s="80">
        <v>628</v>
      </c>
      <c r="P33" s="80">
        <v>538</v>
      </c>
      <c r="Q33" s="80"/>
      <c r="R33" s="80">
        <v>1220</v>
      </c>
      <c r="S33" s="80">
        <v>645</v>
      </c>
      <c r="T33" s="80">
        <v>575</v>
      </c>
      <c r="U33" s="80"/>
      <c r="V33" s="80">
        <v>1272</v>
      </c>
      <c r="W33" s="80">
        <v>649</v>
      </c>
      <c r="X33" s="80">
        <v>623</v>
      </c>
      <c r="Y33" s="80"/>
      <c r="Z33" s="80">
        <v>1384</v>
      </c>
      <c r="AA33" s="80">
        <v>732</v>
      </c>
      <c r="AB33" s="80">
        <v>652</v>
      </c>
      <c r="AC33" s="146"/>
    </row>
    <row r="34" spans="1:29" x14ac:dyDescent="0.25">
      <c r="A34" s="27" t="s">
        <v>299</v>
      </c>
      <c r="B34" s="80">
        <f t="shared" si="2"/>
        <v>8275</v>
      </c>
      <c r="C34" s="80">
        <f t="shared" si="2"/>
        <v>4268</v>
      </c>
      <c r="D34" s="80">
        <f t="shared" si="2"/>
        <v>4007</v>
      </c>
      <c r="E34" s="80"/>
      <c r="F34" s="80">
        <v>1164</v>
      </c>
      <c r="G34" s="80">
        <v>606</v>
      </c>
      <c r="H34" s="80">
        <v>558</v>
      </c>
      <c r="I34" s="80"/>
      <c r="J34" s="80">
        <v>1347</v>
      </c>
      <c r="K34" s="80">
        <v>718</v>
      </c>
      <c r="L34" s="80">
        <v>629</v>
      </c>
      <c r="M34" s="80"/>
      <c r="N34" s="80">
        <v>1329</v>
      </c>
      <c r="O34" s="80">
        <v>677</v>
      </c>
      <c r="P34" s="80">
        <v>652</v>
      </c>
      <c r="Q34" s="80"/>
      <c r="R34" s="80">
        <v>1266</v>
      </c>
      <c r="S34" s="80">
        <v>653</v>
      </c>
      <c r="T34" s="80">
        <v>613</v>
      </c>
      <c r="U34" s="80"/>
      <c r="V34" s="80">
        <v>1558</v>
      </c>
      <c r="W34" s="80">
        <v>799</v>
      </c>
      <c r="X34" s="80">
        <v>759</v>
      </c>
      <c r="Y34" s="80"/>
      <c r="Z34" s="80">
        <v>1611</v>
      </c>
      <c r="AA34" s="80">
        <v>815</v>
      </c>
      <c r="AB34" s="80">
        <v>796</v>
      </c>
      <c r="AC34" s="146"/>
    </row>
    <row r="35" spans="1:29" x14ac:dyDescent="0.25">
      <c r="A35" s="27" t="s">
        <v>300</v>
      </c>
      <c r="B35" s="80">
        <f t="shared" si="2"/>
        <v>2949</v>
      </c>
      <c r="C35" s="80">
        <f t="shared" si="2"/>
        <v>1549</v>
      </c>
      <c r="D35" s="80">
        <f t="shared" si="2"/>
        <v>1400</v>
      </c>
      <c r="E35" s="80"/>
      <c r="F35" s="80">
        <v>458</v>
      </c>
      <c r="G35" s="80">
        <v>250</v>
      </c>
      <c r="H35" s="80">
        <v>208</v>
      </c>
      <c r="I35" s="80"/>
      <c r="J35" s="80">
        <v>501</v>
      </c>
      <c r="K35" s="80">
        <v>261</v>
      </c>
      <c r="L35" s="80">
        <v>240</v>
      </c>
      <c r="M35" s="80"/>
      <c r="N35" s="80">
        <v>461</v>
      </c>
      <c r="O35" s="80">
        <v>246</v>
      </c>
      <c r="P35" s="80">
        <v>215</v>
      </c>
      <c r="Q35" s="80"/>
      <c r="R35" s="80">
        <v>476</v>
      </c>
      <c r="S35" s="80">
        <v>245</v>
      </c>
      <c r="T35" s="80">
        <v>231</v>
      </c>
      <c r="U35" s="80"/>
      <c r="V35" s="80">
        <v>524</v>
      </c>
      <c r="W35" s="80">
        <v>280</v>
      </c>
      <c r="X35" s="80">
        <v>244</v>
      </c>
      <c r="Y35" s="80"/>
      <c r="Z35" s="80">
        <v>529</v>
      </c>
      <c r="AA35" s="80">
        <v>267</v>
      </c>
      <c r="AB35" s="80">
        <v>262</v>
      </c>
      <c r="AC35" s="146"/>
    </row>
    <row r="36" spans="1:29" x14ac:dyDescent="0.25">
      <c r="A36" s="27" t="s">
        <v>301</v>
      </c>
      <c r="B36" s="80">
        <f t="shared" si="2"/>
        <v>24090</v>
      </c>
      <c r="C36" s="80">
        <f t="shared" si="2"/>
        <v>12270</v>
      </c>
      <c r="D36" s="80">
        <f t="shared" si="2"/>
        <v>11820</v>
      </c>
      <c r="E36" s="80"/>
      <c r="F36" s="80">
        <v>3533</v>
      </c>
      <c r="G36" s="80">
        <v>1777</v>
      </c>
      <c r="H36" s="80">
        <v>1756</v>
      </c>
      <c r="I36" s="80"/>
      <c r="J36" s="80">
        <v>3848</v>
      </c>
      <c r="K36" s="80">
        <v>1942</v>
      </c>
      <c r="L36" s="80">
        <v>1906</v>
      </c>
      <c r="M36" s="80"/>
      <c r="N36" s="80">
        <v>3910</v>
      </c>
      <c r="O36" s="80">
        <v>2016</v>
      </c>
      <c r="P36" s="80">
        <v>1894</v>
      </c>
      <c r="Q36" s="80"/>
      <c r="R36" s="80">
        <v>3836</v>
      </c>
      <c r="S36" s="80">
        <v>1981</v>
      </c>
      <c r="T36" s="80">
        <v>1855</v>
      </c>
      <c r="U36" s="80"/>
      <c r="V36" s="80">
        <v>4536</v>
      </c>
      <c r="W36" s="80">
        <v>2289</v>
      </c>
      <c r="X36" s="80">
        <v>2247</v>
      </c>
      <c r="Y36" s="80"/>
      <c r="Z36" s="80">
        <v>4427</v>
      </c>
      <c r="AA36" s="80">
        <v>2265</v>
      </c>
      <c r="AB36" s="80">
        <v>2162</v>
      </c>
      <c r="AC36" s="146"/>
    </row>
    <row r="37" spans="1:29" x14ac:dyDescent="0.25">
      <c r="A37" s="27" t="s">
        <v>302</v>
      </c>
      <c r="B37" s="80">
        <f t="shared" si="2"/>
        <v>18664</v>
      </c>
      <c r="C37" s="80">
        <f t="shared" si="2"/>
        <v>9382</v>
      </c>
      <c r="D37" s="80">
        <f t="shared" si="2"/>
        <v>9282</v>
      </c>
      <c r="E37" s="80"/>
      <c r="F37" s="80">
        <v>2728</v>
      </c>
      <c r="G37" s="80">
        <v>1337</v>
      </c>
      <c r="H37" s="80">
        <v>1391</v>
      </c>
      <c r="I37" s="80"/>
      <c r="J37" s="80">
        <v>3060</v>
      </c>
      <c r="K37" s="80">
        <v>1560</v>
      </c>
      <c r="L37" s="80">
        <v>1500</v>
      </c>
      <c r="M37" s="80"/>
      <c r="N37" s="80">
        <v>3071</v>
      </c>
      <c r="O37" s="80">
        <v>1541</v>
      </c>
      <c r="P37" s="80">
        <v>1530</v>
      </c>
      <c r="Q37" s="80"/>
      <c r="R37" s="80">
        <v>2916</v>
      </c>
      <c r="S37" s="80">
        <v>1457</v>
      </c>
      <c r="T37" s="80">
        <v>1459</v>
      </c>
      <c r="U37" s="80"/>
      <c r="V37" s="80">
        <v>3453</v>
      </c>
      <c r="W37" s="80">
        <v>1754</v>
      </c>
      <c r="X37" s="80">
        <v>1699</v>
      </c>
      <c r="Y37" s="80"/>
      <c r="Z37" s="80">
        <v>3436</v>
      </c>
      <c r="AA37" s="80">
        <v>1733</v>
      </c>
      <c r="AB37" s="80">
        <v>1703</v>
      </c>
    </row>
    <row r="38" spans="1:29" ht="15.75" thickBot="1" x14ac:dyDescent="0.3">
      <c r="A38" s="28" t="s">
        <v>303</v>
      </c>
      <c r="B38" s="110">
        <f t="shared" si="2"/>
        <v>3447</v>
      </c>
      <c r="C38" s="110">
        <f t="shared" si="2"/>
        <v>1747</v>
      </c>
      <c r="D38" s="110">
        <f t="shared" si="2"/>
        <v>1700</v>
      </c>
      <c r="E38" s="110"/>
      <c r="F38" s="110">
        <v>542</v>
      </c>
      <c r="G38" s="110">
        <v>285</v>
      </c>
      <c r="H38" s="110">
        <v>257</v>
      </c>
      <c r="I38" s="110"/>
      <c r="J38" s="110">
        <v>634</v>
      </c>
      <c r="K38" s="110">
        <v>312</v>
      </c>
      <c r="L38" s="110">
        <v>322</v>
      </c>
      <c r="M38" s="110"/>
      <c r="N38" s="110">
        <v>539</v>
      </c>
      <c r="O38" s="110">
        <v>270</v>
      </c>
      <c r="P38" s="110">
        <v>269</v>
      </c>
      <c r="Q38" s="110"/>
      <c r="R38" s="110">
        <v>569</v>
      </c>
      <c r="S38" s="110">
        <v>294</v>
      </c>
      <c r="T38" s="110">
        <v>275</v>
      </c>
      <c r="U38" s="110"/>
      <c r="V38" s="110">
        <v>631</v>
      </c>
      <c r="W38" s="110">
        <v>316</v>
      </c>
      <c r="X38" s="110">
        <v>315</v>
      </c>
      <c r="Y38" s="110"/>
      <c r="Z38" s="110">
        <v>532</v>
      </c>
      <c r="AA38" s="110">
        <v>270</v>
      </c>
      <c r="AB38" s="110">
        <v>262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G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8C3A5C92-BABD-4B1F-B77A-AC8F4E9FBEDA}"/>
  </hyperlinks>
  <pageMargins left="0.7" right="0.7" top="0.75" bottom="0.75" header="0.3" footer="0.3"/>
  <pageSetup scale="6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0EB0-2BA0-4620-BB7D-848B8C443FDB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140625" customWidth="1"/>
    <col min="10" max="12" width="8.28515625" customWidth="1"/>
    <col min="13" max="13" width="1.5703125" customWidth="1"/>
    <col min="14" max="16" width="8.28515625" customWidth="1"/>
    <col min="17" max="17" width="1.140625" customWidth="1"/>
    <col min="18" max="20" width="8.28515625" customWidth="1"/>
    <col min="21" max="21" width="1.5703125" customWidth="1"/>
    <col min="22" max="24" width="8.28515625" customWidth="1"/>
    <col min="25" max="25" width="1.42578125" customWidth="1"/>
    <col min="26" max="28" width="8.28515625" customWidth="1"/>
    <col min="29" max="29" width="14" style="144" customWidth="1"/>
  </cols>
  <sheetData>
    <row r="1" spans="1:29" x14ac:dyDescent="0.25">
      <c r="A1" s="228" t="s">
        <v>311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305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9" x14ac:dyDescent="0.25">
      <c r="A10" s="26" t="s">
        <v>209</v>
      </c>
      <c r="B10" s="81">
        <v>93.674758142375822</v>
      </c>
      <c r="C10" s="81">
        <v>92.969346543021942</v>
      </c>
      <c r="D10" s="81">
        <v>94.4173959644679</v>
      </c>
      <c r="E10" s="81"/>
      <c r="F10" s="81">
        <v>89.228204754737746</v>
      </c>
      <c r="G10" s="81">
        <v>88.286596428685101</v>
      </c>
      <c r="H10" s="81">
        <v>90.202146572726676</v>
      </c>
      <c r="I10" s="81"/>
      <c r="J10" s="81">
        <v>89.090830846913022</v>
      </c>
      <c r="K10" s="81">
        <v>87.918158851780902</v>
      </c>
      <c r="L10" s="81">
        <v>90.344602416075517</v>
      </c>
      <c r="M10" s="81"/>
      <c r="N10" s="81">
        <v>93.970597169066281</v>
      </c>
      <c r="O10" s="81">
        <v>93.151658767772517</v>
      </c>
      <c r="P10" s="81">
        <v>94.832315172671727</v>
      </c>
      <c r="Q10" s="81"/>
      <c r="R10" s="81">
        <v>94.36437373264701</v>
      </c>
      <c r="S10" s="81">
        <v>93.755294687159633</v>
      </c>
      <c r="T10" s="81">
        <v>95.012557151136576</v>
      </c>
      <c r="U10" s="81"/>
      <c r="V10" s="81">
        <v>95.74264402813418</v>
      </c>
      <c r="W10" s="81">
        <v>95.174553917765721</v>
      </c>
      <c r="X10" s="81">
        <v>96.343832954763144</v>
      </c>
      <c r="Y10" s="81"/>
      <c r="Z10" s="81">
        <v>99.082992098736952</v>
      </c>
      <c r="AA10" s="81">
        <v>98.96349579451163</v>
      </c>
      <c r="AB10" s="81">
        <v>99.206932001762368</v>
      </c>
    </row>
    <row r="11" spans="1:29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9" x14ac:dyDescent="0.25">
      <c r="A12" s="27" t="s">
        <v>277</v>
      </c>
      <c r="B12" s="82">
        <v>91.916995152009434</v>
      </c>
      <c r="C12" s="82">
        <v>90.685053380782918</v>
      </c>
      <c r="D12" s="82">
        <v>93.195457483150207</v>
      </c>
      <c r="E12" s="82"/>
      <c r="F12" s="82">
        <v>87.581893984514593</v>
      </c>
      <c r="G12" s="82">
        <v>86.208955223880608</v>
      </c>
      <c r="H12" s="82">
        <v>88.948306595365423</v>
      </c>
      <c r="I12" s="82"/>
      <c r="J12" s="82">
        <v>87.155727155727163</v>
      </c>
      <c r="K12" s="82">
        <v>85.763546798029552</v>
      </c>
      <c r="L12" s="82">
        <v>88.679245283018872</v>
      </c>
      <c r="M12" s="82"/>
      <c r="N12" s="82">
        <v>92.251748251748253</v>
      </c>
      <c r="O12" s="82">
        <v>90.939977349943376</v>
      </c>
      <c r="P12" s="82">
        <v>93.53233830845771</v>
      </c>
      <c r="Q12" s="82"/>
      <c r="R12" s="82">
        <v>92.515134837644467</v>
      </c>
      <c r="S12" s="82">
        <v>91.28608923884515</v>
      </c>
      <c r="T12" s="82">
        <v>93.869288606130709</v>
      </c>
      <c r="U12" s="82"/>
      <c r="V12" s="82">
        <v>94.98021760633037</v>
      </c>
      <c r="W12" s="82">
        <v>93.609756097560975</v>
      </c>
      <c r="X12" s="82">
        <v>96.389167502507519</v>
      </c>
      <c r="Y12" s="82"/>
      <c r="Z12" s="82">
        <v>96.755244755244746</v>
      </c>
      <c r="AA12" s="82">
        <v>96.141124586549068</v>
      </c>
      <c r="AB12" s="82">
        <v>97.387847813742184</v>
      </c>
      <c r="AC12" s="145"/>
    </row>
    <row r="13" spans="1:29" x14ac:dyDescent="0.25">
      <c r="A13" s="27" t="s">
        <v>278</v>
      </c>
      <c r="B13" s="82">
        <v>94.932599724896832</v>
      </c>
      <c r="C13" s="82">
        <v>94.569990360929637</v>
      </c>
      <c r="D13" s="82">
        <v>95.315682281059068</v>
      </c>
      <c r="E13" s="82"/>
      <c r="F13" s="82">
        <v>91.068702290076331</v>
      </c>
      <c r="G13" s="82">
        <v>91.459854014598534</v>
      </c>
      <c r="H13" s="82">
        <v>90.64</v>
      </c>
      <c r="I13" s="82"/>
      <c r="J13" s="82">
        <v>90.645879732739417</v>
      </c>
      <c r="K13" s="82">
        <v>89.728096676737152</v>
      </c>
      <c r="L13" s="82">
        <v>91.666666666666657</v>
      </c>
      <c r="M13" s="82"/>
      <c r="N13" s="82">
        <v>96.155143338954474</v>
      </c>
      <c r="O13" s="82">
        <v>95.517468688200395</v>
      </c>
      <c r="P13" s="82">
        <v>96.823204419889507</v>
      </c>
      <c r="Q13" s="82"/>
      <c r="R13" s="82">
        <v>95.66453447050462</v>
      </c>
      <c r="S13" s="82">
        <v>95.218295218295225</v>
      </c>
      <c r="T13" s="82">
        <v>96.134208606856305</v>
      </c>
      <c r="U13" s="82"/>
      <c r="V13" s="82">
        <v>96.024809698336625</v>
      </c>
      <c r="W13" s="82">
        <v>95.727937043282736</v>
      </c>
      <c r="X13" s="82">
        <v>96.32352941176471</v>
      </c>
      <c r="Y13" s="82"/>
      <c r="Z13" s="82">
        <v>99.481529488010366</v>
      </c>
      <c r="AA13" s="82">
        <v>99.554990464081371</v>
      </c>
      <c r="AB13" s="82">
        <v>99.405155320555181</v>
      </c>
    </row>
    <row r="14" spans="1:29" x14ac:dyDescent="0.25">
      <c r="A14" s="27" t="s">
        <v>279</v>
      </c>
      <c r="B14" s="82">
        <v>91.862309644670049</v>
      </c>
      <c r="C14" s="82">
        <v>91.156812339331623</v>
      </c>
      <c r="D14" s="82">
        <v>92.609121584848154</v>
      </c>
      <c r="E14" s="82"/>
      <c r="F14" s="82">
        <v>86.564030790762772</v>
      </c>
      <c r="G14" s="82">
        <v>84.700973574408906</v>
      </c>
      <c r="H14" s="82">
        <v>88.450704225352112</v>
      </c>
      <c r="I14" s="82"/>
      <c r="J14" s="82">
        <v>86.497764530551407</v>
      </c>
      <c r="K14" s="82">
        <v>85.421545667447305</v>
      </c>
      <c r="L14" s="82">
        <v>87.613843351548269</v>
      </c>
      <c r="M14" s="82"/>
      <c r="N14" s="82">
        <v>93.385214007782096</v>
      </c>
      <c r="O14" s="82">
        <v>92.744860943168078</v>
      </c>
      <c r="P14" s="82">
        <v>94.12587412587412</v>
      </c>
      <c r="Q14" s="82"/>
      <c r="R14" s="82">
        <v>93.277037999350441</v>
      </c>
      <c r="S14" s="82">
        <v>92.925430210325047</v>
      </c>
      <c r="T14" s="82">
        <v>93.642384105960261</v>
      </c>
      <c r="U14" s="82"/>
      <c r="V14" s="82">
        <v>93.56708200521588</v>
      </c>
      <c r="W14" s="82">
        <v>92.905027932960891</v>
      </c>
      <c r="X14" s="82">
        <v>94.280553883202884</v>
      </c>
      <c r="Y14" s="82"/>
      <c r="Z14" s="82">
        <v>97.763371150729341</v>
      </c>
      <c r="AA14" s="82">
        <v>97.892720306513411</v>
      </c>
      <c r="AB14" s="82">
        <v>97.630019749835412</v>
      </c>
    </row>
    <row r="15" spans="1:29" x14ac:dyDescent="0.25">
      <c r="A15" s="27" t="s">
        <v>280</v>
      </c>
      <c r="B15" s="82">
        <v>94.405773583294177</v>
      </c>
      <c r="C15" s="82">
        <v>94.083536431632908</v>
      </c>
      <c r="D15" s="82">
        <v>94.738669907970134</v>
      </c>
      <c r="E15" s="82"/>
      <c r="F15" s="82">
        <v>89.033352176370826</v>
      </c>
      <c r="G15" s="82">
        <v>89.441340782122907</v>
      </c>
      <c r="H15" s="82">
        <v>88.615560640732255</v>
      </c>
      <c r="I15" s="82"/>
      <c r="J15" s="82">
        <v>90.140100449378807</v>
      </c>
      <c r="K15" s="82">
        <v>88.765235824059346</v>
      </c>
      <c r="L15" s="82">
        <v>91.508438818565395</v>
      </c>
      <c r="M15" s="82"/>
      <c r="N15" s="82">
        <v>95.407759303246237</v>
      </c>
      <c r="O15" s="82">
        <v>95.070057083549557</v>
      </c>
      <c r="P15" s="82">
        <v>95.757250268528466</v>
      </c>
      <c r="Q15" s="82"/>
      <c r="R15" s="82">
        <v>95.016163793103445</v>
      </c>
      <c r="S15" s="82">
        <v>94.530831099195709</v>
      </c>
      <c r="T15" s="82">
        <v>95.506226312939901</v>
      </c>
      <c r="U15" s="82"/>
      <c r="V15" s="82">
        <v>96.089262041537779</v>
      </c>
      <c r="W15" s="82">
        <v>95.88512644663524</v>
      </c>
      <c r="X15" s="82">
        <v>96.306429548563614</v>
      </c>
      <c r="Y15" s="82"/>
      <c r="Z15" s="82">
        <v>99.680511182108617</v>
      </c>
      <c r="AA15" s="82">
        <v>99.52312827849309</v>
      </c>
      <c r="AB15" s="82">
        <v>99.847870182555781</v>
      </c>
    </row>
    <row r="16" spans="1:29" x14ac:dyDescent="0.25">
      <c r="A16" s="27" t="s">
        <v>281</v>
      </c>
      <c r="B16" s="82">
        <v>96.769150599270446</v>
      </c>
      <c r="C16" s="82">
        <v>96.345177664974628</v>
      </c>
      <c r="D16" s="82">
        <v>97.216274089935766</v>
      </c>
      <c r="E16" s="82"/>
      <c r="F16" s="82">
        <v>93.894009216589865</v>
      </c>
      <c r="G16" s="82">
        <v>92.558139534883722</v>
      </c>
      <c r="H16" s="82">
        <v>95.205479452054803</v>
      </c>
      <c r="I16" s="82"/>
      <c r="J16" s="82">
        <v>92.857142857142861</v>
      </c>
      <c r="K16" s="82">
        <v>92.05020920502092</v>
      </c>
      <c r="L16" s="82">
        <v>93.75</v>
      </c>
      <c r="M16" s="82"/>
      <c r="N16" s="82">
        <v>96.367521367521363</v>
      </c>
      <c r="O16" s="82">
        <v>95.884773662551439</v>
      </c>
      <c r="P16" s="82">
        <v>96.888888888888886</v>
      </c>
      <c r="Q16" s="82"/>
      <c r="R16" s="82">
        <v>97.863247863247864</v>
      </c>
      <c r="S16" s="82">
        <v>98.113207547169807</v>
      </c>
      <c r="T16" s="82">
        <v>97.60348583877996</v>
      </c>
      <c r="U16" s="82"/>
      <c r="V16" s="82">
        <v>98.957345971563981</v>
      </c>
      <c r="W16" s="82">
        <v>98.736462093862826</v>
      </c>
      <c r="X16" s="82">
        <v>99.201596806387229</v>
      </c>
      <c r="Y16" s="82"/>
      <c r="Z16" s="82">
        <v>99.714828897338407</v>
      </c>
      <c r="AA16" s="82">
        <v>99.622641509433961</v>
      </c>
      <c r="AB16" s="82">
        <v>99.808429118773944</v>
      </c>
      <c r="AC16" s="146"/>
    </row>
    <row r="17" spans="1:29" x14ac:dyDescent="0.25">
      <c r="A17" s="27" t="s">
        <v>282</v>
      </c>
      <c r="B17" s="82">
        <v>96.090563915061182</v>
      </c>
      <c r="C17" s="82">
        <v>95.534356421954925</v>
      </c>
      <c r="D17" s="82">
        <v>96.666189726713398</v>
      </c>
      <c r="E17" s="82"/>
      <c r="F17" s="82">
        <v>91.859936334697593</v>
      </c>
      <c r="G17" s="82">
        <v>91.41048824593129</v>
      </c>
      <c r="H17" s="82">
        <v>92.314730100640446</v>
      </c>
      <c r="I17" s="82"/>
      <c r="J17" s="82">
        <v>92.738589211618262</v>
      </c>
      <c r="K17" s="82">
        <v>91.61184210526315</v>
      </c>
      <c r="L17" s="82">
        <v>93.886097152428817</v>
      </c>
      <c r="M17" s="82"/>
      <c r="N17" s="82">
        <v>96.56946826758147</v>
      </c>
      <c r="O17" s="82">
        <v>96.090356211989572</v>
      </c>
      <c r="P17" s="82">
        <v>97.036409822184595</v>
      </c>
      <c r="Q17" s="82"/>
      <c r="R17" s="82">
        <v>96.715157203190998</v>
      </c>
      <c r="S17" s="82">
        <v>95.71948998178506</v>
      </c>
      <c r="T17" s="82">
        <v>97.773475314617613</v>
      </c>
      <c r="U17" s="82"/>
      <c r="V17" s="82">
        <v>98.349328214971209</v>
      </c>
      <c r="W17" s="82">
        <v>97.960670065549891</v>
      </c>
      <c r="X17" s="82">
        <v>98.782467532467535</v>
      </c>
      <c r="Y17" s="82"/>
      <c r="Z17" s="82">
        <v>99.646365422396855</v>
      </c>
      <c r="AA17" s="82">
        <v>99.534522885958111</v>
      </c>
      <c r="AB17" s="82">
        <v>99.761146496815286</v>
      </c>
      <c r="AC17" s="145"/>
    </row>
    <row r="18" spans="1:29" x14ac:dyDescent="0.25">
      <c r="A18" s="27" t="s">
        <v>283</v>
      </c>
      <c r="B18" s="82">
        <v>95.758426966292134</v>
      </c>
      <c r="C18" s="82">
        <v>95.36423841059603</v>
      </c>
      <c r="D18" s="82">
        <v>96.167048054919917</v>
      </c>
      <c r="E18" s="82"/>
      <c r="F18" s="82">
        <v>91.840277777777786</v>
      </c>
      <c r="G18" s="82">
        <v>89.836065573770497</v>
      </c>
      <c r="H18" s="82">
        <v>94.095940959409603</v>
      </c>
      <c r="I18" s="82"/>
      <c r="J18" s="82">
        <v>90.693739424703892</v>
      </c>
      <c r="K18" s="82">
        <v>88.275862068965523</v>
      </c>
      <c r="L18" s="82">
        <v>93.023255813953483</v>
      </c>
      <c r="M18" s="82"/>
      <c r="N18" s="82">
        <v>97.257769652650822</v>
      </c>
      <c r="O18" s="82">
        <v>97.269624573378849</v>
      </c>
      <c r="P18" s="82">
        <v>97.244094488188978</v>
      </c>
      <c r="Q18" s="82"/>
      <c r="R18" s="82">
        <v>97.661870503597129</v>
      </c>
      <c r="S18" s="82">
        <v>99.277978339350184</v>
      </c>
      <c r="T18" s="82">
        <v>96.057347670250891</v>
      </c>
      <c r="U18" s="82"/>
      <c r="V18" s="82">
        <v>96.955859969558603</v>
      </c>
      <c r="W18" s="82">
        <v>97.633136094674555</v>
      </c>
      <c r="X18" s="82">
        <v>96.238244514106583</v>
      </c>
      <c r="Y18" s="82"/>
      <c r="Z18" s="82">
        <v>99.842022116903621</v>
      </c>
      <c r="AA18" s="82">
        <v>99.676375404530745</v>
      </c>
      <c r="AB18" s="82">
        <v>100</v>
      </c>
      <c r="AC18" s="146"/>
    </row>
    <row r="19" spans="1:29" x14ac:dyDescent="0.25">
      <c r="A19" s="27" t="s">
        <v>284</v>
      </c>
      <c r="B19" s="82">
        <v>93.004809021060197</v>
      </c>
      <c r="C19" s="82">
        <v>92.307277628032352</v>
      </c>
      <c r="D19" s="82">
        <v>93.738656987295826</v>
      </c>
      <c r="E19" s="82"/>
      <c r="F19" s="82">
        <v>87.228788146057497</v>
      </c>
      <c r="G19" s="82">
        <v>85.271587743732596</v>
      </c>
      <c r="H19" s="82">
        <v>89.238469789059707</v>
      </c>
      <c r="I19" s="82"/>
      <c r="J19" s="82">
        <v>87.739403453689164</v>
      </c>
      <c r="K19" s="82">
        <v>86.878787878787875</v>
      </c>
      <c r="L19" s="82">
        <v>88.664495114006513</v>
      </c>
      <c r="M19" s="82"/>
      <c r="N19" s="82">
        <v>93.815655709928834</v>
      </c>
      <c r="O19" s="82">
        <v>93.086003372681276</v>
      </c>
      <c r="P19" s="82">
        <v>94.552264215185573</v>
      </c>
      <c r="Q19" s="82"/>
      <c r="R19" s="82">
        <v>94.152870729129972</v>
      </c>
      <c r="S19" s="82">
        <v>93.615568453397074</v>
      </c>
      <c r="T19" s="82">
        <v>94.725354674427066</v>
      </c>
      <c r="U19" s="82"/>
      <c r="V19" s="82">
        <v>95.472500759647531</v>
      </c>
      <c r="W19" s="82">
        <v>95.188902007083826</v>
      </c>
      <c r="X19" s="82">
        <v>95.773324984345649</v>
      </c>
      <c r="Y19" s="82"/>
      <c r="Z19" s="82">
        <v>99.48169202474503</v>
      </c>
      <c r="AA19" s="82">
        <v>99.483204134366915</v>
      </c>
      <c r="AB19" s="82">
        <v>99.480069324090124</v>
      </c>
      <c r="AC19" s="146"/>
    </row>
    <row r="20" spans="1:29" x14ac:dyDescent="0.25">
      <c r="A20" s="27" t="s">
        <v>285</v>
      </c>
      <c r="B20" s="82">
        <v>95.008060801473974</v>
      </c>
      <c r="C20" s="82">
        <v>94.62889518413597</v>
      </c>
      <c r="D20" s="82">
        <v>95.399742479222766</v>
      </c>
      <c r="E20" s="82"/>
      <c r="F20" s="82">
        <v>89.523463077482717</v>
      </c>
      <c r="G20" s="82">
        <v>88.657573582196704</v>
      </c>
      <c r="H20" s="82">
        <v>90.412979351032448</v>
      </c>
      <c r="I20" s="82"/>
      <c r="J20" s="82">
        <v>91.498805052919082</v>
      </c>
      <c r="K20" s="82">
        <v>90.546927751519249</v>
      </c>
      <c r="L20" s="82">
        <v>92.472375690607734</v>
      </c>
      <c r="M20" s="82"/>
      <c r="N20" s="82">
        <v>95.241477272727266</v>
      </c>
      <c r="O20" s="82">
        <v>94.733194733194736</v>
      </c>
      <c r="P20" s="82">
        <v>95.775673707210487</v>
      </c>
      <c r="Q20" s="82"/>
      <c r="R20" s="82">
        <v>96.31422189128817</v>
      </c>
      <c r="S20" s="82">
        <v>96.491228070175438</v>
      </c>
      <c r="T20" s="82">
        <v>96.114195083267248</v>
      </c>
      <c r="U20" s="82"/>
      <c r="V20" s="82">
        <v>97.42543171114599</v>
      </c>
      <c r="W20" s="82">
        <v>97.302383939774145</v>
      </c>
      <c r="X20" s="82">
        <v>97.548711502199865</v>
      </c>
      <c r="Y20" s="82"/>
      <c r="Z20" s="82">
        <v>99.500499500499501</v>
      </c>
      <c r="AA20" s="82">
        <v>99.529885829415718</v>
      </c>
      <c r="AB20" s="82">
        <v>99.471598414795253</v>
      </c>
      <c r="AC20" s="146"/>
    </row>
    <row r="21" spans="1:29" x14ac:dyDescent="0.25">
      <c r="A21" s="27" t="s">
        <v>286</v>
      </c>
      <c r="B21" s="82">
        <v>92.236605806644718</v>
      </c>
      <c r="C21" s="82">
        <v>91.382066560093008</v>
      </c>
      <c r="D21" s="82">
        <v>93.143606355082525</v>
      </c>
      <c r="E21" s="82"/>
      <c r="F21" s="82">
        <v>86.941829592083025</v>
      </c>
      <c r="G21" s="82">
        <v>85.548865215377489</v>
      </c>
      <c r="H21" s="82">
        <v>88.457661290322577</v>
      </c>
      <c r="I21" s="82"/>
      <c r="J21" s="82">
        <v>86.264198569625577</v>
      </c>
      <c r="K21" s="82">
        <v>85.278568523790156</v>
      </c>
      <c r="L21" s="82">
        <v>87.320261437908499</v>
      </c>
      <c r="M21" s="82"/>
      <c r="N21" s="82">
        <v>92.728093947606141</v>
      </c>
      <c r="O21" s="82">
        <v>92.250110083663586</v>
      </c>
      <c r="P21" s="82">
        <v>93.231339823829401</v>
      </c>
      <c r="Q21" s="82"/>
      <c r="R21" s="82">
        <v>93.528578176665093</v>
      </c>
      <c r="S21" s="82">
        <v>92.681797128300133</v>
      </c>
      <c r="T21" s="82">
        <v>94.409638554216869</v>
      </c>
      <c r="U21" s="82"/>
      <c r="V21" s="82">
        <v>94.857142857142861</v>
      </c>
      <c r="W21" s="82">
        <v>93.834218048182933</v>
      </c>
      <c r="X21" s="82">
        <v>95.957820738137073</v>
      </c>
      <c r="Y21" s="82"/>
      <c r="Z21" s="82">
        <v>99.054905490549046</v>
      </c>
      <c r="AA21" s="82">
        <v>98.807947019867555</v>
      </c>
      <c r="AB21" s="82">
        <v>99.311610830656264</v>
      </c>
      <c r="AC21" s="146"/>
    </row>
    <row r="22" spans="1:29" x14ac:dyDescent="0.25">
      <c r="A22" s="27" t="s">
        <v>287</v>
      </c>
      <c r="B22" s="82">
        <v>91.319482214728595</v>
      </c>
      <c r="C22" s="82">
        <v>90.301279405695425</v>
      </c>
      <c r="D22" s="82">
        <v>92.454566367609843</v>
      </c>
      <c r="E22" s="82"/>
      <c r="F22" s="82">
        <v>88.81019830028329</v>
      </c>
      <c r="G22" s="82">
        <v>88.372093023255815</v>
      </c>
      <c r="H22" s="82">
        <v>89.280469897209997</v>
      </c>
      <c r="I22" s="82"/>
      <c r="J22" s="82">
        <v>88.209050350541744</v>
      </c>
      <c r="K22" s="82">
        <v>87.074030552291433</v>
      </c>
      <c r="L22" s="82">
        <v>89.554317548746525</v>
      </c>
      <c r="M22" s="82"/>
      <c r="N22" s="82">
        <v>90.607388854101444</v>
      </c>
      <c r="O22" s="82">
        <v>89.328537170263786</v>
      </c>
      <c r="P22" s="82">
        <v>92.005242463958055</v>
      </c>
      <c r="Q22" s="82"/>
      <c r="R22" s="82">
        <v>90.620689655172413</v>
      </c>
      <c r="S22" s="82">
        <v>89.881734559789749</v>
      </c>
      <c r="T22" s="82">
        <v>91.436865021770686</v>
      </c>
      <c r="U22" s="82"/>
      <c r="V22" s="82">
        <v>91.267942583732051</v>
      </c>
      <c r="W22" s="82">
        <v>89.658965896589663</v>
      </c>
      <c r="X22" s="82">
        <v>93.184796854521622</v>
      </c>
      <c r="Y22" s="82"/>
      <c r="Z22" s="82">
        <v>98.459477561955794</v>
      </c>
      <c r="AA22" s="82">
        <v>98.026315789473685</v>
      </c>
      <c r="AB22" s="82">
        <v>98.908594815825381</v>
      </c>
      <c r="AC22" s="146"/>
    </row>
    <row r="23" spans="1:29" x14ac:dyDescent="0.25">
      <c r="A23" s="125" t="s">
        <v>288</v>
      </c>
      <c r="B23" s="82">
        <v>95.470119159516088</v>
      </c>
      <c r="C23" s="82">
        <v>95.272835112692761</v>
      </c>
      <c r="D23" s="82">
        <v>95.676446870541525</v>
      </c>
      <c r="E23" s="82"/>
      <c r="F23" s="82">
        <v>92.219771405654711</v>
      </c>
      <c r="G23" s="82">
        <v>92.233009708737868</v>
      </c>
      <c r="H23" s="82">
        <v>92.206759443339962</v>
      </c>
      <c r="I23" s="82"/>
      <c r="J23" s="82">
        <v>91.660623640319074</v>
      </c>
      <c r="K23" s="82">
        <v>91.004919184820793</v>
      </c>
      <c r="L23" s="82">
        <v>92.359550561797761</v>
      </c>
      <c r="M23" s="82"/>
      <c r="N23" s="82">
        <v>96.41281411854979</v>
      </c>
      <c r="O23" s="82">
        <v>95.893990294886152</v>
      </c>
      <c r="P23" s="82">
        <v>96.961325966850836</v>
      </c>
      <c r="Q23" s="82"/>
      <c r="R23" s="82">
        <v>96.3344561125421</v>
      </c>
      <c r="S23" s="82">
        <v>96.258768511301639</v>
      </c>
      <c r="T23" s="82">
        <v>96.412736799677546</v>
      </c>
      <c r="U23" s="82"/>
      <c r="V23" s="82">
        <v>96.439933343432813</v>
      </c>
      <c r="W23" s="82">
        <v>96.148191708321079</v>
      </c>
      <c r="X23" s="82">
        <v>96.75</v>
      </c>
      <c r="Y23" s="82"/>
      <c r="Z23" s="82">
        <v>99.305679188178743</v>
      </c>
      <c r="AA23" s="82">
        <v>99.585635359116026</v>
      </c>
      <c r="AB23" s="82">
        <v>99.007717750826913</v>
      </c>
      <c r="AC23" s="146"/>
    </row>
    <row r="24" spans="1:29" x14ac:dyDescent="0.25">
      <c r="A24" s="27" t="s">
        <v>289</v>
      </c>
      <c r="B24" s="82">
        <v>90.094030177126612</v>
      </c>
      <c r="C24" s="82">
        <v>89.431239388794566</v>
      </c>
      <c r="D24" s="82">
        <v>90.798376184032477</v>
      </c>
      <c r="E24" s="82"/>
      <c r="F24" s="82">
        <v>86.574746008708274</v>
      </c>
      <c r="G24" s="82">
        <v>85.210312075983722</v>
      </c>
      <c r="H24" s="82">
        <v>88.143525741029634</v>
      </c>
      <c r="I24" s="82"/>
      <c r="J24" s="82">
        <v>85.623409669211199</v>
      </c>
      <c r="K24" s="82">
        <v>84</v>
      </c>
      <c r="L24" s="82">
        <v>87.30569948186529</v>
      </c>
      <c r="M24" s="82"/>
      <c r="N24" s="82">
        <v>89.51336531871145</v>
      </c>
      <c r="O24" s="82">
        <v>89.424364123159307</v>
      </c>
      <c r="P24" s="82">
        <v>89.606741573033716</v>
      </c>
      <c r="Q24" s="82"/>
      <c r="R24" s="82">
        <v>89.346405228758172</v>
      </c>
      <c r="S24" s="82">
        <v>89.281210592685994</v>
      </c>
      <c r="T24" s="82">
        <v>89.416553595658073</v>
      </c>
      <c r="U24" s="82"/>
      <c r="V24" s="82">
        <v>92.950236966824633</v>
      </c>
      <c r="W24" s="82">
        <v>92.09905660377359</v>
      </c>
      <c r="X24" s="82">
        <v>93.80952380952381</v>
      </c>
      <c r="Y24" s="82"/>
      <c r="Z24" s="82">
        <v>96.050032916392354</v>
      </c>
      <c r="AA24" s="82">
        <v>96.188055908513334</v>
      </c>
      <c r="AB24" s="82">
        <v>95.901639344262293</v>
      </c>
      <c r="AC24" s="146"/>
    </row>
    <row r="25" spans="1:29" x14ac:dyDescent="0.25">
      <c r="A25" s="27" t="s">
        <v>290</v>
      </c>
      <c r="B25" s="82">
        <v>95.401085645355849</v>
      </c>
      <c r="C25" s="82">
        <v>95.197677015858844</v>
      </c>
      <c r="D25" s="82">
        <v>95.609681606474766</v>
      </c>
      <c r="E25" s="82"/>
      <c r="F25" s="82">
        <v>91.360246850089993</v>
      </c>
      <c r="G25" s="82">
        <v>91.170323928944612</v>
      </c>
      <c r="H25" s="82">
        <v>91.544303797468345</v>
      </c>
      <c r="I25" s="82"/>
      <c r="J25" s="82">
        <v>92.175657601426664</v>
      </c>
      <c r="K25" s="82">
        <v>91.930585683297181</v>
      </c>
      <c r="L25" s="82">
        <v>92.434662998624489</v>
      </c>
      <c r="M25" s="82"/>
      <c r="N25" s="82">
        <v>95.521343596920929</v>
      </c>
      <c r="O25" s="82">
        <v>95.28746465598492</v>
      </c>
      <c r="P25" s="82">
        <v>95.750577367205551</v>
      </c>
      <c r="Q25" s="82"/>
      <c r="R25" s="82">
        <v>96.285848613070044</v>
      </c>
      <c r="S25" s="82">
        <v>95.557570262919313</v>
      </c>
      <c r="T25" s="82">
        <v>97.0703125</v>
      </c>
      <c r="U25" s="82"/>
      <c r="V25" s="82">
        <v>97.007530717399931</v>
      </c>
      <c r="W25" s="82">
        <v>97.058823529411768</v>
      </c>
      <c r="X25" s="82">
        <v>96.955128205128204</v>
      </c>
      <c r="Y25" s="82"/>
      <c r="Z25" s="82">
        <v>99.299167761717044</v>
      </c>
      <c r="AA25" s="82">
        <v>99.271636675235641</v>
      </c>
      <c r="AB25" s="82">
        <v>99.327956989247312</v>
      </c>
      <c r="AC25" s="146"/>
    </row>
    <row r="26" spans="1:29" x14ac:dyDescent="0.25">
      <c r="A26" s="27" t="s">
        <v>291</v>
      </c>
      <c r="B26" s="82">
        <v>93.871733966745836</v>
      </c>
      <c r="C26" s="82">
        <v>92.595999080248333</v>
      </c>
      <c r="D26" s="82">
        <v>95.23458609678211</v>
      </c>
      <c r="E26" s="82"/>
      <c r="F26" s="82">
        <v>87.759815242494227</v>
      </c>
      <c r="G26" s="82">
        <v>86.676646706586823</v>
      </c>
      <c r="H26" s="82">
        <v>88.906497622820922</v>
      </c>
      <c r="I26" s="82"/>
      <c r="J26" s="82">
        <v>89.80132450331125</v>
      </c>
      <c r="K26" s="82">
        <v>87.690355329949242</v>
      </c>
      <c r="L26" s="82">
        <v>92.10526315789474</v>
      </c>
      <c r="M26" s="82"/>
      <c r="N26" s="82">
        <v>95.085803432137283</v>
      </c>
      <c r="O26" s="82">
        <v>93.462109955423472</v>
      </c>
      <c r="P26" s="82">
        <v>96.880131362889983</v>
      </c>
      <c r="Q26" s="82"/>
      <c r="R26" s="82">
        <v>94.157303370786522</v>
      </c>
      <c r="S26" s="82">
        <v>93.389592123769333</v>
      </c>
      <c r="T26" s="82">
        <v>95.03205128205127</v>
      </c>
      <c r="U26" s="82"/>
      <c r="V26" s="82">
        <v>96.269153897401722</v>
      </c>
      <c r="W26" s="82">
        <v>94.954721862871921</v>
      </c>
      <c r="X26" s="82">
        <v>97.664835164835168</v>
      </c>
      <c r="Y26" s="82"/>
      <c r="Z26" s="82">
        <v>99.598124581379778</v>
      </c>
      <c r="AA26" s="82">
        <v>99.184782608695656</v>
      </c>
      <c r="AB26" s="82">
        <v>100</v>
      </c>
      <c r="AC26" s="145"/>
    </row>
    <row r="27" spans="1:29" x14ac:dyDescent="0.25">
      <c r="A27" s="27" t="s">
        <v>292</v>
      </c>
      <c r="B27" s="82">
        <v>91.876255524306956</v>
      </c>
      <c r="C27" s="82">
        <v>90.783338514143608</v>
      </c>
      <c r="D27" s="82">
        <v>93.046082182665117</v>
      </c>
      <c r="E27" s="82"/>
      <c r="F27" s="82">
        <v>87.993920972644375</v>
      </c>
      <c r="G27" s="82">
        <v>86.902485659655838</v>
      </c>
      <c r="H27" s="82">
        <v>89.224137931034491</v>
      </c>
      <c r="I27" s="82"/>
      <c r="J27" s="82">
        <v>86.734693877551024</v>
      </c>
      <c r="K27" s="82">
        <v>85.828877005347593</v>
      </c>
      <c r="L27" s="82">
        <v>87.717601547388782</v>
      </c>
      <c r="M27" s="82"/>
      <c r="N27" s="82">
        <v>90.085556114745842</v>
      </c>
      <c r="O27" s="82">
        <v>87.633885102239532</v>
      </c>
      <c r="P27" s="82">
        <v>92.708333333333343</v>
      </c>
      <c r="Q27" s="82"/>
      <c r="R27" s="82">
        <v>90.272774060730825</v>
      </c>
      <c r="S27" s="82">
        <v>88.94472361809045</v>
      </c>
      <c r="T27" s="82">
        <v>91.666666666666657</v>
      </c>
      <c r="U27" s="82"/>
      <c r="V27" s="82">
        <v>95.809439788266431</v>
      </c>
      <c r="W27" s="82">
        <v>95.157179269328807</v>
      </c>
      <c r="X27" s="82">
        <v>96.513761467889907</v>
      </c>
      <c r="Y27" s="82"/>
      <c r="Z27" s="82">
        <v>99.669499527856459</v>
      </c>
      <c r="AA27" s="82">
        <v>99.718837863167764</v>
      </c>
      <c r="AB27" s="82">
        <v>99.619410085632737</v>
      </c>
      <c r="AC27" s="146"/>
    </row>
    <row r="28" spans="1:29" x14ac:dyDescent="0.25">
      <c r="A28" s="27" t="s">
        <v>293</v>
      </c>
      <c r="B28" s="82">
        <v>96.044797278140067</v>
      </c>
      <c r="C28" s="82">
        <v>95.323246217331501</v>
      </c>
      <c r="D28" s="82">
        <v>96.811933313834459</v>
      </c>
      <c r="E28" s="82"/>
      <c r="F28" s="82">
        <v>94.139534883720927</v>
      </c>
      <c r="G28" s="82">
        <v>92.777777777777786</v>
      </c>
      <c r="H28" s="82">
        <v>95.514018691588788</v>
      </c>
      <c r="I28" s="82"/>
      <c r="J28" s="82">
        <v>93.766011955593513</v>
      </c>
      <c r="K28" s="82">
        <v>92.592592592592595</v>
      </c>
      <c r="L28" s="82">
        <v>95.090909090909093</v>
      </c>
      <c r="M28" s="82"/>
      <c r="N28" s="82">
        <v>97.011101622544842</v>
      </c>
      <c r="O28" s="82">
        <v>95.819397993311043</v>
      </c>
      <c r="P28" s="82">
        <v>98.254799301919718</v>
      </c>
      <c r="Q28" s="82"/>
      <c r="R28" s="82">
        <v>95.370370370370367</v>
      </c>
      <c r="S28" s="82">
        <v>95.320623916811087</v>
      </c>
      <c r="T28" s="82">
        <v>95.427435387673953</v>
      </c>
      <c r="U28" s="82"/>
      <c r="V28" s="82">
        <v>95.746388443017665</v>
      </c>
      <c r="W28" s="82">
        <v>95.284552845528452</v>
      </c>
      <c r="X28" s="82">
        <v>96.196513470681452</v>
      </c>
      <c r="Y28" s="82"/>
      <c r="Z28" s="82">
        <v>99.618611746758205</v>
      </c>
      <c r="AA28" s="82">
        <v>99.415204678362571</v>
      </c>
      <c r="AB28" s="82">
        <v>99.840510366826152</v>
      </c>
      <c r="AC28" s="146"/>
    </row>
    <row r="29" spans="1:29" x14ac:dyDescent="0.25">
      <c r="A29" s="27" t="s">
        <v>294</v>
      </c>
      <c r="B29" s="82">
        <v>95.087751880397448</v>
      </c>
      <c r="C29" s="82">
        <v>94.201054353753861</v>
      </c>
      <c r="D29" s="82">
        <v>96.013667425968109</v>
      </c>
      <c r="E29" s="82"/>
      <c r="F29" s="82">
        <v>90.999379267535701</v>
      </c>
      <c r="G29" s="82">
        <v>89.354066985645929</v>
      </c>
      <c r="H29" s="82">
        <v>92.774193548387103</v>
      </c>
      <c r="I29" s="82"/>
      <c r="J29" s="82">
        <v>90.241286863270773</v>
      </c>
      <c r="K29" s="82">
        <v>89.968976215098238</v>
      </c>
      <c r="L29" s="82">
        <v>90.534521158129181</v>
      </c>
      <c r="M29" s="82"/>
      <c r="N29" s="82">
        <v>95.380281690140848</v>
      </c>
      <c r="O29" s="82">
        <v>93.805309734513273</v>
      </c>
      <c r="P29" s="82">
        <v>97.014925373134332</v>
      </c>
      <c r="Q29" s="82"/>
      <c r="R29" s="82">
        <v>96.204715353651522</v>
      </c>
      <c r="S29" s="82">
        <v>94.903737259343146</v>
      </c>
      <c r="T29" s="82">
        <v>97.546728971962608</v>
      </c>
      <c r="U29" s="82"/>
      <c r="V29" s="82">
        <v>97.313272434175175</v>
      </c>
      <c r="W29" s="82">
        <v>96.913580246913583</v>
      </c>
      <c r="X29" s="82">
        <v>97.750281214848144</v>
      </c>
      <c r="Y29" s="82"/>
      <c r="Z29" s="82">
        <v>99.791449426485926</v>
      </c>
      <c r="AA29" s="82">
        <v>99.787007454739083</v>
      </c>
      <c r="AB29" s="82">
        <v>99.795709908069469</v>
      </c>
      <c r="AC29" s="146"/>
    </row>
    <row r="30" spans="1:29" x14ac:dyDescent="0.25">
      <c r="A30" s="27" t="s">
        <v>295</v>
      </c>
      <c r="B30" s="82">
        <v>94.580152671755727</v>
      </c>
      <c r="C30" s="82">
        <v>93.787696019300355</v>
      </c>
      <c r="D30" s="82">
        <v>95.392702535559678</v>
      </c>
      <c r="E30" s="82"/>
      <c r="F30" s="82">
        <v>88.911290322580655</v>
      </c>
      <c r="G30" s="82">
        <v>88.955823293172685</v>
      </c>
      <c r="H30" s="82">
        <v>88.866396761133601</v>
      </c>
      <c r="I30" s="82"/>
      <c r="J30" s="82">
        <v>90.36036036036036</v>
      </c>
      <c r="K30" s="82">
        <v>89.16083916083916</v>
      </c>
      <c r="L30" s="82">
        <v>91.635687732342006</v>
      </c>
      <c r="M30" s="82"/>
      <c r="N30" s="82">
        <v>93.588516746411486</v>
      </c>
      <c r="O30" s="82">
        <v>91.758241758241752</v>
      </c>
      <c r="P30" s="82">
        <v>95.591182364729448</v>
      </c>
      <c r="Q30" s="82"/>
      <c r="R30" s="82">
        <v>96.469465648854964</v>
      </c>
      <c r="S30" s="82">
        <v>95.335820895522389</v>
      </c>
      <c r="T30" s="82">
        <v>97.65625</v>
      </c>
      <c r="U30" s="82"/>
      <c r="V30" s="82">
        <v>97.560975609756099</v>
      </c>
      <c r="W30" s="82">
        <v>97.271268057784908</v>
      </c>
      <c r="X30" s="82">
        <v>97.858319604612859</v>
      </c>
      <c r="Y30" s="82"/>
      <c r="Z30" s="82">
        <v>99.644444444444446</v>
      </c>
      <c r="AA30" s="82">
        <v>99.630314232902023</v>
      </c>
      <c r="AB30" s="82">
        <v>99.657534246575338</v>
      </c>
      <c r="AC30" s="146"/>
    </row>
    <row r="31" spans="1:29" x14ac:dyDescent="0.25">
      <c r="A31" s="27" t="s">
        <v>296</v>
      </c>
      <c r="B31" s="82">
        <v>92.994705746950046</v>
      </c>
      <c r="C31" s="82">
        <v>92.115014080332003</v>
      </c>
      <c r="D31" s="82">
        <v>93.938911867642389</v>
      </c>
      <c r="E31" s="82"/>
      <c r="F31" s="82">
        <v>88.572879634332153</v>
      </c>
      <c r="G31" s="82">
        <v>87.423312883435571</v>
      </c>
      <c r="H31" s="82">
        <v>89.707366296670031</v>
      </c>
      <c r="I31" s="82"/>
      <c r="J31" s="82">
        <v>85.145547945205479</v>
      </c>
      <c r="K31" s="82">
        <v>82.780921584478577</v>
      </c>
      <c r="L31" s="82">
        <v>87.807097361237481</v>
      </c>
      <c r="M31" s="82"/>
      <c r="N31" s="82">
        <v>92.743873137914463</v>
      </c>
      <c r="O31" s="82">
        <v>92.036199095022624</v>
      </c>
      <c r="P31" s="82">
        <v>93.545081967213122</v>
      </c>
      <c r="Q31" s="82"/>
      <c r="R31" s="82">
        <v>95.325301204819283</v>
      </c>
      <c r="S31" s="82">
        <v>95.071090047393369</v>
      </c>
      <c r="T31" s="82">
        <v>95.588235294117652</v>
      </c>
      <c r="U31" s="82"/>
      <c r="V31" s="82">
        <v>96.463157894736838</v>
      </c>
      <c r="W31" s="82">
        <v>95.977473853580051</v>
      </c>
      <c r="X31" s="82">
        <v>96.996466431095413</v>
      </c>
      <c r="Y31" s="82"/>
      <c r="Z31" s="82">
        <v>99.590350477924432</v>
      </c>
      <c r="AA31" s="82">
        <v>99.468556244464125</v>
      </c>
      <c r="AB31" s="82">
        <v>99.719101123595507</v>
      </c>
      <c r="AC31" s="146"/>
    </row>
    <row r="32" spans="1:29" x14ac:dyDescent="0.25">
      <c r="A32" s="27" t="s">
        <v>297</v>
      </c>
      <c r="B32" s="82">
        <v>92.685178609473766</v>
      </c>
      <c r="C32" s="82">
        <v>91.858066290744063</v>
      </c>
      <c r="D32" s="82">
        <v>93.568281938325995</v>
      </c>
      <c r="E32" s="82"/>
      <c r="F32" s="82">
        <v>85.526954832442939</v>
      </c>
      <c r="G32" s="82">
        <v>84.284377923292794</v>
      </c>
      <c r="H32" s="82">
        <v>86.868686868686879</v>
      </c>
      <c r="I32" s="82"/>
      <c r="J32" s="82">
        <v>85.099337748344368</v>
      </c>
      <c r="K32" s="82">
        <v>83.115823817292011</v>
      </c>
      <c r="L32" s="82">
        <v>87.142857142857139</v>
      </c>
      <c r="M32" s="82"/>
      <c r="N32" s="82">
        <v>93.359718557607735</v>
      </c>
      <c r="O32" s="82">
        <v>92.89340101522842</v>
      </c>
      <c r="P32" s="82">
        <v>93.864468864468861</v>
      </c>
      <c r="Q32" s="82"/>
      <c r="R32" s="82">
        <v>93.869911090313522</v>
      </c>
      <c r="S32" s="82">
        <v>93.392857142857139</v>
      </c>
      <c r="T32" s="82">
        <v>94.395280235988196</v>
      </c>
      <c r="U32" s="82"/>
      <c r="V32" s="82">
        <v>97.371343946686423</v>
      </c>
      <c r="W32" s="82">
        <v>96.903589021815634</v>
      </c>
      <c r="X32" s="82">
        <v>97.890625</v>
      </c>
      <c r="Y32" s="82"/>
      <c r="Z32" s="82">
        <v>99.238171611868481</v>
      </c>
      <c r="AA32" s="82">
        <v>98.802873104549079</v>
      </c>
      <c r="AB32" s="82">
        <v>99.677679290894446</v>
      </c>
      <c r="AC32" s="146"/>
    </row>
    <row r="33" spans="1:29" x14ac:dyDescent="0.25">
      <c r="A33" s="27" t="s">
        <v>298</v>
      </c>
      <c r="B33" s="82">
        <v>92.836238707214662</v>
      </c>
      <c r="C33" s="82">
        <v>92.208737864077676</v>
      </c>
      <c r="D33" s="82">
        <v>93.527681198181341</v>
      </c>
      <c r="E33" s="82"/>
      <c r="F33" s="82">
        <v>87.53138075313808</v>
      </c>
      <c r="G33" s="82">
        <v>85.19736842105263</v>
      </c>
      <c r="H33" s="82">
        <v>89.948892674616701</v>
      </c>
      <c r="I33" s="82"/>
      <c r="J33" s="82">
        <v>88.823529411764696</v>
      </c>
      <c r="K33" s="82">
        <v>87.44769874476988</v>
      </c>
      <c r="L33" s="82">
        <v>90.357698289269052</v>
      </c>
      <c r="M33" s="82"/>
      <c r="N33" s="82">
        <v>91.955835962145102</v>
      </c>
      <c r="O33" s="82">
        <v>92.082111436950143</v>
      </c>
      <c r="P33" s="82">
        <v>91.808873720136518</v>
      </c>
      <c r="Q33" s="82"/>
      <c r="R33" s="82">
        <v>93.129770992366417</v>
      </c>
      <c r="S33" s="82">
        <v>93.20809248554913</v>
      </c>
      <c r="T33" s="82">
        <v>93.042071197411005</v>
      </c>
      <c r="U33" s="82"/>
      <c r="V33" s="82">
        <v>95.209580838323348</v>
      </c>
      <c r="W33" s="82">
        <v>94.883040935672511</v>
      </c>
      <c r="X33" s="82">
        <v>95.552147239263803</v>
      </c>
      <c r="Y33" s="82"/>
      <c r="Z33" s="82">
        <v>99.568345323740999</v>
      </c>
      <c r="AA33" s="82">
        <v>99.321573948439621</v>
      </c>
      <c r="AB33" s="82">
        <v>99.846860643185295</v>
      </c>
      <c r="AC33" s="146"/>
    </row>
    <row r="34" spans="1:29" x14ac:dyDescent="0.25">
      <c r="A34" s="27" t="s">
        <v>299</v>
      </c>
      <c r="B34" s="82">
        <v>94.495831905903856</v>
      </c>
      <c r="C34" s="82">
        <v>93.147097337407246</v>
      </c>
      <c r="D34" s="82">
        <v>95.976047904191617</v>
      </c>
      <c r="E34" s="82"/>
      <c r="F34" s="82">
        <v>91.222570532915356</v>
      </c>
      <c r="G34" s="82">
        <v>88.726207906295755</v>
      </c>
      <c r="H34" s="82">
        <v>94.097807757166947</v>
      </c>
      <c r="I34" s="82"/>
      <c r="J34" s="82">
        <v>89.501661129568106</v>
      </c>
      <c r="K34" s="82">
        <v>86.819830713422007</v>
      </c>
      <c r="L34" s="82">
        <v>92.772861356932154</v>
      </c>
      <c r="M34" s="82"/>
      <c r="N34" s="82">
        <v>94.590747330960852</v>
      </c>
      <c r="O34" s="82">
        <v>92.866941015089168</v>
      </c>
      <c r="P34" s="82">
        <v>96.449704142011839</v>
      </c>
      <c r="Q34" s="82"/>
      <c r="R34" s="82">
        <v>95.547169811320757</v>
      </c>
      <c r="S34" s="82">
        <v>95.467836257309941</v>
      </c>
      <c r="T34" s="82">
        <v>95.631825273010918</v>
      </c>
      <c r="U34" s="82"/>
      <c r="V34" s="82">
        <v>96.054254007398271</v>
      </c>
      <c r="W34" s="82">
        <v>95.346062052505971</v>
      </c>
      <c r="X34" s="82">
        <v>96.811224489795919</v>
      </c>
      <c r="Y34" s="82"/>
      <c r="Z34" s="82">
        <v>99.199507389162562</v>
      </c>
      <c r="AA34" s="82">
        <v>99.269183922046295</v>
      </c>
      <c r="AB34" s="82">
        <v>99.128268991282681</v>
      </c>
      <c r="AC34" s="146"/>
    </row>
    <row r="35" spans="1:29" x14ac:dyDescent="0.25">
      <c r="A35" s="27" t="s">
        <v>300</v>
      </c>
      <c r="B35" s="82">
        <v>93.61904761904762</v>
      </c>
      <c r="C35" s="82">
        <v>93.200962695547531</v>
      </c>
      <c r="D35" s="82">
        <v>94.086021505376351</v>
      </c>
      <c r="E35" s="82"/>
      <c r="F35" s="82">
        <v>91.783567134268537</v>
      </c>
      <c r="G35" s="82">
        <v>91.911764705882348</v>
      </c>
      <c r="H35" s="82">
        <v>91.629955947136565</v>
      </c>
      <c r="I35" s="82"/>
      <c r="J35" s="82">
        <v>90.433212996389884</v>
      </c>
      <c r="K35" s="82">
        <v>90.311418685121097</v>
      </c>
      <c r="L35" s="82">
        <v>90.566037735849065</v>
      </c>
      <c r="M35" s="82"/>
      <c r="N35" s="82">
        <v>90.56974459724951</v>
      </c>
      <c r="O35" s="82">
        <v>90.109890109890117</v>
      </c>
      <c r="P35" s="82">
        <v>91.101694915254242</v>
      </c>
      <c r="Q35" s="82"/>
      <c r="R35" s="82">
        <v>94.820717131474112</v>
      </c>
      <c r="S35" s="82">
        <v>93.511450381679381</v>
      </c>
      <c r="T35" s="82">
        <v>96.25</v>
      </c>
      <c r="U35" s="82"/>
      <c r="V35" s="82">
        <v>94.414414414414409</v>
      </c>
      <c r="W35" s="82">
        <v>94.276094276094284</v>
      </c>
      <c r="X35" s="82">
        <v>94.573643410852711</v>
      </c>
      <c r="Y35" s="82"/>
      <c r="Z35" s="82">
        <v>99.623352165725038</v>
      </c>
      <c r="AA35" s="82">
        <v>99.25650557620817</v>
      </c>
      <c r="AB35" s="82">
        <v>100</v>
      </c>
      <c r="AC35" s="146"/>
    </row>
    <row r="36" spans="1:29" x14ac:dyDescent="0.25">
      <c r="A36" s="27" t="s">
        <v>301</v>
      </c>
      <c r="B36" s="82">
        <v>94.341100450362248</v>
      </c>
      <c r="C36" s="82">
        <v>93.478592107268028</v>
      </c>
      <c r="D36" s="82">
        <v>95.253445080183738</v>
      </c>
      <c r="E36" s="82"/>
      <c r="F36" s="82">
        <v>91.52849740932642</v>
      </c>
      <c r="G36" s="82">
        <v>90.895140664961644</v>
      </c>
      <c r="H36" s="82">
        <v>92.178477690288716</v>
      </c>
      <c r="I36" s="82"/>
      <c r="J36" s="82">
        <v>91.249703580744608</v>
      </c>
      <c r="K36" s="82">
        <v>89.699769053117791</v>
      </c>
      <c r="L36" s="82">
        <v>92.884990253411303</v>
      </c>
      <c r="M36" s="82"/>
      <c r="N36" s="82">
        <v>93.451242829827919</v>
      </c>
      <c r="O36" s="82">
        <v>92.223238792314731</v>
      </c>
      <c r="P36" s="82">
        <v>94.794794794794797</v>
      </c>
      <c r="Q36" s="82"/>
      <c r="R36" s="82">
        <v>93.743890518084058</v>
      </c>
      <c r="S36" s="82">
        <v>93.135872120357305</v>
      </c>
      <c r="T36" s="82">
        <v>94.402035623409674</v>
      </c>
      <c r="U36" s="82"/>
      <c r="V36" s="82">
        <v>95.797254487856392</v>
      </c>
      <c r="W36" s="82">
        <v>94.979253112033192</v>
      </c>
      <c r="X36" s="82">
        <v>96.645161290322577</v>
      </c>
      <c r="Y36" s="82"/>
      <c r="Z36" s="82">
        <v>99.55025860130425</v>
      </c>
      <c r="AA36" s="82">
        <v>99.211563731931676</v>
      </c>
      <c r="AB36" s="82">
        <v>99.907578558225509</v>
      </c>
      <c r="AC36" s="146"/>
    </row>
    <row r="37" spans="1:29" x14ac:dyDescent="0.25">
      <c r="A37" s="27" t="s">
        <v>302</v>
      </c>
      <c r="B37" s="82">
        <v>93.10585652998104</v>
      </c>
      <c r="C37" s="82">
        <v>92.07969378741781</v>
      </c>
      <c r="D37" s="82">
        <v>94.166582124378621</v>
      </c>
      <c r="E37" s="82"/>
      <c r="F37" s="82">
        <v>89.530685920577611</v>
      </c>
      <c r="G37" s="82">
        <v>89.311957247828985</v>
      </c>
      <c r="H37" s="82">
        <v>89.741935483870975</v>
      </c>
      <c r="I37" s="82"/>
      <c r="J37" s="82">
        <v>88.644264194669759</v>
      </c>
      <c r="K37" s="82">
        <v>87.005019520356939</v>
      </c>
      <c r="L37" s="82">
        <v>90.415913200723324</v>
      </c>
      <c r="M37" s="82"/>
      <c r="N37" s="82">
        <v>93.656602622750839</v>
      </c>
      <c r="O37" s="82">
        <v>92.719614921780988</v>
      </c>
      <c r="P37" s="82">
        <v>94.619666048237477</v>
      </c>
      <c r="Q37" s="82"/>
      <c r="R37" s="82">
        <v>93.581514762516051</v>
      </c>
      <c r="S37" s="82">
        <v>91.924290220820197</v>
      </c>
      <c r="T37" s="82">
        <v>95.297191378184195</v>
      </c>
      <c r="U37" s="82"/>
      <c r="V37" s="82">
        <v>94.061563606646686</v>
      </c>
      <c r="W37" s="82">
        <v>92.902542372881356</v>
      </c>
      <c r="X37" s="82">
        <v>95.288839035333709</v>
      </c>
      <c r="Y37" s="82"/>
      <c r="Z37" s="82">
        <v>98.70726802642919</v>
      </c>
      <c r="AA37" s="82">
        <v>98.24263038548753</v>
      </c>
      <c r="AB37" s="82">
        <v>99.184624344787423</v>
      </c>
    </row>
    <row r="38" spans="1:29" ht="15.75" thickBot="1" x14ac:dyDescent="0.3">
      <c r="A38" s="28" t="s">
        <v>303</v>
      </c>
      <c r="B38" s="83">
        <v>84.381884944920444</v>
      </c>
      <c r="C38" s="83">
        <v>82.717803030303031</v>
      </c>
      <c r="D38" s="83">
        <v>86.163203243791173</v>
      </c>
      <c r="E38" s="83"/>
      <c r="F38" s="83">
        <v>78.437047756874108</v>
      </c>
      <c r="G38" s="83">
        <v>76</v>
      </c>
      <c r="H38" s="83">
        <v>81.329113924050631</v>
      </c>
      <c r="I38" s="83"/>
      <c r="J38" s="83">
        <v>80.559085133418037</v>
      </c>
      <c r="K38" s="83">
        <v>79.795396419437338</v>
      </c>
      <c r="L38" s="83">
        <v>81.313131313131322</v>
      </c>
      <c r="M38" s="83"/>
      <c r="N38" s="83">
        <v>82.415902140672785</v>
      </c>
      <c r="O38" s="83">
        <v>79.881656804733723</v>
      </c>
      <c r="P38" s="83">
        <v>85.12658227848101</v>
      </c>
      <c r="Q38" s="83"/>
      <c r="R38" s="83">
        <v>85.30734632683658</v>
      </c>
      <c r="S38" s="83">
        <v>83.522727272727266</v>
      </c>
      <c r="T38" s="83">
        <v>87.301587301587304</v>
      </c>
      <c r="U38" s="83"/>
      <c r="V38" s="83">
        <v>86.795048143053648</v>
      </c>
      <c r="W38" s="83">
        <v>84.718498659517422</v>
      </c>
      <c r="X38" s="83">
        <v>88.983050847457619</v>
      </c>
      <c r="Y38" s="83"/>
      <c r="Z38" s="83">
        <v>95.169946332737027</v>
      </c>
      <c r="AA38" s="83">
        <v>95.406360424028264</v>
      </c>
      <c r="AB38" s="83">
        <v>94.927536231884062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G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D2547A18-1A9D-41E4-A17E-5E47B5788533}"/>
  </hyperlinks>
  <pageMargins left="0.7" right="0.7" top="0.75" bottom="0.75" header="0.3" footer="0.3"/>
  <pageSetup scale="6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B009-F343-47F2-9AE9-450DA1C92536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7109375" customWidth="1"/>
    <col min="18" max="20" width="8.28515625" customWidth="1"/>
    <col min="21" max="21" width="1.140625" customWidth="1"/>
    <col min="22" max="24" width="8.28515625" customWidth="1"/>
    <col min="25" max="25" width="1" customWidth="1"/>
    <col min="26" max="28" width="8.28515625" customWidth="1"/>
    <col min="29" max="29" width="14" style="144" customWidth="1"/>
  </cols>
  <sheetData>
    <row r="1" spans="1:29" x14ac:dyDescent="0.25">
      <c r="A1" s="228" t="s">
        <v>312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9" x14ac:dyDescent="0.25">
      <c r="A10" s="26" t="s">
        <v>209</v>
      </c>
      <c r="B10" s="79">
        <f>SUM(B12:B38)</f>
        <v>25682</v>
      </c>
      <c r="C10" s="79">
        <f t="shared" ref="C10:AB10" si="0">SUM(C12:C38)</f>
        <v>14640</v>
      </c>
      <c r="D10" s="79">
        <f t="shared" si="0"/>
        <v>11042</v>
      </c>
      <c r="E10" s="79"/>
      <c r="F10" s="79">
        <f t="shared" si="0"/>
        <v>6656</v>
      </c>
      <c r="G10" s="79">
        <f t="shared" si="0"/>
        <v>3680</v>
      </c>
      <c r="H10" s="79">
        <f t="shared" si="0"/>
        <v>2976</v>
      </c>
      <c r="I10" s="79"/>
      <c r="J10" s="79">
        <f t="shared" si="0"/>
        <v>7605</v>
      </c>
      <c r="K10" s="79">
        <f t="shared" si="0"/>
        <v>4352</v>
      </c>
      <c r="L10" s="79">
        <f t="shared" si="0"/>
        <v>3253</v>
      </c>
      <c r="M10" s="79"/>
      <c r="N10" s="79">
        <f t="shared" si="0"/>
        <v>3970</v>
      </c>
      <c r="O10" s="79">
        <f t="shared" si="0"/>
        <v>2312</v>
      </c>
      <c r="P10" s="79">
        <f t="shared" si="0"/>
        <v>1658</v>
      </c>
      <c r="Q10" s="79"/>
      <c r="R10" s="79">
        <f t="shared" si="0"/>
        <v>3613</v>
      </c>
      <c r="S10" s="79">
        <f t="shared" si="0"/>
        <v>2064</v>
      </c>
      <c r="T10" s="79">
        <f t="shared" si="0"/>
        <v>1549</v>
      </c>
      <c r="U10" s="79"/>
      <c r="V10" s="79">
        <f t="shared" si="0"/>
        <v>3202</v>
      </c>
      <c r="W10" s="79">
        <f t="shared" si="0"/>
        <v>1866</v>
      </c>
      <c r="X10" s="79">
        <f t="shared" si="0"/>
        <v>1336</v>
      </c>
      <c r="Y10" s="79"/>
      <c r="Z10" s="79">
        <f t="shared" si="0"/>
        <v>636</v>
      </c>
      <c r="AA10" s="79">
        <f t="shared" si="0"/>
        <v>366</v>
      </c>
      <c r="AB10" s="79">
        <f t="shared" si="0"/>
        <v>270</v>
      </c>
    </row>
    <row r="11" spans="1:29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9" x14ac:dyDescent="0.25">
      <c r="A12" s="27" t="s">
        <v>277</v>
      </c>
      <c r="B12" s="80">
        <f>++F12+J12+N12+R12+V12+Z12</f>
        <v>1784</v>
      </c>
      <c r="C12" s="80">
        <f t="shared" ref="C12:D27" si="1">++G12+K12+O12+S12+W12+AA12</f>
        <v>1047</v>
      </c>
      <c r="D12" s="80">
        <f t="shared" si="1"/>
        <v>737</v>
      </c>
      <c r="E12" s="80"/>
      <c r="F12" s="80">
        <v>417</v>
      </c>
      <c r="G12" s="80">
        <v>231</v>
      </c>
      <c r="H12" s="80">
        <v>186</v>
      </c>
      <c r="I12" s="80"/>
      <c r="J12" s="80">
        <v>499</v>
      </c>
      <c r="K12" s="80">
        <v>289</v>
      </c>
      <c r="L12" s="80">
        <v>210</v>
      </c>
      <c r="M12" s="80"/>
      <c r="N12" s="80">
        <v>277</v>
      </c>
      <c r="O12" s="80">
        <v>160</v>
      </c>
      <c r="P12" s="80">
        <v>117</v>
      </c>
      <c r="Q12" s="80"/>
      <c r="R12" s="80">
        <v>272</v>
      </c>
      <c r="S12" s="80">
        <v>166</v>
      </c>
      <c r="T12" s="80">
        <v>106</v>
      </c>
      <c r="U12" s="80"/>
      <c r="V12" s="80">
        <v>203</v>
      </c>
      <c r="W12" s="80">
        <v>131</v>
      </c>
      <c r="X12" s="80">
        <v>72</v>
      </c>
      <c r="Y12" s="80"/>
      <c r="Z12" s="80">
        <v>116</v>
      </c>
      <c r="AA12" s="80">
        <v>70</v>
      </c>
      <c r="AB12" s="80">
        <v>46</v>
      </c>
      <c r="AC12" s="145"/>
    </row>
    <row r="13" spans="1:29" x14ac:dyDescent="0.25">
      <c r="A13" s="27" t="s">
        <v>278</v>
      </c>
      <c r="B13" s="80">
        <f t="shared" ref="B13:D38" si="2">++F13+J13+N13+R13+V13+Z13</f>
        <v>921</v>
      </c>
      <c r="C13" s="80">
        <f t="shared" si="1"/>
        <v>507</v>
      </c>
      <c r="D13" s="80">
        <f t="shared" si="1"/>
        <v>414</v>
      </c>
      <c r="E13" s="80"/>
      <c r="F13" s="80">
        <v>234</v>
      </c>
      <c r="G13" s="80">
        <v>117</v>
      </c>
      <c r="H13" s="80">
        <v>117</v>
      </c>
      <c r="I13" s="80"/>
      <c r="J13" s="80">
        <v>294</v>
      </c>
      <c r="K13" s="80">
        <v>170</v>
      </c>
      <c r="L13" s="80">
        <v>124</v>
      </c>
      <c r="M13" s="80"/>
      <c r="N13" s="80">
        <v>114</v>
      </c>
      <c r="O13" s="80">
        <v>68</v>
      </c>
      <c r="P13" s="80">
        <v>46</v>
      </c>
      <c r="Q13" s="80"/>
      <c r="R13" s="80">
        <v>122</v>
      </c>
      <c r="S13" s="80">
        <v>69</v>
      </c>
      <c r="T13" s="80">
        <v>53</v>
      </c>
      <c r="U13" s="80"/>
      <c r="V13" s="80">
        <v>141</v>
      </c>
      <c r="W13" s="80">
        <v>76</v>
      </c>
      <c r="X13" s="80">
        <v>65</v>
      </c>
      <c r="Y13" s="80"/>
      <c r="Z13" s="80">
        <v>16</v>
      </c>
      <c r="AA13" s="80">
        <v>7</v>
      </c>
      <c r="AB13" s="80">
        <v>9</v>
      </c>
    </row>
    <row r="14" spans="1:29" x14ac:dyDescent="0.25">
      <c r="A14" s="27" t="s">
        <v>279</v>
      </c>
      <c r="B14" s="80">
        <f t="shared" si="2"/>
        <v>1539</v>
      </c>
      <c r="C14" s="80">
        <f t="shared" si="1"/>
        <v>860</v>
      </c>
      <c r="D14" s="80">
        <f t="shared" si="1"/>
        <v>679</v>
      </c>
      <c r="E14" s="80"/>
      <c r="F14" s="80">
        <v>384</v>
      </c>
      <c r="G14" s="80">
        <v>220</v>
      </c>
      <c r="H14" s="80">
        <v>164</v>
      </c>
      <c r="I14" s="80"/>
      <c r="J14" s="80">
        <v>453</v>
      </c>
      <c r="K14" s="80">
        <v>249</v>
      </c>
      <c r="L14" s="80">
        <v>204</v>
      </c>
      <c r="M14" s="80"/>
      <c r="N14" s="80">
        <v>204</v>
      </c>
      <c r="O14" s="80">
        <v>120</v>
      </c>
      <c r="P14" s="80">
        <v>84</v>
      </c>
      <c r="Q14" s="80"/>
      <c r="R14" s="80">
        <v>207</v>
      </c>
      <c r="S14" s="80">
        <v>111</v>
      </c>
      <c r="T14" s="80">
        <v>96</v>
      </c>
      <c r="U14" s="80"/>
      <c r="V14" s="80">
        <v>222</v>
      </c>
      <c r="W14" s="80">
        <v>127</v>
      </c>
      <c r="X14" s="80">
        <v>95</v>
      </c>
      <c r="Y14" s="80"/>
      <c r="Z14" s="80">
        <v>69</v>
      </c>
      <c r="AA14" s="80">
        <v>33</v>
      </c>
      <c r="AB14" s="80">
        <v>36</v>
      </c>
    </row>
    <row r="15" spans="1:29" x14ac:dyDescent="0.25">
      <c r="A15" s="27" t="s">
        <v>280</v>
      </c>
      <c r="B15" s="80">
        <f t="shared" si="2"/>
        <v>1310</v>
      </c>
      <c r="C15" s="80">
        <f t="shared" si="1"/>
        <v>704</v>
      </c>
      <c r="D15" s="80">
        <f t="shared" si="1"/>
        <v>606</v>
      </c>
      <c r="E15" s="80"/>
      <c r="F15" s="80">
        <v>388</v>
      </c>
      <c r="G15" s="80">
        <v>189</v>
      </c>
      <c r="H15" s="80">
        <v>199</v>
      </c>
      <c r="I15" s="80"/>
      <c r="J15" s="80">
        <v>373</v>
      </c>
      <c r="K15" s="80">
        <v>212</v>
      </c>
      <c r="L15" s="80">
        <v>161</v>
      </c>
      <c r="M15" s="80"/>
      <c r="N15" s="80">
        <v>174</v>
      </c>
      <c r="O15" s="80">
        <v>95</v>
      </c>
      <c r="P15" s="80">
        <v>79</v>
      </c>
      <c r="Q15" s="80"/>
      <c r="R15" s="80">
        <v>185</v>
      </c>
      <c r="S15" s="80">
        <v>102</v>
      </c>
      <c r="T15" s="80">
        <v>83</v>
      </c>
      <c r="U15" s="80"/>
      <c r="V15" s="80">
        <v>177</v>
      </c>
      <c r="W15" s="80">
        <v>96</v>
      </c>
      <c r="X15" s="80">
        <v>81</v>
      </c>
      <c r="Y15" s="80"/>
      <c r="Z15" s="80">
        <v>13</v>
      </c>
      <c r="AA15" s="80">
        <v>10</v>
      </c>
      <c r="AB15" s="80">
        <v>3</v>
      </c>
    </row>
    <row r="16" spans="1:29" x14ac:dyDescent="0.25">
      <c r="A16" s="27" t="s">
        <v>281</v>
      </c>
      <c r="B16" s="80">
        <f t="shared" si="2"/>
        <v>186</v>
      </c>
      <c r="C16" s="80">
        <f t="shared" si="1"/>
        <v>108</v>
      </c>
      <c r="D16" s="80">
        <f t="shared" si="1"/>
        <v>78</v>
      </c>
      <c r="E16" s="80"/>
      <c r="F16" s="80">
        <v>53</v>
      </c>
      <c r="G16" s="80">
        <v>32</v>
      </c>
      <c r="H16" s="80">
        <v>21</v>
      </c>
      <c r="I16" s="80"/>
      <c r="J16" s="80">
        <v>65</v>
      </c>
      <c r="K16" s="80">
        <v>38</v>
      </c>
      <c r="L16" s="80">
        <v>27</v>
      </c>
      <c r="M16" s="80"/>
      <c r="N16" s="80">
        <v>34</v>
      </c>
      <c r="O16" s="80">
        <v>20</v>
      </c>
      <c r="P16" s="80">
        <v>14</v>
      </c>
      <c r="Q16" s="80"/>
      <c r="R16" s="80">
        <v>20</v>
      </c>
      <c r="S16" s="80">
        <v>9</v>
      </c>
      <c r="T16" s="80">
        <v>11</v>
      </c>
      <c r="U16" s="80"/>
      <c r="V16" s="80">
        <v>11</v>
      </c>
      <c r="W16" s="80">
        <v>7</v>
      </c>
      <c r="X16" s="80">
        <v>4</v>
      </c>
      <c r="Y16" s="80"/>
      <c r="Z16" s="80">
        <v>3</v>
      </c>
      <c r="AA16" s="80">
        <v>2</v>
      </c>
      <c r="AB16" s="80">
        <v>1</v>
      </c>
      <c r="AC16" s="146"/>
    </row>
    <row r="17" spans="1:29" x14ac:dyDescent="0.25">
      <c r="A17" s="27" t="s">
        <v>282</v>
      </c>
      <c r="B17" s="80">
        <f t="shared" si="2"/>
        <v>556</v>
      </c>
      <c r="C17" s="80">
        <f t="shared" si="1"/>
        <v>323</v>
      </c>
      <c r="D17" s="80">
        <f t="shared" si="1"/>
        <v>233</v>
      </c>
      <c r="E17" s="80"/>
      <c r="F17" s="80">
        <v>179</v>
      </c>
      <c r="G17" s="80">
        <v>95</v>
      </c>
      <c r="H17" s="80">
        <v>84</v>
      </c>
      <c r="I17" s="80"/>
      <c r="J17" s="80">
        <v>175</v>
      </c>
      <c r="K17" s="80">
        <v>102</v>
      </c>
      <c r="L17" s="80">
        <v>73</v>
      </c>
      <c r="M17" s="80"/>
      <c r="N17" s="80">
        <v>80</v>
      </c>
      <c r="O17" s="80">
        <v>45</v>
      </c>
      <c r="P17" s="80">
        <v>35</v>
      </c>
      <c r="Q17" s="80"/>
      <c r="R17" s="80">
        <v>70</v>
      </c>
      <c r="S17" s="80">
        <v>47</v>
      </c>
      <c r="T17" s="80">
        <v>23</v>
      </c>
      <c r="U17" s="80"/>
      <c r="V17" s="80">
        <v>43</v>
      </c>
      <c r="W17" s="80">
        <v>28</v>
      </c>
      <c r="X17" s="80">
        <v>15</v>
      </c>
      <c r="Y17" s="80"/>
      <c r="Z17" s="80">
        <v>9</v>
      </c>
      <c r="AA17" s="80">
        <v>6</v>
      </c>
      <c r="AB17" s="80">
        <v>3</v>
      </c>
      <c r="AC17" s="145"/>
    </row>
    <row r="18" spans="1:29" x14ac:dyDescent="0.25">
      <c r="A18" s="27" t="s">
        <v>283</v>
      </c>
      <c r="B18" s="80">
        <f t="shared" si="2"/>
        <v>151</v>
      </c>
      <c r="C18" s="80">
        <f t="shared" si="1"/>
        <v>84</v>
      </c>
      <c r="D18" s="80">
        <f>++H18+L18+P18+T18+X18</f>
        <v>67</v>
      </c>
      <c r="E18" s="80"/>
      <c r="F18" s="80">
        <v>47</v>
      </c>
      <c r="G18" s="80">
        <v>31</v>
      </c>
      <c r="H18" s="80">
        <v>16</v>
      </c>
      <c r="I18" s="80"/>
      <c r="J18" s="80">
        <v>55</v>
      </c>
      <c r="K18" s="80">
        <v>34</v>
      </c>
      <c r="L18" s="80">
        <v>21</v>
      </c>
      <c r="M18" s="80"/>
      <c r="N18" s="80">
        <v>15</v>
      </c>
      <c r="O18" s="80">
        <v>8</v>
      </c>
      <c r="P18" s="80">
        <v>7</v>
      </c>
      <c r="Q18" s="80"/>
      <c r="R18" s="80">
        <v>13</v>
      </c>
      <c r="S18" s="80">
        <v>2</v>
      </c>
      <c r="T18" s="80">
        <v>11</v>
      </c>
      <c r="U18" s="80"/>
      <c r="V18" s="80">
        <v>20</v>
      </c>
      <c r="W18" s="80">
        <v>8</v>
      </c>
      <c r="X18" s="80">
        <v>12</v>
      </c>
      <c r="Y18" s="80"/>
      <c r="Z18" s="80">
        <v>1</v>
      </c>
      <c r="AA18" s="80">
        <v>1</v>
      </c>
      <c r="AB18" s="80" t="s">
        <v>271</v>
      </c>
      <c r="AC18" s="146"/>
    </row>
    <row r="19" spans="1:29" x14ac:dyDescent="0.25">
      <c r="A19" s="27" t="s">
        <v>284</v>
      </c>
      <c r="B19" s="80">
        <f t="shared" si="2"/>
        <v>2531</v>
      </c>
      <c r="C19" s="80">
        <f t="shared" si="1"/>
        <v>1427</v>
      </c>
      <c r="D19" s="80">
        <f t="shared" si="1"/>
        <v>1104</v>
      </c>
      <c r="E19" s="80"/>
      <c r="F19" s="80">
        <v>724</v>
      </c>
      <c r="G19" s="80">
        <v>423</v>
      </c>
      <c r="H19" s="80">
        <v>301</v>
      </c>
      <c r="I19" s="80"/>
      <c r="J19" s="80">
        <v>781</v>
      </c>
      <c r="K19" s="80">
        <v>433</v>
      </c>
      <c r="L19" s="80">
        <v>348</v>
      </c>
      <c r="M19" s="80"/>
      <c r="N19" s="80">
        <v>365</v>
      </c>
      <c r="O19" s="80">
        <v>205</v>
      </c>
      <c r="P19" s="80">
        <v>160</v>
      </c>
      <c r="Q19" s="80"/>
      <c r="R19" s="80">
        <v>332</v>
      </c>
      <c r="S19" s="80">
        <v>187</v>
      </c>
      <c r="T19" s="80">
        <v>145</v>
      </c>
      <c r="U19" s="80"/>
      <c r="V19" s="80">
        <v>298</v>
      </c>
      <c r="W19" s="80">
        <v>163</v>
      </c>
      <c r="X19" s="80">
        <v>135</v>
      </c>
      <c r="Y19" s="80"/>
      <c r="Z19" s="80">
        <v>31</v>
      </c>
      <c r="AA19" s="80">
        <v>16</v>
      </c>
      <c r="AB19" s="80">
        <v>15</v>
      </c>
      <c r="AC19" s="146"/>
    </row>
    <row r="20" spans="1:29" x14ac:dyDescent="0.25">
      <c r="A20" s="27" t="s">
        <v>285</v>
      </c>
      <c r="B20" s="80">
        <f t="shared" si="2"/>
        <v>867</v>
      </c>
      <c r="C20" s="80">
        <f t="shared" si="1"/>
        <v>474</v>
      </c>
      <c r="D20" s="80">
        <f t="shared" si="1"/>
        <v>393</v>
      </c>
      <c r="E20" s="80"/>
      <c r="F20" s="80">
        <v>288</v>
      </c>
      <c r="G20" s="80">
        <v>158</v>
      </c>
      <c r="H20" s="80">
        <v>130</v>
      </c>
      <c r="I20" s="80"/>
      <c r="J20" s="80">
        <v>249</v>
      </c>
      <c r="K20" s="80">
        <v>140</v>
      </c>
      <c r="L20" s="80">
        <v>109</v>
      </c>
      <c r="M20" s="80"/>
      <c r="N20" s="80">
        <v>134</v>
      </c>
      <c r="O20" s="80">
        <v>76</v>
      </c>
      <c r="P20" s="80">
        <v>58</v>
      </c>
      <c r="Q20" s="80"/>
      <c r="R20" s="80">
        <v>99</v>
      </c>
      <c r="S20" s="80">
        <v>50</v>
      </c>
      <c r="T20" s="80">
        <v>49</v>
      </c>
      <c r="U20" s="80"/>
      <c r="V20" s="80">
        <v>82</v>
      </c>
      <c r="W20" s="80">
        <v>43</v>
      </c>
      <c r="X20" s="80">
        <v>39</v>
      </c>
      <c r="Y20" s="80"/>
      <c r="Z20" s="80">
        <v>15</v>
      </c>
      <c r="AA20" s="80">
        <v>7</v>
      </c>
      <c r="AB20" s="80">
        <v>8</v>
      </c>
      <c r="AC20" s="146"/>
    </row>
    <row r="21" spans="1:29" x14ac:dyDescent="0.25">
      <c r="A21" s="27" t="s">
        <v>286</v>
      </c>
      <c r="B21" s="80">
        <f t="shared" si="2"/>
        <v>2075</v>
      </c>
      <c r="C21" s="80">
        <f t="shared" si="1"/>
        <v>1186</v>
      </c>
      <c r="D21" s="80">
        <f t="shared" si="1"/>
        <v>889</v>
      </c>
      <c r="E21" s="80"/>
      <c r="F21" s="80">
        <v>541</v>
      </c>
      <c r="G21" s="80">
        <v>312</v>
      </c>
      <c r="H21" s="80">
        <v>229</v>
      </c>
      <c r="I21" s="80"/>
      <c r="J21" s="80">
        <v>653</v>
      </c>
      <c r="K21" s="80">
        <v>362</v>
      </c>
      <c r="L21" s="80">
        <v>291</v>
      </c>
      <c r="M21" s="80"/>
      <c r="N21" s="80">
        <v>322</v>
      </c>
      <c r="O21" s="80">
        <v>176</v>
      </c>
      <c r="P21" s="80">
        <v>146</v>
      </c>
      <c r="Q21" s="80"/>
      <c r="R21" s="80">
        <v>274</v>
      </c>
      <c r="S21" s="80">
        <v>158</v>
      </c>
      <c r="T21" s="80">
        <v>116</v>
      </c>
      <c r="U21" s="80"/>
      <c r="V21" s="80">
        <v>243</v>
      </c>
      <c r="W21" s="80">
        <v>151</v>
      </c>
      <c r="X21" s="80">
        <v>92</v>
      </c>
      <c r="Y21" s="80"/>
      <c r="Z21" s="80">
        <v>42</v>
      </c>
      <c r="AA21" s="80">
        <v>27</v>
      </c>
      <c r="AB21" s="80">
        <v>15</v>
      </c>
      <c r="AC21" s="146"/>
    </row>
    <row r="22" spans="1:29" x14ac:dyDescent="0.25">
      <c r="A22" s="27" t="s">
        <v>287</v>
      </c>
      <c r="B22" s="80">
        <f t="shared" si="2"/>
        <v>798</v>
      </c>
      <c r="C22" s="80">
        <f t="shared" si="1"/>
        <v>470</v>
      </c>
      <c r="D22" s="80">
        <f t="shared" si="1"/>
        <v>328</v>
      </c>
      <c r="E22" s="80"/>
      <c r="F22" s="80">
        <v>158</v>
      </c>
      <c r="G22" s="80">
        <v>85</v>
      </c>
      <c r="H22" s="80">
        <v>73</v>
      </c>
      <c r="I22" s="80"/>
      <c r="J22" s="80">
        <v>185</v>
      </c>
      <c r="K22" s="80">
        <v>110</v>
      </c>
      <c r="L22" s="80">
        <v>75</v>
      </c>
      <c r="M22" s="80"/>
      <c r="N22" s="80">
        <v>150</v>
      </c>
      <c r="O22" s="80">
        <v>89</v>
      </c>
      <c r="P22" s="80">
        <v>61</v>
      </c>
      <c r="Q22" s="80"/>
      <c r="R22" s="80">
        <v>136</v>
      </c>
      <c r="S22" s="80">
        <v>77</v>
      </c>
      <c r="T22" s="80">
        <v>59</v>
      </c>
      <c r="U22" s="80"/>
      <c r="V22" s="80">
        <v>146</v>
      </c>
      <c r="W22" s="80">
        <v>94</v>
      </c>
      <c r="X22" s="80">
        <v>52</v>
      </c>
      <c r="Y22" s="80"/>
      <c r="Z22" s="80">
        <v>23</v>
      </c>
      <c r="AA22" s="80">
        <v>15</v>
      </c>
      <c r="AB22" s="80">
        <v>8</v>
      </c>
      <c r="AC22" s="146"/>
    </row>
    <row r="23" spans="1:29" x14ac:dyDescent="0.25">
      <c r="A23" s="125" t="s">
        <v>288</v>
      </c>
      <c r="B23" s="80">
        <f t="shared" si="2"/>
        <v>1494</v>
      </c>
      <c r="C23" s="80">
        <f t="shared" si="1"/>
        <v>797</v>
      </c>
      <c r="D23" s="80">
        <f t="shared" si="1"/>
        <v>697</v>
      </c>
      <c r="E23" s="80"/>
      <c r="F23" s="80">
        <v>388</v>
      </c>
      <c r="G23" s="80">
        <v>192</v>
      </c>
      <c r="H23" s="80">
        <v>196</v>
      </c>
      <c r="I23" s="80"/>
      <c r="J23" s="80">
        <v>460</v>
      </c>
      <c r="K23" s="80">
        <v>256</v>
      </c>
      <c r="L23" s="80">
        <v>204</v>
      </c>
      <c r="M23" s="80"/>
      <c r="N23" s="80">
        <v>187</v>
      </c>
      <c r="O23" s="80">
        <v>110</v>
      </c>
      <c r="P23" s="80">
        <v>77</v>
      </c>
      <c r="Q23" s="80"/>
      <c r="R23" s="80">
        <v>185</v>
      </c>
      <c r="S23" s="80">
        <v>96</v>
      </c>
      <c r="T23" s="80">
        <v>89</v>
      </c>
      <c r="U23" s="80"/>
      <c r="V23" s="80">
        <v>235</v>
      </c>
      <c r="W23" s="80">
        <v>131</v>
      </c>
      <c r="X23" s="80">
        <v>104</v>
      </c>
      <c r="Y23" s="80"/>
      <c r="Z23" s="80">
        <v>39</v>
      </c>
      <c r="AA23" s="80">
        <v>12</v>
      </c>
      <c r="AB23" s="80">
        <v>27</v>
      </c>
      <c r="AC23" s="146"/>
    </row>
    <row r="24" spans="1:29" x14ac:dyDescent="0.25">
      <c r="A24" s="27" t="s">
        <v>289</v>
      </c>
      <c r="B24" s="80">
        <f t="shared" si="2"/>
        <v>906</v>
      </c>
      <c r="C24" s="80">
        <f t="shared" si="1"/>
        <v>498</v>
      </c>
      <c r="D24" s="80">
        <f t="shared" si="1"/>
        <v>408</v>
      </c>
      <c r="E24" s="80"/>
      <c r="F24" s="80">
        <v>185</v>
      </c>
      <c r="G24" s="80">
        <v>109</v>
      </c>
      <c r="H24" s="80">
        <v>76</v>
      </c>
      <c r="I24" s="80"/>
      <c r="J24" s="80">
        <v>226</v>
      </c>
      <c r="K24" s="80">
        <v>128</v>
      </c>
      <c r="L24" s="80">
        <v>98</v>
      </c>
      <c r="M24" s="80"/>
      <c r="N24" s="80">
        <v>153</v>
      </c>
      <c r="O24" s="80">
        <v>79</v>
      </c>
      <c r="P24" s="80">
        <v>74</v>
      </c>
      <c r="Q24" s="80"/>
      <c r="R24" s="80">
        <v>163</v>
      </c>
      <c r="S24" s="80">
        <v>85</v>
      </c>
      <c r="T24" s="80">
        <v>78</v>
      </c>
      <c r="U24" s="80"/>
      <c r="V24" s="80">
        <v>119</v>
      </c>
      <c r="W24" s="80">
        <v>67</v>
      </c>
      <c r="X24" s="80">
        <v>52</v>
      </c>
      <c r="Y24" s="80"/>
      <c r="Z24" s="80">
        <v>60</v>
      </c>
      <c r="AA24" s="80">
        <v>30</v>
      </c>
      <c r="AB24" s="80">
        <v>30</v>
      </c>
      <c r="AC24" s="146"/>
    </row>
    <row r="25" spans="1:29" x14ac:dyDescent="0.25">
      <c r="A25" s="27" t="s">
        <v>290</v>
      </c>
      <c r="B25" s="80">
        <f t="shared" si="2"/>
        <v>1220</v>
      </c>
      <c r="C25" s="80">
        <f t="shared" si="1"/>
        <v>645</v>
      </c>
      <c r="D25" s="80">
        <f t="shared" si="1"/>
        <v>575</v>
      </c>
      <c r="E25" s="80"/>
      <c r="F25" s="80">
        <v>336</v>
      </c>
      <c r="G25" s="80">
        <v>169</v>
      </c>
      <c r="H25" s="80">
        <v>167</v>
      </c>
      <c r="I25" s="80"/>
      <c r="J25" s="80">
        <v>351</v>
      </c>
      <c r="K25" s="80">
        <v>186</v>
      </c>
      <c r="L25" s="80">
        <v>165</v>
      </c>
      <c r="M25" s="80"/>
      <c r="N25" s="80">
        <v>192</v>
      </c>
      <c r="O25" s="80">
        <v>100</v>
      </c>
      <c r="P25" s="80">
        <v>92</v>
      </c>
      <c r="Q25" s="80"/>
      <c r="R25" s="80">
        <v>158</v>
      </c>
      <c r="S25" s="80">
        <v>98</v>
      </c>
      <c r="T25" s="80">
        <v>60</v>
      </c>
      <c r="U25" s="80"/>
      <c r="V25" s="80">
        <v>151</v>
      </c>
      <c r="W25" s="80">
        <v>75</v>
      </c>
      <c r="X25" s="80">
        <v>76</v>
      </c>
      <c r="Y25" s="80"/>
      <c r="Z25" s="80">
        <v>32</v>
      </c>
      <c r="AA25" s="80">
        <v>17</v>
      </c>
      <c r="AB25" s="80">
        <v>15</v>
      </c>
      <c r="AC25" s="146"/>
    </row>
    <row r="26" spans="1:29" x14ac:dyDescent="0.25">
      <c r="A26" s="27" t="s">
        <v>291</v>
      </c>
      <c r="B26" s="80">
        <f t="shared" si="2"/>
        <v>516</v>
      </c>
      <c r="C26" s="80">
        <f t="shared" si="1"/>
        <v>322</v>
      </c>
      <c r="D26" s="80">
        <f>++H26+L26+P26+T26+X26</f>
        <v>194</v>
      </c>
      <c r="E26" s="80"/>
      <c r="F26" s="80">
        <v>159</v>
      </c>
      <c r="G26" s="80">
        <v>89</v>
      </c>
      <c r="H26" s="80">
        <v>70</v>
      </c>
      <c r="I26" s="80"/>
      <c r="J26" s="80">
        <v>154</v>
      </c>
      <c r="K26" s="80">
        <v>97</v>
      </c>
      <c r="L26" s="80">
        <v>57</v>
      </c>
      <c r="M26" s="80"/>
      <c r="N26" s="80">
        <v>63</v>
      </c>
      <c r="O26" s="80">
        <v>44</v>
      </c>
      <c r="P26" s="80">
        <v>19</v>
      </c>
      <c r="Q26" s="80"/>
      <c r="R26" s="80">
        <v>78</v>
      </c>
      <c r="S26" s="80">
        <v>47</v>
      </c>
      <c r="T26" s="80">
        <v>31</v>
      </c>
      <c r="U26" s="80"/>
      <c r="V26" s="80">
        <v>56</v>
      </c>
      <c r="W26" s="80">
        <v>39</v>
      </c>
      <c r="X26" s="80">
        <v>17</v>
      </c>
      <c r="Y26" s="80"/>
      <c r="Z26" s="80">
        <v>6</v>
      </c>
      <c r="AA26" s="80">
        <v>6</v>
      </c>
      <c r="AB26" s="80" t="s">
        <v>271</v>
      </c>
      <c r="AC26" s="145"/>
    </row>
    <row r="27" spans="1:29" x14ac:dyDescent="0.25">
      <c r="A27" s="27" t="s">
        <v>292</v>
      </c>
      <c r="B27" s="80">
        <f t="shared" si="2"/>
        <v>1011</v>
      </c>
      <c r="C27" s="80">
        <f t="shared" si="1"/>
        <v>593</v>
      </c>
      <c r="D27" s="80">
        <f t="shared" si="1"/>
        <v>418</v>
      </c>
      <c r="E27" s="80"/>
      <c r="F27" s="80">
        <v>237</v>
      </c>
      <c r="G27" s="80">
        <v>137</v>
      </c>
      <c r="H27" s="80">
        <v>100</v>
      </c>
      <c r="I27" s="80"/>
      <c r="J27" s="80">
        <v>286</v>
      </c>
      <c r="K27" s="80">
        <v>159</v>
      </c>
      <c r="L27" s="80">
        <v>127</v>
      </c>
      <c r="M27" s="80"/>
      <c r="N27" s="80">
        <v>197</v>
      </c>
      <c r="O27" s="80">
        <v>127</v>
      </c>
      <c r="P27" s="80">
        <v>70</v>
      </c>
      <c r="Q27" s="80"/>
      <c r="R27" s="80">
        <v>189</v>
      </c>
      <c r="S27" s="80">
        <v>110</v>
      </c>
      <c r="T27" s="80">
        <v>79</v>
      </c>
      <c r="U27" s="80"/>
      <c r="V27" s="80">
        <v>95</v>
      </c>
      <c r="W27" s="80">
        <v>57</v>
      </c>
      <c r="X27" s="80">
        <v>38</v>
      </c>
      <c r="Y27" s="80"/>
      <c r="Z27" s="80">
        <v>7</v>
      </c>
      <c r="AA27" s="80">
        <v>3</v>
      </c>
      <c r="AB27" s="80">
        <v>4</v>
      </c>
      <c r="AC27" s="146"/>
    </row>
    <row r="28" spans="1:29" x14ac:dyDescent="0.25">
      <c r="A28" s="27" t="s">
        <v>293</v>
      </c>
      <c r="B28" s="80">
        <f t="shared" si="2"/>
        <v>279</v>
      </c>
      <c r="C28" s="80">
        <f t="shared" si="2"/>
        <v>170</v>
      </c>
      <c r="D28" s="80">
        <f t="shared" si="2"/>
        <v>109</v>
      </c>
      <c r="E28" s="80"/>
      <c r="F28" s="80">
        <v>63</v>
      </c>
      <c r="G28" s="80">
        <v>39</v>
      </c>
      <c r="H28" s="80">
        <v>24</v>
      </c>
      <c r="I28" s="80"/>
      <c r="J28" s="80">
        <v>73</v>
      </c>
      <c r="K28" s="80">
        <v>46</v>
      </c>
      <c r="L28" s="80">
        <v>27</v>
      </c>
      <c r="M28" s="80"/>
      <c r="N28" s="80">
        <v>35</v>
      </c>
      <c r="O28" s="80">
        <v>25</v>
      </c>
      <c r="P28" s="80">
        <v>10</v>
      </c>
      <c r="Q28" s="80"/>
      <c r="R28" s="80">
        <v>50</v>
      </c>
      <c r="S28" s="80">
        <v>27</v>
      </c>
      <c r="T28" s="80">
        <v>23</v>
      </c>
      <c r="U28" s="80"/>
      <c r="V28" s="80">
        <v>53</v>
      </c>
      <c r="W28" s="80">
        <v>29</v>
      </c>
      <c r="X28" s="80">
        <v>24</v>
      </c>
      <c r="Y28" s="80"/>
      <c r="Z28" s="80">
        <v>5</v>
      </c>
      <c r="AA28" s="80">
        <v>4</v>
      </c>
      <c r="AB28" s="80">
        <v>1</v>
      </c>
      <c r="AC28" s="146"/>
    </row>
    <row r="29" spans="1:29" x14ac:dyDescent="0.25">
      <c r="A29" s="27" t="s">
        <v>294</v>
      </c>
      <c r="B29" s="80">
        <f t="shared" si="2"/>
        <v>529</v>
      </c>
      <c r="C29" s="80">
        <f t="shared" si="2"/>
        <v>319</v>
      </c>
      <c r="D29" s="80">
        <f t="shared" si="2"/>
        <v>210</v>
      </c>
      <c r="E29" s="80"/>
      <c r="F29" s="80">
        <v>145</v>
      </c>
      <c r="G29" s="80">
        <v>89</v>
      </c>
      <c r="H29" s="80">
        <v>56</v>
      </c>
      <c r="I29" s="80"/>
      <c r="J29" s="80">
        <v>182</v>
      </c>
      <c r="K29" s="80">
        <v>97</v>
      </c>
      <c r="L29" s="80">
        <v>85</v>
      </c>
      <c r="M29" s="80"/>
      <c r="N29" s="80">
        <v>82</v>
      </c>
      <c r="O29" s="80">
        <v>56</v>
      </c>
      <c r="P29" s="80">
        <v>26</v>
      </c>
      <c r="Q29" s="80"/>
      <c r="R29" s="80">
        <v>66</v>
      </c>
      <c r="S29" s="80">
        <v>45</v>
      </c>
      <c r="T29" s="80">
        <v>21</v>
      </c>
      <c r="U29" s="80"/>
      <c r="V29" s="80">
        <v>50</v>
      </c>
      <c r="W29" s="80">
        <v>30</v>
      </c>
      <c r="X29" s="80">
        <v>20</v>
      </c>
      <c r="Y29" s="80"/>
      <c r="Z29" s="80">
        <v>4</v>
      </c>
      <c r="AA29" s="80">
        <v>2</v>
      </c>
      <c r="AB29" s="80">
        <v>2</v>
      </c>
      <c r="AC29" s="146"/>
    </row>
    <row r="30" spans="1:29" x14ac:dyDescent="0.25">
      <c r="A30" s="27" t="s">
        <v>295</v>
      </c>
      <c r="B30" s="80">
        <f t="shared" si="2"/>
        <v>355</v>
      </c>
      <c r="C30" s="80">
        <f t="shared" si="2"/>
        <v>206</v>
      </c>
      <c r="D30" s="80">
        <f t="shared" si="2"/>
        <v>149</v>
      </c>
      <c r="E30" s="80"/>
      <c r="F30" s="80">
        <v>110</v>
      </c>
      <c r="G30" s="80">
        <v>55</v>
      </c>
      <c r="H30" s="80">
        <v>55</v>
      </c>
      <c r="I30" s="80"/>
      <c r="J30" s="80">
        <v>107</v>
      </c>
      <c r="K30" s="80">
        <v>62</v>
      </c>
      <c r="L30" s="80">
        <v>45</v>
      </c>
      <c r="M30" s="80"/>
      <c r="N30" s="80">
        <v>67</v>
      </c>
      <c r="O30" s="80">
        <v>45</v>
      </c>
      <c r="P30" s="80">
        <v>22</v>
      </c>
      <c r="Q30" s="80"/>
      <c r="R30" s="80">
        <v>37</v>
      </c>
      <c r="S30" s="80">
        <v>25</v>
      </c>
      <c r="T30" s="80">
        <v>12</v>
      </c>
      <c r="U30" s="80"/>
      <c r="V30" s="80">
        <v>30</v>
      </c>
      <c r="W30" s="80">
        <v>17</v>
      </c>
      <c r="X30" s="80">
        <v>13</v>
      </c>
      <c r="Y30" s="80"/>
      <c r="Z30" s="80">
        <v>4</v>
      </c>
      <c r="AA30" s="80">
        <v>2</v>
      </c>
      <c r="AB30" s="80">
        <v>2</v>
      </c>
      <c r="AC30" s="146"/>
    </row>
    <row r="31" spans="1:29" x14ac:dyDescent="0.25">
      <c r="A31" s="27" t="s">
        <v>296</v>
      </c>
      <c r="B31" s="80">
        <f t="shared" si="2"/>
        <v>913</v>
      </c>
      <c r="C31" s="80">
        <f t="shared" si="2"/>
        <v>532</v>
      </c>
      <c r="D31" s="80">
        <f t="shared" si="2"/>
        <v>381</v>
      </c>
      <c r="E31" s="80"/>
      <c r="F31" s="80">
        <v>225</v>
      </c>
      <c r="G31" s="80">
        <v>123</v>
      </c>
      <c r="H31" s="80">
        <v>102</v>
      </c>
      <c r="I31" s="80"/>
      <c r="J31" s="80">
        <v>347</v>
      </c>
      <c r="K31" s="80">
        <v>213</v>
      </c>
      <c r="L31" s="80">
        <v>134</v>
      </c>
      <c r="M31" s="80"/>
      <c r="N31" s="80">
        <v>151</v>
      </c>
      <c r="O31" s="80">
        <v>88</v>
      </c>
      <c r="P31" s="80">
        <v>63</v>
      </c>
      <c r="Q31" s="80"/>
      <c r="R31" s="80">
        <v>97</v>
      </c>
      <c r="S31" s="80">
        <v>52</v>
      </c>
      <c r="T31" s="80">
        <v>45</v>
      </c>
      <c r="U31" s="80"/>
      <c r="V31" s="80">
        <v>84</v>
      </c>
      <c r="W31" s="80">
        <v>50</v>
      </c>
      <c r="X31" s="80">
        <v>34</v>
      </c>
      <c r="Y31" s="80"/>
      <c r="Z31" s="80">
        <v>9</v>
      </c>
      <c r="AA31" s="80">
        <v>6</v>
      </c>
      <c r="AB31" s="80">
        <v>3</v>
      </c>
      <c r="AC31" s="146"/>
    </row>
    <row r="32" spans="1:29" x14ac:dyDescent="0.25">
      <c r="A32" s="27" t="s">
        <v>297</v>
      </c>
      <c r="B32" s="80">
        <f t="shared" si="2"/>
        <v>1030</v>
      </c>
      <c r="C32" s="80">
        <f t="shared" si="2"/>
        <v>592</v>
      </c>
      <c r="D32" s="80">
        <f t="shared" si="2"/>
        <v>438</v>
      </c>
      <c r="E32" s="80"/>
      <c r="F32" s="80">
        <v>298</v>
      </c>
      <c r="G32" s="80">
        <v>168</v>
      </c>
      <c r="H32" s="80">
        <v>130</v>
      </c>
      <c r="I32" s="80"/>
      <c r="J32" s="80">
        <v>360</v>
      </c>
      <c r="K32" s="80">
        <v>207</v>
      </c>
      <c r="L32" s="80">
        <v>153</v>
      </c>
      <c r="M32" s="80"/>
      <c r="N32" s="80">
        <v>151</v>
      </c>
      <c r="O32" s="80">
        <v>84</v>
      </c>
      <c r="P32" s="80">
        <v>67</v>
      </c>
      <c r="Q32" s="80"/>
      <c r="R32" s="80">
        <v>131</v>
      </c>
      <c r="S32" s="80">
        <v>74</v>
      </c>
      <c r="T32" s="80">
        <v>57</v>
      </c>
      <c r="U32" s="80"/>
      <c r="V32" s="80">
        <v>71</v>
      </c>
      <c r="W32" s="80">
        <v>44</v>
      </c>
      <c r="X32" s="80">
        <v>27</v>
      </c>
      <c r="Y32" s="80"/>
      <c r="Z32" s="80">
        <v>19</v>
      </c>
      <c r="AA32" s="80">
        <v>15</v>
      </c>
      <c r="AB32" s="80">
        <v>4</v>
      </c>
      <c r="AC32" s="146"/>
    </row>
    <row r="33" spans="1:29" x14ac:dyDescent="0.25">
      <c r="A33" s="27" t="s">
        <v>298</v>
      </c>
      <c r="B33" s="80">
        <f t="shared" si="2"/>
        <v>563</v>
      </c>
      <c r="C33" s="80">
        <f t="shared" si="2"/>
        <v>321</v>
      </c>
      <c r="D33" s="80">
        <f t="shared" si="2"/>
        <v>242</v>
      </c>
      <c r="E33" s="80"/>
      <c r="F33" s="80">
        <v>149</v>
      </c>
      <c r="G33" s="80">
        <v>90</v>
      </c>
      <c r="H33" s="80">
        <v>59</v>
      </c>
      <c r="I33" s="80"/>
      <c r="J33" s="80">
        <v>152</v>
      </c>
      <c r="K33" s="80">
        <v>90</v>
      </c>
      <c r="L33" s="80">
        <v>62</v>
      </c>
      <c r="M33" s="80"/>
      <c r="N33" s="80">
        <v>102</v>
      </c>
      <c r="O33" s="80">
        <v>54</v>
      </c>
      <c r="P33" s="80">
        <v>48</v>
      </c>
      <c r="Q33" s="80"/>
      <c r="R33" s="80">
        <v>90</v>
      </c>
      <c r="S33" s="80">
        <v>47</v>
      </c>
      <c r="T33" s="80">
        <v>43</v>
      </c>
      <c r="U33" s="80"/>
      <c r="V33" s="80">
        <v>64</v>
      </c>
      <c r="W33" s="80">
        <v>35</v>
      </c>
      <c r="X33" s="80">
        <v>29</v>
      </c>
      <c r="Y33" s="80"/>
      <c r="Z33" s="80">
        <v>6</v>
      </c>
      <c r="AA33" s="80">
        <v>5</v>
      </c>
      <c r="AB33" s="80">
        <v>1</v>
      </c>
      <c r="AC33" s="146"/>
    </row>
    <row r="34" spans="1:29" x14ac:dyDescent="0.25">
      <c r="A34" s="27" t="s">
        <v>299</v>
      </c>
      <c r="B34" s="80">
        <f t="shared" si="2"/>
        <v>482</v>
      </c>
      <c r="C34" s="80">
        <f t="shared" si="2"/>
        <v>314</v>
      </c>
      <c r="D34" s="80">
        <f t="shared" si="2"/>
        <v>168</v>
      </c>
      <c r="E34" s="80"/>
      <c r="F34" s="80">
        <v>112</v>
      </c>
      <c r="G34" s="80">
        <v>77</v>
      </c>
      <c r="H34" s="80">
        <v>35</v>
      </c>
      <c r="I34" s="80"/>
      <c r="J34" s="80">
        <v>158</v>
      </c>
      <c r="K34" s="80">
        <v>109</v>
      </c>
      <c r="L34" s="80">
        <v>49</v>
      </c>
      <c r="M34" s="80"/>
      <c r="N34" s="80">
        <v>76</v>
      </c>
      <c r="O34" s="80">
        <v>52</v>
      </c>
      <c r="P34" s="80">
        <v>24</v>
      </c>
      <c r="Q34" s="80"/>
      <c r="R34" s="80">
        <v>59</v>
      </c>
      <c r="S34" s="80">
        <v>31</v>
      </c>
      <c r="T34" s="80">
        <v>28</v>
      </c>
      <c r="U34" s="80"/>
      <c r="V34" s="80">
        <v>64</v>
      </c>
      <c r="W34" s="80">
        <v>39</v>
      </c>
      <c r="X34" s="80">
        <v>25</v>
      </c>
      <c r="Y34" s="80"/>
      <c r="Z34" s="80">
        <v>13</v>
      </c>
      <c r="AA34" s="80">
        <v>6</v>
      </c>
      <c r="AB34" s="80">
        <v>7</v>
      </c>
      <c r="AC34" s="146"/>
    </row>
    <row r="35" spans="1:29" x14ac:dyDescent="0.25">
      <c r="A35" s="27" t="s">
        <v>300</v>
      </c>
      <c r="B35" s="80">
        <f t="shared" si="2"/>
        <v>201</v>
      </c>
      <c r="C35" s="80">
        <f t="shared" si="2"/>
        <v>113</v>
      </c>
      <c r="D35" s="80">
        <f>++H35+L35+P35+T35+X35</f>
        <v>88</v>
      </c>
      <c r="E35" s="80"/>
      <c r="F35" s="80">
        <v>41</v>
      </c>
      <c r="G35" s="80">
        <v>22</v>
      </c>
      <c r="H35" s="80">
        <v>19</v>
      </c>
      <c r="I35" s="80"/>
      <c r="J35" s="80">
        <v>53</v>
      </c>
      <c r="K35" s="80">
        <v>28</v>
      </c>
      <c r="L35" s="80">
        <v>25</v>
      </c>
      <c r="M35" s="80"/>
      <c r="N35" s="80">
        <v>48</v>
      </c>
      <c r="O35" s="80">
        <v>27</v>
      </c>
      <c r="P35" s="80">
        <v>21</v>
      </c>
      <c r="Q35" s="80"/>
      <c r="R35" s="80">
        <v>26</v>
      </c>
      <c r="S35" s="80">
        <v>17</v>
      </c>
      <c r="T35" s="80">
        <v>9</v>
      </c>
      <c r="U35" s="80"/>
      <c r="V35" s="80">
        <v>31</v>
      </c>
      <c r="W35" s="80">
        <v>17</v>
      </c>
      <c r="X35" s="80">
        <v>14</v>
      </c>
      <c r="Y35" s="80"/>
      <c r="Z35" s="80">
        <v>2</v>
      </c>
      <c r="AA35" s="80">
        <v>2</v>
      </c>
      <c r="AB35" s="80" t="s">
        <v>271</v>
      </c>
      <c r="AC35" s="146"/>
    </row>
    <row r="36" spans="1:29" x14ac:dyDescent="0.25">
      <c r="A36" s="27" t="s">
        <v>301</v>
      </c>
      <c r="B36" s="80">
        <f t="shared" si="2"/>
        <v>1445</v>
      </c>
      <c r="C36" s="80">
        <f t="shared" si="2"/>
        <v>856</v>
      </c>
      <c r="D36" s="80">
        <f t="shared" si="2"/>
        <v>589</v>
      </c>
      <c r="E36" s="80"/>
      <c r="F36" s="80">
        <v>327</v>
      </c>
      <c r="G36" s="80">
        <v>178</v>
      </c>
      <c r="H36" s="80">
        <v>149</v>
      </c>
      <c r="I36" s="80"/>
      <c r="J36" s="80">
        <v>369</v>
      </c>
      <c r="K36" s="80">
        <v>223</v>
      </c>
      <c r="L36" s="80">
        <v>146</v>
      </c>
      <c r="M36" s="80"/>
      <c r="N36" s="80">
        <v>274</v>
      </c>
      <c r="O36" s="80">
        <v>170</v>
      </c>
      <c r="P36" s="80">
        <v>104</v>
      </c>
      <c r="Q36" s="80"/>
      <c r="R36" s="80">
        <v>256</v>
      </c>
      <c r="S36" s="80">
        <v>146</v>
      </c>
      <c r="T36" s="80">
        <v>110</v>
      </c>
      <c r="U36" s="80"/>
      <c r="V36" s="80">
        <v>199</v>
      </c>
      <c r="W36" s="80">
        <v>121</v>
      </c>
      <c r="X36" s="80">
        <v>78</v>
      </c>
      <c r="Y36" s="80"/>
      <c r="Z36" s="80">
        <v>20</v>
      </c>
      <c r="AA36" s="80">
        <v>18</v>
      </c>
      <c r="AB36" s="80">
        <v>2</v>
      </c>
      <c r="AC36" s="146"/>
    </row>
    <row r="37" spans="1:29" x14ac:dyDescent="0.25">
      <c r="A37" s="27" t="s">
        <v>302</v>
      </c>
      <c r="B37" s="80">
        <f t="shared" si="2"/>
        <v>1382</v>
      </c>
      <c r="C37" s="80">
        <f t="shared" si="2"/>
        <v>807</v>
      </c>
      <c r="D37" s="80">
        <f t="shared" si="2"/>
        <v>575</v>
      </c>
      <c r="E37" s="80"/>
      <c r="F37" s="80">
        <v>319</v>
      </c>
      <c r="G37" s="80">
        <v>160</v>
      </c>
      <c r="H37" s="80">
        <v>159</v>
      </c>
      <c r="I37" s="80"/>
      <c r="J37" s="80">
        <v>392</v>
      </c>
      <c r="K37" s="80">
        <v>233</v>
      </c>
      <c r="L37" s="80">
        <v>159</v>
      </c>
      <c r="M37" s="80"/>
      <c r="N37" s="80">
        <v>208</v>
      </c>
      <c r="O37" s="80">
        <v>121</v>
      </c>
      <c r="P37" s="80">
        <v>87</v>
      </c>
      <c r="Q37" s="80"/>
      <c r="R37" s="80">
        <v>200</v>
      </c>
      <c r="S37" s="80">
        <v>128</v>
      </c>
      <c r="T37" s="80">
        <v>72</v>
      </c>
      <c r="U37" s="80"/>
      <c r="V37" s="80">
        <v>218</v>
      </c>
      <c r="W37" s="80">
        <v>134</v>
      </c>
      <c r="X37" s="80">
        <v>84</v>
      </c>
      <c r="Y37" s="80"/>
      <c r="Z37" s="80">
        <v>45</v>
      </c>
      <c r="AA37" s="80">
        <v>31</v>
      </c>
      <c r="AB37" s="80">
        <v>14</v>
      </c>
    </row>
    <row r="38" spans="1:29" ht="15.75" thickBot="1" x14ac:dyDescent="0.3">
      <c r="A38" s="28" t="s">
        <v>303</v>
      </c>
      <c r="B38" s="110">
        <f t="shared" si="2"/>
        <v>638</v>
      </c>
      <c r="C38" s="110">
        <f t="shared" si="2"/>
        <v>365</v>
      </c>
      <c r="D38" s="110">
        <f t="shared" si="2"/>
        <v>273</v>
      </c>
      <c r="E38" s="110"/>
      <c r="F38" s="110">
        <v>149</v>
      </c>
      <c r="G38" s="110">
        <v>90</v>
      </c>
      <c r="H38" s="110">
        <v>59</v>
      </c>
      <c r="I38" s="110"/>
      <c r="J38" s="110">
        <v>153</v>
      </c>
      <c r="K38" s="110">
        <v>79</v>
      </c>
      <c r="L38" s="110">
        <v>74</v>
      </c>
      <c r="M38" s="110"/>
      <c r="N38" s="110">
        <v>115</v>
      </c>
      <c r="O38" s="110">
        <v>68</v>
      </c>
      <c r="P38" s="110">
        <v>47</v>
      </c>
      <c r="Q38" s="110"/>
      <c r="R38" s="110">
        <v>98</v>
      </c>
      <c r="S38" s="110">
        <v>58</v>
      </c>
      <c r="T38" s="110">
        <v>40</v>
      </c>
      <c r="U38" s="110"/>
      <c r="V38" s="110">
        <v>96</v>
      </c>
      <c r="W38" s="110">
        <v>57</v>
      </c>
      <c r="X38" s="110">
        <v>39</v>
      </c>
      <c r="Y38" s="110"/>
      <c r="Z38" s="110">
        <v>27</v>
      </c>
      <c r="AA38" s="110">
        <v>13</v>
      </c>
      <c r="AB38" s="110">
        <v>14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G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330E391A-2D5C-4698-8969-1C5C64FC8CA0}"/>
  </hyperlinks>
  <pageMargins left="0.7" right="0.7" top="0.75" bottom="0.75" header="0.3" footer="0.3"/>
  <pageSetup scale="61" orientation="landscape" r:id="rId1"/>
  <ignoredErrors>
    <ignoredError sqref="D35 D26 D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2230-2988-4385-9AB5-BF3E4045460F}">
  <sheetPr>
    <pageSetUpPr fitToPage="1"/>
  </sheetPr>
  <dimension ref="B1:C91"/>
  <sheetViews>
    <sheetView showGridLines="0" workbookViewId="0">
      <selection activeCell="B2" sqref="B2:C2"/>
    </sheetView>
  </sheetViews>
  <sheetFormatPr baseColWidth="10" defaultColWidth="11.42578125" defaultRowHeight="15" x14ac:dyDescent="0.25"/>
  <cols>
    <col min="2" max="2" width="5.7109375" style="148" customWidth="1"/>
    <col min="3" max="3" width="175.7109375" style="149" bestFit="1" customWidth="1"/>
  </cols>
  <sheetData>
    <row r="1" spans="2:3" ht="24.75" x14ac:dyDescent="0.25">
      <c r="B1" s="210" t="s">
        <v>21</v>
      </c>
      <c r="C1" s="211"/>
    </row>
    <row r="2" spans="2:3" s="149" customFormat="1" ht="14.45" customHeight="1" x14ac:dyDescent="0.25">
      <c r="B2" s="212" t="s">
        <v>22</v>
      </c>
      <c r="C2" s="213"/>
    </row>
    <row r="3" spans="2:3" s="149" customFormat="1" x14ac:dyDescent="0.25">
      <c r="B3" s="212" t="s">
        <v>23</v>
      </c>
      <c r="C3" s="213"/>
    </row>
    <row r="4" spans="2:3" x14ac:dyDescent="0.25">
      <c r="B4" s="206" t="s">
        <v>24</v>
      </c>
      <c r="C4" s="207"/>
    </row>
    <row r="5" spans="2:3" x14ac:dyDescent="0.25">
      <c r="B5" s="203" t="s">
        <v>25</v>
      </c>
      <c r="C5" s="156" t="s">
        <v>26</v>
      </c>
    </row>
    <row r="6" spans="2:3" x14ac:dyDescent="0.25">
      <c r="B6" s="203" t="s">
        <v>27</v>
      </c>
      <c r="C6" s="163" t="s">
        <v>28</v>
      </c>
    </row>
    <row r="7" spans="2:3" x14ac:dyDescent="0.25">
      <c r="B7" s="203" t="s">
        <v>29</v>
      </c>
      <c r="C7" s="156" t="s">
        <v>30</v>
      </c>
    </row>
    <row r="8" spans="2:3" x14ac:dyDescent="0.25">
      <c r="B8" s="203" t="s">
        <v>31</v>
      </c>
      <c r="C8" s="156" t="s">
        <v>32</v>
      </c>
    </row>
    <row r="9" spans="2:3" x14ac:dyDescent="0.25">
      <c r="B9" s="203" t="s">
        <v>33</v>
      </c>
      <c r="C9" s="156" t="s">
        <v>34</v>
      </c>
    </row>
    <row r="10" spans="2:3" ht="15" customHeight="1" x14ac:dyDescent="0.25">
      <c r="B10" s="203" t="s">
        <v>35</v>
      </c>
      <c r="C10" s="156" t="s">
        <v>36</v>
      </c>
    </row>
    <row r="11" spans="2:3" ht="15" customHeight="1" x14ac:dyDescent="0.25">
      <c r="B11" s="203" t="s">
        <v>37</v>
      </c>
      <c r="C11" s="156" t="s">
        <v>38</v>
      </c>
    </row>
    <row r="12" spans="2:3" ht="15" customHeight="1" x14ac:dyDescent="0.25">
      <c r="B12" s="203" t="s">
        <v>39</v>
      </c>
      <c r="C12" s="156" t="s">
        <v>40</v>
      </c>
    </row>
    <row r="13" spans="2:3" ht="15" customHeight="1" x14ac:dyDescent="0.25">
      <c r="B13" s="203" t="s">
        <v>41</v>
      </c>
      <c r="C13" s="156" t="s">
        <v>42</v>
      </c>
    </row>
    <row r="14" spans="2:3" ht="15" customHeight="1" x14ac:dyDescent="0.25">
      <c r="B14" s="203" t="s">
        <v>43</v>
      </c>
      <c r="C14" s="156" t="s">
        <v>44</v>
      </c>
    </row>
    <row r="15" spans="2:3" ht="15" customHeight="1" x14ac:dyDescent="0.25">
      <c r="B15" s="203" t="s">
        <v>45</v>
      </c>
      <c r="C15" s="156" t="s">
        <v>46</v>
      </c>
    </row>
    <row r="16" spans="2:3" ht="15" customHeight="1" x14ac:dyDescent="0.25">
      <c r="B16" s="203" t="s">
        <v>47</v>
      </c>
      <c r="C16" s="156" t="s">
        <v>48</v>
      </c>
    </row>
    <row r="17" spans="2:3" ht="15" customHeight="1" x14ac:dyDescent="0.25">
      <c r="B17" s="203" t="s">
        <v>49</v>
      </c>
      <c r="C17" s="156" t="s">
        <v>50</v>
      </c>
    </row>
    <row r="18" spans="2:3" ht="15" customHeight="1" x14ac:dyDescent="0.25">
      <c r="B18" s="203" t="s">
        <v>51</v>
      </c>
      <c r="C18" s="157" t="s">
        <v>52</v>
      </c>
    </row>
    <row r="19" spans="2:3" ht="15" customHeight="1" x14ac:dyDescent="0.25">
      <c r="B19" s="203" t="s">
        <v>53</v>
      </c>
      <c r="C19" s="156" t="s">
        <v>54</v>
      </c>
    </row>
    <row r="20" spans="2:3" x14ac:dyDescent="0.25">
      <c r="B20" s="206" t="s">
        <v>55</v>
      </c>
      <c r="C20" s="207"/>
    </row>
    <row r="21" spans="2:3" x14ac:dyDescent="0.25">
      <c r="B21" s="203" t="s">
        <v>56</v>
      </c>
      <c r="C21" s="156" t="s">
        <v>57</v>
      </c>
    </row>
    <row r="22" spans="2:3" x14ac:dyDescent="0.25">
      <c r="B22" s="203" t="s">
        <v>58</v>
      </c>
      <c r="C22" s="156" t="s">
        <v>59</v>
      </c>
    </row>
    <row r="23" spans="2:3" x14ac:dyDescent="0.25">
      <c r="B23" s="203" t="s">
        <v>60</v>
      </c>
      <c r="C23" s="156" t="s">
        <v>61</v>
      </c>
    </row>
    <row r="24" spans="2:3" x14ac:dyDescent="0.25">
      <c r="B24" s="203" t="s">
        <v>62</v>
      </c>
      <c r="C24" s="156" t="s">
        <v>63</v>
      </c>
    </row>
    <row r="25" spans="2:3" x14ac:dyDescent="0.25">
      <c r="B25" s="203" t="s">
        <v>64</v>
      </c>
      <c r="C25" s="156" t="s">
        <v>65</v>
      </c>
    </row>
    <row r="26" spans="2:3" ht="15" customHeight="1" x14ac:dyDescent="0.25">
      <c r="B26" s="203" t="s">
        <v>66</v>
      </c>
      <c r="C26" s="156" t="s">
        <v>67</v>
      </c>
    </row>
    <row r="27" spans="2:3" x14ac:dyDescent="0.25">
      <c r="B27" s="203" t="s">
        <v>68</v>
      </c>
      <c r="C27" s="156" t="s">
        <v>69</v>
      </c>
    </row>
    <row r="28" spans="2:3" x14ac:dyDescent="0.25">
      <c r="B28" s="203" t="s">
        <v>70</v>
      </c>
      <c r="C28" s="156" t="s">
        <v>71</v>
      </c>
    </row>
    <row r="29" spans="2:3" x14ac:dyDescent="0.25">
      <c r="B29" s="203" t="s">
        <v>72</v>
      </c>
      <c r="C29" s="156" t="s">
        <v>73</v>
      </c>
    </row>
    <row r="30" spans="2:3" x14ac:dyDescent="0.25">
      <c r="B30" s="203" t="s">
        <v>74</v>
      </c>
      <c r="C30" s="156" t="s">
        <v>75</v>
      </c>
    </row>
    <row r="31" spans="2:3" x14ac:dyDescent="0.25">
      <c r="B31" s="203" t="s">
        <v>76</v>
      </c>
      <c r="C31" s="156" t="s">
        <v>77</v>
      </c>
    </row>
    <row r="32" spans="2:3" x14ac:dyDescent="0.25">
      <c r="B32" s="203" t="s">
        <v>78</v>
      </c>
      <c r="C32" s="156" t="s">
        <v>79</v>
      </c>
    </row>
    <row r="33" spans="2:3" x14ac:dyDescent="0.25">
      <c r="B33" s="203" t="s">
        <v>80</v>
      </c>
      <c r="C33" s="156" t="s">
        <v>81</v>
      </c>
    </row>
    <row r="34" spans="2:3" x14ac:dyDescent="0.25">
      <c r="B34" s="203" t="s">
        <v>82</v>
      </c>
      <c r="C34" s="156" t="s">
        <v>83</v>
      </c>
    </row>
    <row r="35" spans="2:3" x14ac:dyDescent="0.25">
      <c r="B35" s="203" t="s">
        <v>84</v>
      </c>
      <c r="C35" s="156" t="s">
        <v>85</v>
      </c>
    </row>
    <row r="36" spans="2:3" x14ac:dyDescent="0.25">
      <c r="B36" s="203" t="s">
        <v>86</v>
      </c>
      <c r="C36" s="156" t="s">
        <v>87</v>
      </c>
    </row>
    <row r="37" spans="2:3" x14ac:dyDescent="0.25">
      <c r="B37" s="208" t="s">
        <v>88</v>
      </c>
      <c r="C37" s="209"/>
    </row>
    <row r="38" spans="2:3" x14ac:dyDescent="0.25">
      <c r="B38" s="203" t="s">
        <v>89</v>
      </c>
      <c r="C38" s="156" t="s">
        <v>90</v>
      </c>
    </row>
    <row r="39" spans="2:3" x14ac:dyDescent="0.25">
      <c r="B39" s="203" t="s">
        <v>91</v>
      </c>
      <c r="C39" s="156" t="s">
        <v>92</v>
      </c>
    </row>
    <row r="40" spans="2:3" x14ac:dyDescent="0.25">
      <c r="B40" s="208" t="s">
        <v>93</v>
      </c>
      <c r="C40" s="209"/>
    </row>
    <row r="41" spans="2:3" x14ac:dyDescent="0.25">
      <c r="B41" s="203" t="s">
        <v>94</v>
      </c>
      <c r="C41" s="156" t="s">
        <v>95</v>
      </c>
    </row>
    <row r="42" spans="2:3" x14ac:dyDescent="0.25">
      <c r="B42" s="203" t="s">
        <v>96</v>
      </c>
      <c r="C42" s="156" t="s">
        <v>97</v>
      </c>
    </row>
    <row r="43" spans="2:3" ht="15" customHeight="1" x14ac:dyDescent="0.25">
      <c r="B43" s="203" t="s">
        <v>98</v>
      </c>
      <c r="C43" s="156" t="s">
        <v>99</v>
      </c>
    </row>
    <row r="44" spans="2:3" ht="15" customHeight="1" x14ac:dyDescent="0.25">
      <c r="B44" s="203" t="s">
        <v>100</v>
      </c>
      <c r="C44" s="156" t="s">
        <v>101</v>
      </c>
    </row>
    <row r="45" spans="2:3" ht="15" customHeight="1" x14ac:dyDescent="0.25">
      <c r="B45" s="203" t="s">
        <v>102</v>
      </c>
      <c r="C45" s="156" t="s">
        <v>103</v>
      </c>
    </row>
    <row r="46" spans="2:3" ht="15" customHeight="1" x14ac:dyDescent="0.25">
      <c r="B46" s="203" t="s">
        <v>104</v>
      </c>
      <c r="C46" s="156" t="s">
        <v>105</v>
      </c>
    </row>
    <row r="47" spans="2:3" x14ac:dyDescent="0.25">
      <c r="B47" s="203" t="s">
        <v>106</v>
      </c>
      <c r="C47" s="156" t="s">
        <v>107</v>
      </c>
    </row>
    <row r="48" spans="2:3" x14ac:dyDescent="0.25">
      <c r="B48" s="203" t="s">
        <v>108</v>
      </c>
      <c r="C48" s="156" t="s">
        <v>109</v>
      </c>
    </row>
    <row r="49" spans="2:3" x14ac:dyDescent="0.25">
      <c r="B49" s="203" t="s">
        <v>110</v>
      </c>
      <c r="C49" s="156" t="s">
        <v>111</v>
      </c>
    </row>
    <row r="50" spans="2:3" x14ac:dyDescent="0.25">
      <c r="B50" s="203" t="s">
        <v>112</v>
      </c>
      <c r="C50" s="156" t="s">
        <v>113</v>
      </c>
    </row>
    <row r="51" spans="2:3" x14ac:dyDescent="0.25">
      <c r="B51" s="203" t="s">
        <v>114</v>
      </c>
      <c r="C51" s="156" t="s">
        <v>115</v>
      </c>
    </row>
    <row r="52" spans="2:3" x14ac:dyDescent="0.25">
      <c r="B52" s="203" t="s">
        <v>116</v>
      </c>
      <c r="C52" s="156" t="s">
        <v>117</v>
      </c>
    </row>
    <row r="53" spans="2:3" x14ac:dyDescent="0.25">
      <c r="B53" s="203" t="s">
        <v>118</v>
      </c>
      <c r="C53" s="156" t="s">
        <v>119</v>
      </c>
    </row>
    <row r="54" spans="2:3" x14ac:dyDescent="0.25">
      <c r="B54" s="203" t="s">
        <v>120</v>
      </c>
      <c r="C54" s="156" t="s">
        <v>121</v>
      </c>
    </row>
    <row r="55" spans="2:3" x14ac:dyDescent="0.25">
      <c r="B55" s="203" t="s">
        <v>122</v>
      </c>
      <c r="C55" s="156" t="s">
        <v>123</v>
      </c>
    </row>
    <row r="56" spans="2:3" x14ac:dyDescent="0.25">
      <c r="B56" s="203" t="s">
        <v>124</v>
      </c>
      <c r="C56" s="156" t="s">
        <v>125</v>
      </c>
    </row>
    <row r="57" spans="2:3" x14ac:dyDescent="0.25">
      <c r="B57" s="208" t="s">
        <v>126</v>
      </c>
      <c r="C57" s="209"/>
    </row>
    <row r="58" spans="2:3" x14ac:dyDescent="0.25">
      <c r="B58" s="203" t="s">
        <v>127</v>
      </c>
      <c r="C58" s="156" t="s">
        <v>128</v>
      </c>
    </row>
    <row r="59" spans="2:3" x14ac:dyDescent="0.25">
      <c r="B59" s="203" t="s">
        <v>129</v>
      </c>
      <c r="C59" s="156" t="s">
        <v>130</v>
      </c>
    </row>
    <row r="60" spans="2:3" x14ac:dyDescent="0.25">
      <c r="B60" s="203" t="s">
        <v>131</v>
      </c>
      <c r="C60" s="156" t="s">
        <v>132</v>
      </c>
    </row>
    <row r="61" spans="2:3" x14ac:dyDescent="0.25">
      <c r="B61" s="203" t="s">
        <v>133</v>
      </c>
      <c r="C61" s="156" t="s">
        <v>134</v>
      </c>
    </row>
    <row r="62" spans="2:3" x14ac:dyDescent="0.25">
      <c r="B62" s="203" t="s">
        <v>135</v>
      </c>
      <c r="C62" s="156" t="s">
        <v>136</v>
      </c>
    </row>
    <row r="63" spans="2:3" x14ac:dyDescent="0.25">
      <c r="B63" s="203" t="s">
        <v>137</v>
      </c>
      <c r="C63" s="156" t="s">
        <v>138</v>
      </c>
    </row>
    <row r="64" spans="2:3" x14ac:dyDescent="0.25">
      <c r="B64" s="208" t="s">
        <v>139</v>
      </c>
      <c r="C64" s="209"/>
    </row>
    <row r="65" spans="2:3" x14ac:dyDescent="0.25">
      <c r="B65" s="203" t="s">
        <v>140</v>
      </c>
      <c r="C65" s="156" t="s">
        <v>141</v>
      </c>
    </row>
    <row r="66" spans="2:3" x14ac:dyDescent="0.25">
      <c r="B66" s="203" t="s">
        <v>142</v>
      </c>
      <c r="C66" s="156" t="s">
        <v>143</v>
      </c>
    </row>
    <row r="67" spans="2:3" x14ac:dyDescent="0.25">
      <c r="B67" s="203" t="s">
        <v>144</v>
      </c>
      <c r="C67" s="156" t="s">
        <v>145</v>
      </c>
    </row>
    <row r="68" spans="2:3" x14ac:dyDescent="0.25">
      <c r="B68" s="203" t="s">
        <v>146</v>
      </c>
      <c r="C68" s="156" t="s">
        <v>147</v>
      </c>
    </row>
    <row r="69" spans="2:3" x14ac:dyDescent="0.25">
      <c r="B69" s="203" t="s">
        <v>148</v>
      </c>
      <c r="C69" s="156" t="s">
        <v>149</v>
      </c>
    </row>
    <row r="70" spans="2:3" x14ac:dyDescent="0.25">
      <c r="B70" s="203" t="s">
        <v>150</v>
      </c>
      <c r="C70" s="156" t="s">
        <v>151</v>
      </c>
    </row>
    <row r="71" spans="2:3" x14ac:dyDescent="0.25">
      <c r="B71" s="208" t="s">
        <v>152</v>
      </c>
      <c r="C71" s="209"/>
    </row>
    <row r="72" spans="2:3" x14ac:dyDescent="0.25">
      <c r="B72" s="203" t="s">
        <v>153</v>
      </c>
      <c r="C72" s="156" t="s">
        <v>154</v>
      </c>
    </row>
    <row r="73" spans="2:3" x14ac:dyDescent="0.25">
      <c r="B73" s="203" t="s">
        <v>155</v>
      </c>
      <c r="C73" s="156" t="s">
        <v>156</v>
      </c>
    </row>
    <row r="74" spans="2:3" x14ac:dyDescent="0.25">
      <c r="B74" s="203" t="s">
        <v>157</v>
      </c>
      <c r="C74" s="156" t="s">
        <v>158</v>
      </c>
    </row>
    <row r="75" spans="2:3" x14ac:dyDescent="0.25">
      <c r="B75" s="203" t="s">
        <v>159</v>
      </c>
      <c r="C75" s="156" t="s">
        <v>160</v>
      </c>
    </row>
    <row r="76" spans="2:3" x14ac:dyDescent="0.25">
      <c r="B76" s="203" t="s">
        <v>161</v>
      </c>
      <c r="C76" s="156" t="s">
        <v>162</v>
      </c>
    </row>
    <row r="77" spans="2:3" x14ac:dyDescent="0.25">
      <c r="B77" s="203" t="s">
        <v>163</v>
      </c>
      <c r="C77" s="156" t="s">
        <v>164</v>
      </c>
    </row>
    <row r="78" spans="2:3" x14ac:dyDescent="0.25">
      <c r="B78" s="208" t="s">
        <v>165</v>
      </c>
      <c r="C78" s="209"/>
    </row>
    <row r="79" spans="2:3" x14ac:dyDescent="0.25">
      <c r="B79" s="203" t="s">
        <v>166</v>
      </c>
      <c r="C79" s="156" t="s">
        <v>167</v>
      </c>
    </row>
    <row r="80" spans="2:3" ht="15" customHeight="1" x14ac:dyDescent="0.25">
      <c r="B80" s="203" t="s">
        <v>168</v>
      </c>
      <c r="C80" s="156" t="s">
        <v>169</v>
      </c>
    </row>
    <row r="81" spans="2:3" ht="15" customHeight="1" x14ac:dyDescent="0.25">
      <c r="B81" s="203" t="s">
        <v>170</v>
      </c>
      <c r="C81" s="156" t="s">
        <v>171</v>
      </c>
    </row>
    <row r="82" spans="2:3" ht="15" customHeight="1" x14ac:dyDescent="0.25">
      <c r="B82" s="203" t="s">
        <v>172</v>
      </c>
      <c r="C82" s="156" t="s">
        <v>173</v>
      </c>
    </row>
    <row r="83" spans="2:3" ht="15" customHeight="1" x14ac:dyDescent="0.25">
      <c r="B83" s="203" t="s">
        <v>174</v>
      </c>
      <c r="C83" s="156" t="s">
        <v>175</v>
      </c>
    </row>
    <row r="84" spans="2:3" ht="15" customHeight="1" x14ac:dyDescent="0.25">
      <c r="B84" s="203" t="s">
        <v>176</v>
      </c>
      <c r="C84" s="156" t="s">
        <v>177</v>
      </c>
    </row>
    <row r="85" spans="2:3" x14ac:dyDescent="0.25">
      <c r="B85" s="206" t="s">
        <v>178</v>
      </c>
      <c r="C85" s="207"/>
    </row>
    <row r="86" spans="2:3" x14ac:dyDescent="0.25">
      <c r="B86" s="203" t="s">
        <v>179</v>
      </c>
      <c r="C86" s="158" t="s">
        <v>180</v>
      </c>
    </row>
    <row r="87" spans="2:3" x14ac:dyDescent="0.25">
      <c r="B87" s="203" t="s">
        <v>181</v>
      </c>
      <c r="C87" s="158" t="s">
        <v>182</v>
      </c>
    </row>
    <row r="88" spans="2:3" x14ac:dyDescent="0.25">
      <c r="B88" s="206" t="s">
        <v>183</v>
      </c>
      <c r="C88" s="207"/>
    </row>
    <row r="89" spans="2:3" x14ac:dyDescent="0.25">
      <c r="B89" s="203" t="s">
        <v>184</v>
      </c>
      <c r="C89" s="158" t="s">
        <v>185</v>
      </c>
    </row>
    <row r="90" spans="2:3" ht="15.75" thickBot="1" x14ac:dyDescent="0.3">
      <c r="B90" s="204" t="s">
        <v>186</v>
      </c>
      <c r="C90" s="159" t="s">
        <v>187</v>
      </c>
    </row>
    <row r="91" spans="2:3" x14ac:dyDescent="0.25">
      <c r="B91" s="147"/>
    </row>
  </sheetData>
  <mergeCells count="13">
    <mergeCell ref="B1:C1"/>
    <mergeCell ref="B2:C2"/>
    <mergeCell ref="B3:C3"/>
    <mergeCell ref="B71:C71"/>
    <mergeCell ref="B78:C78"/>
    <mergeCell ref="B85:C85"/>
    <mergeCell ref="B88:C88"/>
    <mergeCell ref="B4:C4"/>
    <mergeCell ref="B20:C20"/>
    <mergeCell ref="B37:C37"/>
    <mergeCell ref="B40:C40"/>
    <mergeCell ref="B57:C57"/>
    <mergeCell ref="B64:C64"/>
  </mergeCells>
  <hyperlinks>
    <hyperlink ref="B5" location="'C1'!A1" display="C1" xr:uid="{4C5A1BAC-2428-41B5-8B4D-4B6C9CD341AC}"/>
    <hyperlink ref="B6" location="'C2'!A1" display="C2" xr:uid="{511E2391-16C1-4AB8-8DE4-5F05BF5A8E97}"/>
    <hyperlink ref="B7" location="'C3'!A1" display="C3" xr:uid="{03A94396-81BA-42CE-8E77-4B7973584E90}"/>
    <hyperlink ref="B8" location="'C4'!A1" display="C4" xr:uid="{C03AE8DA-BC2D-42CD-BABD-DE1A9DA8D4E9}"/>
    <hyperlink ref="B9" location="'C5'!A1" display="C5" xr:uid="{EC209696-EA11-4AC5-9F98-323CFF3EE721}"/>
    <hyperlink ref="B11" location="'C7'!A1" display="C7" xr:uid="{93D2F839-1FB5-4450-8B8C-77BC21408823}"/>
    <hyperlink ref="B12" location="'C8'!A1" display="C8" xr:uid="{BE6E5B7B-D037-4ACA-9DF0-E08985638F4E}"/>
    <hyperlink ref="B13" location="'C9'!A1" display="C9" xr:uid="{5018FE00-006B-47EB-A910-7486C6071FB6}"/>
    <hyperlink ref="B14" location="'C10'!A1" display="C10" xr:uid="{84848694-8FAC-482C-A716-C06BD8D1B3E3}"/>
    <hyperlink ref="B15" location="'C11'!A1" display="C11" xr:uid="{96964E7C-2B55-438C-B94D-43202AACEB4D}"/>
    <hyperlink ref="B16" location="'C12'!A1" display="C12" xr:uid="{A1337ECB-3ADE-48A0-8B17-3636AF9A722F}"/>
    <hyperlink ref="B17" location="'C13'!A1" display="C13" xr:uid="{1BF0D63E-DB82-4455-9DB5-F23ECEBC4655}"/>
    <hyperlink ref="B18" location="'C14'!A1" display="C14" xr:uid="{815FD238-0A70-41EB-BC58-A178F20BD54B}"/>
    <hyperlink ref="B19" location="'C15'!A1" display="C15" xr:uid="{CBA5A934-2A3B-4774-BAAA-A2B47FFA5FC2}"/>
    <hyperlink ref="B21" location="'C16'!A1" display="C16" xr:uid="{3A1F0AD3-29D8-4548-90F4-6B33EDE9FA2C}"/>
    <hyperlink ref="B22" location="'C17'!A1" display="C17" xr:uid="{037617FE-2AF7-43C5-8C10-8480692C7995}"/>
    <hyperlink ref="B23" location="'C18'!A1" display="C18" xr:uid="{0AFE8E96-F116-4264-9BA7-D9C51875B768}"/>
    <hyperlink ref="B24" location="'C19'!A1" display="C19" xr:uid="{D25C9255-4E16-4DEA-A67F-095D76DA2D60}"/>
    <hyperlink ref="B25" location="'C20'!A1" display="C20" xr:uid="{687BC2E1-A464-402F-8C83-9EF45E296233}"/>
    <hyperlink ref="B26" location="'C21'!A1" display="C21" xr:uid="{BBFC07FC-BA1F-4ECF-B62F-51D1EB008AA1}"/>
    <hyperlink ref="B27" location="'C22'!A1" display="C22" xr:uid="{63534B35-F176-40EB-86FA-95CA58C118A2}"/>
    <hyperlink ref="B28" location="'C23'!A1" display="C23" xr:uid="{77C25E20-3A8D-4ACF-8CB4-2B606AEBFE4D}"/>
    <hyperlink ref="B29" location="'C24'!A1" display="C24" xr:uid="{936B7BB1-9CD5-40F8-A2AC-EFB8DEA0FB3C}"/>
    <hyperlink ref="B30" location="'C25'!A1" display="C25" xr:uid="{0A87A4E8-4617-467C-9DFE-747B12935F15}"/>
    <hyperlink ref="B31" location="'C26'!A1" display="C26" xr:uid="{CE669085-E282-42EE-83FF-B768220DEA4A}"/>
    <hyperlink ref="B32" location="'C27'!A1" display="C27" xr:uid="{4CA72A71-368F-4B3C-9075-3957A10C7E56}"/>
    <hyperlink ref="B33" location="'C28'!A1" display="C28" xr:uid="{63EE7168-30B9-429C-B836-E566D863C7AD}"/>
    <hyperlink ref="B34" location="'C29'!A1" display="C29" xr:uid="{073A3920-E8D1-4FD8-A4CD-68731B301324}"/>
    <hyperlink ref="B35" location="'C30'!A1" display="C30" xr:uid="{70D3B11D-9D65-4C6E-A895-0F2254391B40}"/>
    <hyperlink ref="B36" location="'C31'!A1" display="C31" xr:uid="{8D932BFE-2284-486D-BB0A-A6EF0EACC732}"/>
    <hyperlink ref="B41" location="'C34'!A1" display="C34" xr:uid="{44A6F5B4-3BDC-41D5-834F-5182F8E09835}"/>
    <hyperlink ref="B42" location="'C35'!A1" display="C35" xr:uid="{C1DC0F85-928E-4E98-AC38-2210E0A881CD}"/>
    <hyperlink ref="B43" location="'C36'!A1" display="C36" xr:uid="{5FE7040C-4763-463C-91AE-08D2D7DE25D4}"/>
    <hyperlink ref="B44" location="'C37'!A1" display="C37" xr:uid="{6935B0BF-DAEB-4799-A816-BFE38FD88A39}"/>
    <hyperlink ref="B45" location="'C38'!A1" display="C38" xr:uid="{2835050B-D748-4F96-966F-02C87A2277B3}"/>
    <hyperlink ref="B46" location="'C39'!A1" display="C39" xr:uid="{1CAC5B2A-6D67-41DE-ACA9-D595498AF08C}"/>
    <hyperlink ref="B47" location="'C40'!A1" display="C40" xr:uid="{FECB5F97-C95A-42AB-AF08-4E91B335B3E5}"/>
    <hyperlink ref="B4" location="SH!A1" display="SH" xr:uid="{DCF563DD-AAF9-4340-8D4E-21B000ED7B16}"/>
    <hyperlink ref="B20" location="'I-II'!A1" display="I-II" xr:uid="{AF0B25FB-35A6-4F60-91D4-B32DA9658A2D}"/>
    <hyperlink ref="B37" location="EN!A1" display="EN" xr:uid="{6345C01B-119A-44ED-B376-D3FBF8981815}"/>
    <hyperlink ref="B10" location="'C6'!A1" display="C6" xr:uid="{D1F08676-7CF7-4E12-BDD9-578277606E36}"/>
    <hyperlink ref="B48" location="'C41'!A1" display="C41" xr:uid="{5957B75E-E271-4829-8E64-8BADC742584F}"/>
    <hyperlink ref="B49" location="'C42'!A1" display="C42" xr:uid="{D9AE4813-73CD-428D-BF90-27F4C925A643}"/>
    <hyperlink ref="B50" location="'C43'!A1" display="C43" xr:uid="{DBD33519-9F10-458B-9CB1-1B8F08E41776}"/>
    <hyperlink ref="B51" location="'C44'!A1" display="C44" xr:uid="{B8D2ECDA-D524-4834-A110-026473DC027C}"/>
    <hyperlink ref="B52" location="'C45'!A1" display="C45" xr:uid="{3A7F7A84-5DED-44D0-940A-1831447C193E}"/>
    <hyperlink ref="B53" location="'C46'!A1" display="C46" xr:uid="{0ABF1B3C-72A3-484C-A42C-F9B24F4158E8}"/>
    <hyperlink ref="B54" location="'C47'!A1" display="C47" xr:uid="{7D0EE298-D56F-4F56-8206-A2C81D397BCD}"/>
    <hyperlink ref="B55" location="'C48'!A1" display="C48" xr:uid="{550B7F6F-18B6-4F93-A79B-4F7D6D42DF7D}"/>
    <hyperlink ref="B56" location="'C49'!A1" display="C49" xr:uid="{BCA460C4-F142-449C-B953-BB4E143F7A40}"/>
    <hyperlink ref="B58" location="'C50'!A1" display="C50" xr:uid="{0D0DA393-7F47-4402-BD6F-B76603A19B07}"/>
    <hyperlink ref="B59" location="'C51'!A1" display="C51" xr:uid="{B373EB40-B822-40C0-8B36-656A3F6DEE30}"/>
    <hyperlink ref="B60" location="'C52'!A1" display="C52" xr:uid="{4FC3A1FB-BB09-4201-9D23-03A52B2F94FD}"/>
    <hyperlink ref="B61" location="'C53'!A1" display="C53" xr:uid="{B1364698-2973-42ED-B029-FAB44DB2CF24}"/>
    <hyperlink ref="B62" location="'C54'!A1" display="C54" xr:uid="{264F95E1-C810-42C0-B61E-9BC26F1BDBE7}"/>
    <hyperlink ref="B63" location="'C55'!A1" display="C55" xr:uid="{9EEFA7A3-3A00-45B8-9458-B29960D4AF4A}"/>
    <hyperlink ref="B65" location="'C56'!A1" display="C56" xr:uid="{BF30B642-F1E9-46E4-A8AD-FAE4AA60F2D6}"/>
    <hyperlink ref="B66" location="'C57'!A1" display="C57" xr:uid="{9DB7113C-0BE2-4D89-B62D-FCAB4C8760C0}"/>
    <hyperlink ref="B67" location="'C58'!A1" display="C58" xr:uid="{36AD65B9-BDCD-4470-832C-ACAFBECC670E}"/>
    <hyperlink ref="B69" location="'C60'!A1" display="C60" xr:uid="{BC3FB4AA-715B-4799-B1DD-F8A2483977D9}"/>
    <hyperlink ref="B70" location="'C61'!A1" display="C61" xr:uid="{3F2029AF-D686-4B94-B862-9243A158CF8A}"/>
    <hyperlink ref="B72" location="'C62'!A1" display="C62" xr:uid="{49FA4319-C198-48DE-912D-0BAE3A4F3BFE}"/>
    <hyperlink ref="B73" location="'C63'!A1" display="C63" xr:uid="{FAC39834-614A-4A20-A61D-E12590077DA1}"/>
    <hyperlink ref="B74" location="'C64'!A1" display="C64" xr:uid="{EC58DDB7-B813-401C-A4C0-1EEA24B88263}"/>
    <hyperlink ref="B75" location="'C65'!A1" display="C65" xr:uid="{51D7334A-0907-442F-AD2F-A73C8DB0D88E}"/>
    <hyperlink ref="B76" location="'C66'!A1" display="C66" xr:uid="{82F96976-82F2-4472-B9B8-8EF8E3DF8034}"/>
    <hyperlink ref="B77" location="'C67'!A1" display="C67" xr:uid="{57723BE1-5429-436E-9E10-767B095D2B69}"/>
    <hyperlink ref="B57" location="'III-ED (A.D)'!A1" display="III-ED (A.D)" xr:uid="{670491B2-8A3D-4C3A-8DFC-28BE39817870}"/>
    <hyperlink ref="B64" location="'III-ED (T.D)'!A1" display="III-ED (T.D)" xr:uid="{3B741834-B925-42A8-9390-DE1D42EB9C36}"/>
    <hyperlink ref="B80:B84" location="'C40'!A1" display="C40" xr:uid="{2D079D7B-27C3-462A-9741-5CA6D10CF582}"/>
    <hyperlink ref="B80" location="'C69'!A1" display="C69" xr:uid="{E6873FA8-A114-41F3-80A3-B3670C07F494}"/>
    <hyperlink ref="B81" location="'C70'!A1" display="C70" xr:uid="{FFBD7BA7-79A4-40D1-A40A-AA6D4F155D64}"/>
    <hyperlink ref="B82" location="'C71'!A1" display="C71" xr:uid="{85D15334-CB44-4D26-9C3B-AD998CCA6127}"/>
    <hyperlink ref="B83" location="'C72'!A1" display="C72" xr:uid="{C4CD58A1-2D49-4819-8FF0-E1EB0A03EE17}"/>
    <hyperlink ref="B84" location="'C73'!A1" display="C73" xr:uid="{24BEB589-8E50-4AA6-BCFC-52AE126FB2EC}"/>
    <hyperlink ref="B71" location="'III-ED (A.N)'!A1" display="III-ED (A.N)" xr:uid="{978C20CC-F3C0-4B91-BD9B-E3395B0A49A1}"/>
    <hyperlink ref="B78" location="'III-ED (T.N)'!A1" display="III-ED (T.N)" xr:uid="{F6E315DC-27D8-4BD3-A750-1F03B9D973F2}"/>
    <hyperlink ref="B85" location="CNV!A1" display="CNV" xr:uid="{4B5099D9-75FD-4D9B-B56A-C04A0D2071DA}"/>
    <hyperlink ref="B86" location="'C74'!A1" display="C74" xr:uid="{CA856E8A-9AE9-4D67-844B-82049175187D}"/>
    <hyperlink ref="B87" location="'C75'!A1" display="C75" xr:uid="{A5EC7A2D-C7E5-49D2-AFE9-10B67F763073}"/>
    <hyperlink ref="B88" location="'P-AE'!A1" display="P-AE" xr:uid="{EF7C08F1-05E2-4941-93A9-758C210C155E}"/>
    <hyperlink ref="B89" location="'C76'!A1" display="C76" xr:uid="{781903FB-D697-4950-AABC-C547F32393D6}"/>
    <hyperlink ref="B90" location="'C77'!A1" display="C77" xr:uid="{9FFA485F-4649-48B2-AD04-A86FB1A6B786}"/>
    <hyperlink ref="B39" location="'C33'!A1" display="C33" xr:uid="{12CC5B6B-F150-43A1-8DA2-B4746D30E30A}"/>
    <hyperlink ref="B2" r:id="rId1" location="'PORTADA '!A1" xr:uid="{FE74C837-DAD1-4711-B226-D010EBA8B0D0}"/>
    <hyperlink ref="B3" location="FUNCIONARIOS!A1" display="Funcionarios que participaron en la publicación" xr:uid="{43AE1E60-727D-47F8-97C0-479C73277426}"/>
    <hyperlink ref="B4:C4" location="'Serie Histórica'!A1" display="Serie Histórica" xr:uid="{BAD1E7AD-82BF-42AB-B352-D3D3D48C26C0}"/>
    <hyperlink ref="B20:C20" location="'I y II Ciclos'!A1" display="I y II Ciclos" xr:uid="{49248421-3C84-4A56-ADB7-FDEE7CB056EE}"/>
    <hyperlink ref="B38" location="'C32'!A1" display="C32" xr:uid="{5A778874-5EF7-4177-B91A-9F76E294097B}"/>
    <hyperlink ref="B37:C37" location="'Escuelas Nocturnas'!A1" display="Escuelas Nocturnas" xr:uid="{F7CC8B9F-8A44-45AF-9C7F-FAE279749EDC}"/>
    <hyperlink ref="B40" location="'III-ED'!A1" display="III-ED" xr:uid="{F9C9C5D4-07D4-4126-A4CC-3A0EAA45EC0C}"/>
    <hyperlink ref="B40:C40" location="Colegios!A1" display="III Ciclo y Educación Diversificada, Diurna y Nocturna" xr:uid="{C118A5F0-4990-41CC-B229-7545F9AD8B0B}"/>
    <hyperlink ref="B57:C57" location="'Colegios Académicos Diurnos'!A1" display="III Ciclo y Educación Diversificada, Académica Diurna" xr:uid="{F443646F-03B7-48FA-9622-49D36570436E}"/>
    <hyperlink ref="B64:C64" location="'Colegios Técnicos Diurnos'!A1" display="III Ciclo y Educación Diversificada, Técnica Diurna" xr:uid="{7D58D09D-E070-4826-A505-7F23ED4CE21C}"/>
    <hyperlink ref="B71:C71" location="'Colegios Académicos Nocturnos'!A1" display="III Ciclo y Educación Diversificada, Académica Nocturna" xr:uid="{82DD7A45-69CC-4F04-8552-708DB3BB69E0}"/>
    <hyperlink ref="B78:C78" location="'Colegios Técnicos Nocturnos'!A1" display="III Ciclo y Educación Diversificada, Técnica Nocturna" xr:uid="{C0C8EADE-483E-48F3-BECD-4F7EB7919A3F}"/>
    <hyperlink ref="B85:C85" location="'Colegios Nacionales Virtuales'!A1" display="Colegios Nacionales Virtuales" xr:uid="{7F916E25-F520-4298-9E19-880031867C9D}"/>
    <hyperlink ref="B88:C88" location="'Programa Aula Edad'!A1" display="Programa Aula Edad" xr:uid="{3B7E4892-40DB-4186-BD62-B52AD0489EBE}"/>
    <hyperlink ref="B2:C2" location="PORTADA!A1" display="Portada" xr:uid="{44AD23D3-3C43-4FE9-B0EC-3AF43E653256}"/>
    <hyperlink ref="B68" location="'C59'!A1" display="C59" xr:uid="{09B41363-E420-4C19-BDB2-A73095472BC3}"/>
    <hyperlink ref="B79" location="'C68'!Área_de_impresión" display="C68" xr:uid="{77C88196-8A0E-4F2D-B582-FEE24CE4707A}"/>
  </hyperlinks>
  <pageMargins left="0.7" right="0.7" top="0.75" bottom="0.75" header="0.3" footer="0.3"/>
  <pageSetup scale="27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761-1AE8-4F52-9A40-935D4ACE6B18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0.85546875" customWidth="1"/>
    <col min="6" max="8" width="8.28515625" customWidth="1"/>
    <col min="9" max="9" width="1.140625" customWidth="1"/>
    <col min="10" max="12" width="8.28515625" customWidth="1"/>
    <col min="13" max="13" width="2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140625" customWidth="1"/>
    <col min="26" max="28" width="8.28515625" customWidth="1"/>
    <col min="29" max="29" width="14" style="144" customWidth="1"/>
  </cols>
  <sheetData>
    <row r="1" spans="1:29" x14ac:dyDescent="0.25">
      <c r="A1" s="228" t="s">
        <v>313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308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</row>
    <row r="10" spans="1:29" x14ac:dyDescent="0.25">
      <c r="A10" s="26" t="s">
        <v>209</v>
      </c>
      <c r="B10" s="82">
        <v>6.3252418576241798</v>
      </c>
      <c r="C10" s="82">
        <v>7.030653456978067</v>
      </c>
      <c r="D10" s="82">
        <v>5.5826040355320972</v>
      </c>
      <c r="E10" s="82"/>
      <c r="F10" s="82">
        <v>10.771795245262256</v>
      </c>
      <c r="G10" s="82">
        <v>11.713403571314892</v>
      </c>
      <c r="H10" s="82">
        <v>9.797853427273326</v>
      </c>
      <c r="I10" s="82"/>
      <c r="J10" s="82">
        <v>10.909169153086987</v>
      </c>
      <c r="K10" s="82">
        <v>12.081841148219095</v>
      </c>
      <c r="L10" s="82">
        <v>9.6553975839244899</v>
      </c>
      <c r="M10" s="82"/>
      <c r="N10" s="82">
        <v>6.029402830933722</v>
      </c>
      <c r="O10" s="82">
        <v>6.8483412322274884</v>
      </c>
      <c r="P10" s="82">
        <v>5.1676848273282632</v>
      </c>
      <c r="Q10" s="82"/>
      <c r="R10" s="82">
        <v>5.6356262673529871</v>
      </c>
      <c r="S10" s="82">
        <v>6.2447053128403729</v>
      </c>
      <c r="T10" s="82">
        <v>4.9874428488634166</v>
      </c>
      <c r="U10" s="82"/>
      <c r="V10" s="82">
        <v>4.2573559718658167</v>
      </c>
      <c r="W10" s="82">
        <v>4.8254460822342899</v>
      </c>
      <c r="X10" s="82">
        <v>3.6561670452368569</v>
      </c>
      <c r="Y10" s="82"/>
      <c r="Z10" s="82">
        <v>0.91700790126304865</v>
      </c>
      <c r="AA10" s="82">
        <v>1.0365042054883746</v>
      </c>
      <c r="AB10" s="82">
        <v>0.79306799823762664</v>
      </c>
    </row>
    <row r="11" spans="1:29" x14ac:dyDescent="0.25">
      <c r="A11" s="26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</row>
    <row r="12" spans="1:29" x14ac:dyDescent="0.25">
      <c r="A12" s="27" t="s">
        <v>277</v>
      </c>
      <c r="B12" s="82">
        <v>8.0830048479905763</v>
      </c>
      <c r="C12" s="82">
        <v>9.314946619217082</v>
      </c>
      <c r="D12" s="82">
        <v>6.8045425168497831</v>
      </c>
      <c r="E12" s="82"/>
      <c r="F12" s="82">
        <v>12.418106015485408</v>
      </c>
      <c r="G12" s="82">
        <v>13.791044776119401</v>
      </c>
      <c r="H12" s="82">
        <v>11.051693404634582</v>
      </c>
      <c r="I12" s="82"/>
      <c r="J12" s="82">
        <v>12.844272844272844</v>
      </c>
      <c r="K12" s="82">
        <v>14.236453201970441</v>
      </c>
      <c r="L12" s="82">
        <v>11.320754716981133</v>
      </c>
      <c r="M12" s="82"/>
      <c r="N12" s="82">
        <v>7.7482517482517483</v>
      </c>
      <c r="O12" s="82">
        <v>9.0600226500566254</v>
      </c>
      <c r="P12" s="82">
        <v>6.467661691542288</v>
      </c>
      <c r="Q12" s="82"/>
      <c r="R12" s="82">
        <v>7.4848651623555309</v>
      </c>
      <c r="S12" s="82">
        <v>8.713910761154855</v>
      </c>
      <c r="T12" s="82">
        <v>6.1307113938692881</v>
      </c>
      <c r="U12" s="82"/>
      <c r="V12" s="82">
        <v>5.019782393669634</v>
      </c>
      <c r="W12" s="82">
        <v>6.3902439024390247</v>
      </c>
      <c r="X12" s="82">
        <v>3.6108324974924777</v>
      </c>
      <c r="Y12" s="82"/>
      <c r="Z12" s="82">
        <v>3.244755244755245</v>
      </c>
      <c r="AA12" s="82">
        <v>3.8588754134509373</v>
      </c>
      <c r="AB12" s="82">
        <v>2.6121521862578079</v>
      </c>
      <c r="AC12" s="145"/>
    </row>
    <row r="13" spans="1:29" x14ac:dyDescent="0.25">
      <c r="A13" s="27" t="s">
        <v>278</v>
      </c>
      <c r="B13" s="82">
        <v>5.0674002751031635</v>
      </c>
      <c r="C13" s="82">
        <v>5.4300096390703647</v>
      </c>
      <c r="D13" s="82">
        <v>4.6843177189409371</v>
      </c>
      <c r="E13" s="82"/>
      <c r="F13" s="82">
        <v>8.9312977099236637</v>
      </c>
      <c r="G13" s="82">
        <v>8.540145985401459</v>
      </c>
      <c r="H13" s="82">
        <v>9.36</v>
      </c>
      <c r="I13" s="82"/>
      <c r="J13" s="82">
        <v>9.3541202672605799</v>
      </c>
      <c r="K13" s="82">
        <v>10.271903323262841</v>
      </c>
      <c r="L13" s="82">
        <v>8.3333333333333321</v>
      </c>
      <c r="M13" s="82"/>
      <c r="N13" s="82">
        <v>3.8448566610455313</v>
      </c>
      <c r="O13" s="82">
        <v>4.4825313117996046</v>
      </c>
      <c r="P13" s="82">
        <v>3.1767955801104977</v>
      </c>
      <c r="Q13" s="82"/>
      <c r="R13" s="82">
        <v>4.3354655294953801</v>
      </c>
      <c r="S13" s="82">
        <v>4.7817047817047822</v>
      </c>
      <c r="T13" s="82">
        <v>3.8657913931436907</v>
      </c>
      <c r="U13" s="82"/>
      <c r="V13" s="82">
        <v>3.9751903016633774</v>
      </c>
      <c r="W13" s="82">
        <v>4.2720629567172566</v>
      </c>
      <c r="X13" s="82">
        <v>3.6764705882352944</v>
      </c>
      <c r="Y13" s="82"/>
      <c r="Z13" s="82">
        <v>0.51847051198963057</v>
      </c>
      <c r="AA13" s="82">
        <v>0.44500953591862685</v>
      </c>
      <c r="AB13" s="82">
        <v>0.59484467944481167</v>
      </c>
    </row>
    <row r="14" spans="1:29" x14ac:dyDescent="0.25">
      <c r="A14" s="27" t="s">
        <v>279</v>
      </c>
      <c r="B14" s="82">
        <v>8.1376903553299496</v>
      </c>
      <c r="C14" s="82">
        <v>8.8431876606683808</v>
      </c>
      <c r="D14" s="82">
        <v>7.3908784151518452</v>
      </c>
      <c r="E14" s="82"/>
      <c r="F14" s="82">
        <v>13.435969209237228</v>
      </c>
      <c r="G14" s="82">
        <v>15.299026425591098</v>
      </c>
      <c r="H14" s="82">
        <v>11.549295774647888</v>
      </c>
      <c r="I14" s="82"/>
      <c r="J14" s="82">
        <v>13.502235469448584</v>
      </c>
      <c r="K14" s="82">
        <v>14.578454332552692</v>
      </c>
      <c r="L14" s="82">
        <v>12.386156648451731</v>
      </c>
      <c r="M14" s="82"/>
      <c r="N14" s="82">
        <v>6.6147859922178993</v>
      </c>
      <c r="O14" s="82">
        <v>7.255139056831923</v>
      </c>
      <c r="P14" s="82">
        <v>5.8741258741258742</v>
      </c>
      <c r="Q14" s="82"/>
      <c r="R14" s="82">
        <v>6.7229620006495612</v>
      </c>
      <c r="S14" s="82">
        <v>7.0745697896749515</v>
      </c>
      <c r="T14" s="82">
        <v>6.3576158940397347</v>
      </c>
      <c r="U14" s="82"/>
      <c r="V14" s="82">
        <v>6.4329179947841206</v>
      </c>
      <c r="W14" s="82">
        <v>7.0949720670391052</v>
      </c>
      <c r="X14" s="82">
        <v>5.7194461167971102</v>
      </c>
      <c r="Y14" s="82"/>
      <c r="Z14" s="82">
        <v>2.2366288492706645</v>
      </c>
      <c r="AA14" s="82">
        <v>2.1072796934865901</v>
      </c>
      <c r="AB14" s="82">
        <v>2.3699802501645819</v>
      </c>
    </row>
    <row r="15" spans="1:29" x14ac:dyDescent="0.25">
      <c r="A15" s="27" t="s">
        <v>280</v>
      </c>
      <c r="B15" s="82">
        <v>5.594226416705812</v>
      </c>
      <c r="C15" s="82">
        <v>5.9164635683670896</v>
      </c>
      <c r="D15" s="82">
        <v>5.2613300920298665</v>
      </c>
      <c r="E15" s="82"/>
      <c r="F15" s="82">
        <v>10.966647823629168</v>
      </c>
      <c r="G15" s="82">
        <v>10.558659217877095</v>
      </c>
      <c r="H15" s="82">
        <v>11.384439359267734</v>
      </c>
      <c r="I15" s="82"/>
      <c r="J15" s="82">
        <v>9.8598995506212006</v>
      </c>
      <c r="K15" s="82">
        <v>11.234764175940647</v>
      </c>
      <c r="L15" s="82">
        <v>8.4915611814345997</v>
      </c>
      <c r="M15" s="82"/>
      <c r="N15" s="82">
        <v>4.5922406967537608</v>
      </c>
      <c r="O15" s="82">
        <v>4.9299429164504405</v>
      </c>
      <c r="P15" s="82">
        <v>4.2427497314715357</v>
      </c>
      <c r="Q15" s="82"/>
      <c r="R15" s="82">
        <v>4.9838362068965516</v>
      </c>
      <c r="S15" s="82">
        <v>5.4691689008042896</v>
      </c>
      <c r="T15" s="82">
        <v>4.4937736870600968</v>
      </c>
      <c r="U15" s="82"/>
      <c r="V15" s="82">
        <v>3.9107379584622182</v>
      </c>
      <c r="W15" s="82">
        <v>4.1148735533647667</v>
      </c>
      <c r="X15" s="82">
        <v>3.6935704514363885</v>
      </c>
      <c r="Y15" s="82"/>
      <c r="Z15" s="82">
        <v>0.31948881789137379</v>
      </c>
      <c r="AA15" s="82">
        <v>0.47687172150691459</v>
      </c>
      <c r="AB15" s="82">
        <v>0.15212981744421905</v>
      </c>
    </row>
    <row r="16" spans="1:29" x14ac:dyDescent="0.25">
      <c r="A16" s="27" t="s">
        <v>281</v>
      </c>
      <c r="B16" s="82">
        <v>3.2308494007295465</v>
      </c>
      <c r="C16" s="82">
        <v>3.654822335025381</v>
      </c>
      <c r="D16" s="82">
        <v>2.7837259100642395</v>
      </c>
      <c r="E16" s="82"/>
      <c r="F16" s="82">
        <v>6.1059907834101379</v>
      </c>
      <c r="G16" s="82">
        <v>7.441860465116279</v>
      </c>
      <c r="H16" s="82">
        <v>4.7945205479452051</v>
      </c>
      <c r="I16" s="82"/>
      <c r="J16" s="82">
        <v>7.1428571428571423</v>
      </c>
      <c r="K16" s="82">
        <v>7.9497907949790791</v>
      </c>
      <c r="L16" s="82">
        <v>6.25</v>
      </c>
      <c r="M16" s="82"/>
      <c r="N16" s="82">
        <v>3.6324786324786329</v>
      </c>
      <c r="O16" s="82">
        <v>4.1152263374485596</v>
      </c>
      <c r="P16" s="82">
        <v>3.1111111111111112</v>
      </c>
      <c r="Q16" s="82"/>
      <c r="R16" s="82">
        <v>2.1367521367521367</v>
      </c>
      <c r="S16" s="82">
        <v>1.8867924528301887</v>
      </c>
      <c r="T16" s="82">
        <v>2.3965141612200433</v>
      </c>
      <c r="U16" s="82"/>
      <c r="V16" s="82">
        <v>1.0426540284360191</v>
      </c>
      <c r="W16" s="82">
        <v>1.2635379061371841</v>
      </c>
      <c r="X16" s="82">
        <v>0.79840319361277434</v>
      </c>
      <c r="Y16" s="82"/>
      <c r="Z16" s="82">
        <v>0.28517110266159695</v>
      </c>
      <c r="AA16" s="82">
        <v>0.37735849056603776</v>
      </c>
      <c r="AB16" s="82">
        <v>0.19157088122605362</v>
      </c>
      <c r="AC16" s="146"/>
    </row>
    <row r="17" spans="1:29" x14ac:dyDescent="0.25">
      <c r="A17" s="27" t="s">
        <v>282</v>
      </c>
      <c r="B17" s="82">
        <v>3.909436084938827</v>
      </c>
      <c r="C17" s="82">
        <v>4.4656435780450714</v>
      </c>
      <c r="D17" s="82">
        <v>3.3338102732865931</v>
      </c>
      <c r="E17" s="82"/>
      <c r="F17" s="82">
        <v>8.1400636653024101</v>
      </c>
      <c r="G17" s="82">
        <v>8.5895117540687149</v>
      </c>
      <c r="H17" s="82">
        <v>7.685269899359561</v>
      </c>
      <c r="I17" s="82"/>
      <c r="J17" s="82">
        <v>7.2614107883817436</v>
      </c>
      <c r="K17" s="82">
        <v>8.3881578947368425</v>
      </c>
      <c r="L17" s="82">
        <v>6.1139028475711887</v>
      </c>
      <c r="M17" s="82"/>
      <c r="N17" s="82">
        <v>3.4305317324185252</v>
      </c>
      <c r="O17" s="82">
        <v>3.9096437880104258</v>
      </c>
      <c r="P17" s="82">
        <v>2.9635901778154108</v>
      </c>
      <c r="Q17" s="82"/>
      <c r="R17" s="82">
        <v>3.2848427968090101</v>
      </c>
      <c r="S17" s="82">
        <v>4.2805100182149367</v>
      </c>
      <c r="T17" s="82">
        <v>2.2265246853823815</v>
      </c>
      <c r="U17" s="82"/>
      <c r="V17" s="82">
        <v>1.6506717850287906</v>
      </c>
      <c r="W17" s="82">
        <v>2.0393299344501092</v>
      </c>
      <c r="X17" s="82">
        <v>1.2175324675324677</v>
      </c>
      <c r="Y17" s="82"/>
      <c r="Z17" s="82">
        <v>0.35363457760314343</v>
      </c>
      <c r="AA17" s="82">
        <v>0.46547711404189296</v>
      </c>
      <c r="AB17" s="82">
        <v>0.23885350318471338</v>
      </c>
      <c r="AC17" s="145"/>
    </row>
    <row r="18" spans="1:29" x14ac:dyDescent="0.25">
      <c r="A18" s="27" t="s">
        <v>283</v>
      </c>
      <c r="B18" s="82">
        <v>4.2415730337078648</v>
      </c>
      <c r="C18" s="82">
        <v>4.6357615894039732</v>
      </c>
      <c r="D18" s="82">
        <v>3.8329519450800915</v>
      </c>
      <c r="E18" s="82"/>
      <c r="F18" s="82">
        <v>8.1597222222222232</v>
      </c>
      <c r="G18" s="82">
        <v>10.163934426229508</v>
      </c>
      <c r="H18" s="82">
        <v>5.9040590405904059</v>
      </c>
      <c r="I18" s="82"/>
      <c r="J18" s="82">
        <v>9.3062605752961094</v>
      </c>
      <c r="K18" s="82">
        <v>11.724137931034482</v>
      </c>
      <c r="L18" s="82">
        <v>6.9767441860465116</v>
      </c>
      <c r="M18" s="82"/>
      <c r="N18" s="82">
        <v>2.7422303473491771</v>
      </c>
      <c r="O18" s="82">
        <v>2.7303754266211606</v>
      </c>
      <c r="P18" s="82">
        <v>2.7559055118110236</v>
      </c>
      <c r="Q18" s="82"/>
      <c r="R18" s="82">
        <v>2.3381294964028778</v>
      </c>
      <c r="S18" s="82">
        <v>0.72202166064981954</v>
      </c>
      <c r="T18" s="82">
        <v>3.9426523297491038</v>
      </c>
      <c r="U18" s="82"/>
      <c r="V18" s="82">
        <v>3.0441400304414001</v>
      </c>
      <c r="W18" s="82">
        <v>2.3668639053254439</v>
      </c>
      <c r="X18" s="82">
        <v>3.761755485893417</v>
      </c>
      <c r="Y18" s="82"/>
      <c r="Z18" s="82">
        <v>0.15797788309636651</v>
      </c>
      <c r="AA18" s="82">
        <v>0.3236245954692557</v>
      </c>
      <c r="AB18" s="82" t="s">
        <v>271</v>
      </c>
      <c r="AC18" s="146"/>
    </row>
    <row r="19" spans="1:29" x14ac:dyDescent="0.25">
      <c r="A19" s="27" t="s">
        <v>284</v>
      </c>
      <c r="B19" s="82">
        <v>6.9951909789398039</v>
      </c>
      <c r="C19" s="82">
        <v>7.6927223719676547</v>
      </c>
      <c r="D19" s="82">
        <v>6.2613430127041738</v>
      </c>
      <c r="E19" s="82"/>
      <c r="F19" s="82">
        <v>12.771211853942493</v>
      </c>
      <c r="G19" s="82">
        <v>14.72841225626741</v>
      </c>
      <c r="H19" s="82">
        <v>10.761530210940293</v>
      </c>
      <c r="I19" s="82"/>
      <c r="J19" s="82">
        <v>12.260596546310833</v>
      </c>
      <c r="K19" s="82">
        <v>13.121212121212123</v>
      </c>
      <c r="L19" s="82">
        <v>11.335504885993487</v>
      </c>
      <c r="M19" s="82"/>
      <c r="N19" s="82">
        <v>6.184344290071162</v>
      </c>
      <c r="O19" s="82">
        <v>6.9139966273187179</v>
      </c>
      <c r="P19" s="82">
        <v>5.4477357848144363</v>
      </c>
      <c r="Q19" s="82"/>
      <c r="R19" s="82">
        <v>5.8471292708700249</v>
      </c>
      <c r="S19" s="82">
        <v>6.3844315466029364</v>
      </c>
      <c r="T19" s="82">
        <v>5.2746453255729353</v>
      </c>
      <c r="U19" s="82"/>
      <c r="V19" s="82">
        <v>4.5274992403524763</v>
      </c>
      <c r="W19" s="82">
        <v>4.8110979929161743</v>
      </c>
      <c r="X19" s="82">
        <v>4.2266750156543518</v>
      </c>
      <c r="Y19" s="82"/>
      <c r="Z19" s="82">
        <v>0.51830797525497407</v>
      </c>
      <c r="AA19" s="82">
        <v>0.516795865633075</v>
      </c>
      <c r="AB19" s="82">
        <v>0.51993067590987874</v>
      </c>
      <c r="AC19" s="146"/>
    </row>
    <row r="20" spans="1:29" x14ac:dyDescent="0.25">
      <c r="A20" s="27" t="s">
        <v>285</v>
      </c>
      <c r="B20" s="82">
        <v>4.9919391985260253</v>
      </c>
      <c r="C20" s="82">
        <v>5.3711048158640224</v>
      </c>
      <c r="D20" s="82">
        <v>4.6002575207772445</v>
      </c>
      <c r="E20" s="82"/>
      <c r="F20" s="82">
        <v>10.47653692251728</v>
      </c>
      <c r="G20" s="82">
        <v>11.342426417803301</v>
      </c>
      <c r="H20" s="82">
        <v>9.5870206489675525</v>
      </c>
      <c r="I20" s="82"/>
      <c r="J20" s="82">
        <v>8.5011949470809149</v>
      </c>
      <c r="K20" s="82">
        <v>9.4530722484807566</v>
      </c>
      <c r="L20" s="82">
        <v>7.527624309392265</v>
      </c>
      <c r="M20" s="82"/>
      <c r="N20" s="82">
        <v>4.7585227272727275</v>
      </c>
      <c r="O20" s="82">
        <v>5.2668052668052665</v>
      </c>
      <c r="P20" s="82">
        <v>4.2243262927895122</v>
      </c>
      <c r="Q20" s="82"/>
      <c r="R20" s="82">
        <v>3.6857781087118395</v>
      </c>
      <c r="S20" s="82">
        <v>3.5087719298245612</v>
      </c>
      <c r="T20" s="82">
        <v>3.8858049167327517</v>
      </c>
      <c r="U20" s="82"/>
      <c r="V20" s="82">
        <v>2.5745682888540031</v>
      </c>
      <c r="W20" s="82">
        <v>2.697616060225847</v>
      </c>
      <c r="X20" s="82">
        <v>2.4512884978001259</v>
      </c>
      <c r="Y20" s="82"/>
      <c r="Z20" s="82">
        <v>0.49950049950049952</v>
      </c>
      <c r="AA20" s="82">
        <v>0.47011417058428473</v>
      </c>
      <c r="AB20" s="82">
        <v>0.52840158520475566</v>
      </c>
      <c r="AC20" s="146"/>
    </row>
    <row r="21" spans="1:29" x14ac:dyDescent="0.25">
      <c r="A21" s="27" t="s">
        <v>286</v>
      </c>
      <c r="B21" s="82">
        <v>7.7633941933552828</v>
      </c>
      <c r="C21" s="82">
        <v>8.6179334399069898</v>
      </c>
      <c r="D21" s="82">
        <v>6.8563936449174756</v>
      </c>
      <c r="E21" s="82"/>
      <c r="F21" s="82">
        <v>13.058170407916968</v>
      </c>
      <c r="G21" s="82">
        <v>14.451134784622511</v>
      </c>
      <c r="H21" s="82">
        <v>11.542338709677418</v>
      </c>
      <c r="I21" s="82"/>
      <c r="J21" s="82">
        <v>13.735801430374423</v>
      </c>
      <c r="K21" s="82">
        <v>14.721431476209842</v>
      </c>
      <c r="L21" s="82">
        <v>12.679738562091503</v>
      </c>
      <c r="M21" s="82"/>
      <c r="N21" s="82">
        <v>7.2719060523938577</v>
      </c>
      <c r="O21" s="82">
        <v>7.7498899163364152</v>
      </c>
      <c r="P21" s="82">
        <v>6.7686601761706076</v>
      </c>
      <c r="Q21" s="82"/>
      <c r="R21" s="82">
        <v>6.4714218233349081</v>
      </c>
      <c r="S21" s="82">
        <v>7.3182028716998611</v>
      </c>
      <c r="T21" s="82">
        <v>5.5903614457831328</v>
      </c>
      <c r="U21" s="82"/>
      <c r="V21" s="82">
        <v>5.1428571428571423</v>
      </c>
      <c r="W21" s="82">
        <v>6.1657819518170687</v>
      </c>
      <c r="X21" s="82">
        <v>4.0421792618629171</v>
      </c>
      <c r="Y21" s="82"/>
      <c r="Z21" s="82">
        <v>0.94509450945094509</v>
      </c>
      <c r="AA21" s="82">
        <v>1.1920529801324504</v>
      </c>
      <c r="AB21" s="82">
        <v>0.68838916934373562</v>
      </c>
      <c r="AC21" s="146"/>
    </row>
    <row r="22" spans="1:29" x14ac:dyDescent="0.25">
      <c r="A22" s="27" t="s">
        <v>287</v>
      </c>
      <c r="B22" s="82">
        <v>8.6805177852714017</v>
      </c>
      <c r="C22" s="82">
        <v>9.6987205943045822</v>
      </c>
      <c r="D22" s="82">
        <v>7.5454336323901545</v>
      </c>
      <c r="E22" s="82"/>
      <c r="F22" s="82">
        <v>11.189801699716714</v>
      </c>
      <c r="G22" s="82">
        <v>11.627906976744185</v>
      </c>
      <c r="H22" s="82">
        <v>10.719530102790015</v>
      </c>
      <c r="I22" s="82"/>
      <c r="J22" s="82">
        <v>11.790949649458254</v>
      </c>
      <c r="K22" s="82">
        <v>12.925969447708576</v>
      </c>
      <c r="L22" s="82">
        <v>10.445682451253482</v>
      </c>
      <c r="M22" s="82"/>
      <c r="N22" s="82">
        <v>9.3926111458985595</v>
      </c>
      <c r="O22" s="82">
        <v>10.67146282973621</v>
      </c>
      <c r="P22" s="82">
        <v>7.9947575360419396</v>
      </c>
      <c r="Q22" s="82"/>
      <c r="R22" s="82">
        <v>9.3793103448275872</v>
      </c>
      <c r="S22" s="82">
        <v>10.11826544021025</v>
      </c>
      <c r="T22" s="82">
        <v>8.5631349782293178</v>
      </c>
      <c r="U22" s="82"/>
      <c r="V22" s="82">
        <v>8.7320574162679421</v>
      </c>
      <c r="W22" s="82">
        <v>10.34103410341034</v>
      </c>
      <c r="X22" s="82">
        <v>6.8152031454783755</v>
      </c>
      <c r="Y22" s="82"/>
      <c r="Z22" s="82">
        <v>1.5405224380442064</v>
      </c>
      <c r="AA22" s="82">
        <v>1.9736842105263157</v>
      </c>
      <c r="AB22" s="82">
        <v>1.0914051841746248</v>
      </c>
      <c r="AC22" s="146"/>
    </row>
    <row r="23" spans="1:29" x14ac:dyDescent="0.25">
      <c r="A23" s="125" t="s">
        <v>288</v>
      </c>
      <c r="B23" s="82">
        <v>4.5298808404839148</v>
      </c>
      <c r="C23" s="82">
        <v>4.7271648873072367</v>
      </c>
      <c r="D23" s="82">
        <v>4.3235531294584701</v>
      </c>
      <c r="E23" s="82"/>
      <c r="F23" s="82">
        <v>7.7802285943452985</v>
      </c>
      <c r="G23" s="82">
        <v>7.7669902912621351</v>
      </c>
      <c r="H23" s="82">
        <v>7.7932405566600398</v>
      </c>
      <c r="I23" s="82"/>
      <c r="J23" s="82">
        <v>8.3393763596809283</v>
      </c>
      <c r="K23" s="82">
        <v>8.9950808151791986</v>
      </c>
      <c r="L23" s="82">
        <v>7.6404494382022472</v>
      </c>
      <c r="M23" s="82"/>
      <c r="N23" s="82">
        <v>3.5871858814502207</v>
      </c>
      <c r="O23" s="82">
        <v>4.1060097051138484</v>
      </c>
      <c r="P23" s="82">
        <v>3.0386740331491713</v>
      </c>
      <c r="Q23" s="82"/>
      <c r="R23" s="82">
        <v>3.6655438874578956</v>
      </c>
      <c r="S23" s="82">
        <v>3.7412314886983635</v>
      </c>
      <c r="T23" s="82">
        <v>3.5872632003224507</v>
      </c>
      <c r="U23" s="82"/>
      <c r="V23" s="82">
        <v>3.5600666565671868</v>
      </c>
      <c r="W23" s="82">
        <v>3.851808291678918</v>
      </c>
      <c r="X23" s="82">
        <v>3.25</v>
      </c>
      <c r="Y23" s="82"/>
      <c r="Z23" s="82">
        <v>0.69432081182125693</v>
      </c>
      <c r="AA23" s="82">
        <v>0.4143646408839779</v>
      </c>
      <c r="AB23" s="82">
        <v>0.99228224917309815</v>
      </c>
      <c r="AC23" s="146"/>
    </row>
    <row r="24" spans="1:29" x14ac:dyDescent="0.25">
      <c r="A24" s="27" t="s">
        <v>289</v>
      </c>
      <c r="B24" s="82">
        <v>9.9059698228733861</v>
      </c>
      <c r="C24" s="82">
        <v>10.568760611205432</v>
      </c>
      <c r="D24" s="82">
        <v>9.2016238159675225</v>
      </c>
      <c r="E24" s="82"/>
      <c r="F24" s="82">
        <v>13.425253991291727</v>
      </c>
      <c r="G24" s="82">
        <v>14.789687924016281</v>
      </c>
      <c r="H24" s="82">
        <v>11.856474258970358</v>
      </c>
      <c r="I24" s="82"/>
      <c r="J24" s="82">
        <v>14.376590330788805</v>
      </c>
      <c r="K24" s="82">
        <v>16</v>
      </c>
      <c r="L24" s="82">
        <v>12.694300518134716</v>
      </c>
      <c r="M24" s="82"/>
      <c r="N24" s="82">
        <v>10.486634681288553</v>
      </c>
      <c r="O24" s="82">
        <v>10.575635876840696</v>
      </c>
      <c r="P24" s="82">
        <v>10.393258426966293</v>
      </c>
      <c r="Q24" s="82"/>
      <c r="R24" s="82">
        <v>10.65359477124183</v>
      </c>
      <c r="S24" s="82">
        <v>10.718789407313997</v>
      </c>
      <c r="T24" s="82">
        <v>10.583446404341927</v>
      </c>
      <c r="U24" s="82"/>
      <c r="V24" s="82">
        <v>7.0497630331753562</v>
      </c>
      <c r="W24" s="82">
        <v>7.9009433962264151</v>
      </c>
      <c r="X24" s="82">
        <v>6.1904761904761907</v>
      </c>
      <c r="Y24" s="82"/>
      <c r="Z24" s="82">
        <v>3.9499670836076368</v>
      </c>
      <c r="AA24" s="82">
        <v>3.8119440914866582</v>
      </c>
      <c r="AB24" s="82">
        <v>4.0983606557377046</v>
      </c>
      <c r="AC24" s="146"/>
    </row>
    <row r="25" spans="1:29" x14ac:dyDescent="0.25">
      <c r="A25" s="27" t="s">
        <v>290</v>
      </c>
      <c r="B25" s="82">
        <v>4.5989143546441493</v>
      </c>
      <c r="C25" s="82">
        <v>4.8023229841411652</v>
      </c>
      <c r="D25" s="82">
        <v>4.3903183935252343</v>
      </c>
      <c r="E25" s="82"/>
      <c r="F25" s="82">
        <v>8.6397531499100033</v>
      </c>
      <c r="G25" s="82">
        <v>8.8296760710553812</v>
      </c>
      <c r="H25" s="82">
        <v>8.4556962025316462</v>
      </c>
      <c r="I25" s="82"/>
      <c r="J25" s="82">
        <v>7.8243423985733394</v>
      </c>
      <c r="K25" s="82">
        <v>8.0694143167028187</v>
      </c>
      <c r="L25" s="82">
        <v>7.5653370013755161</v>
      </c>
      <c r="M25" s="82"/>
      <c r="N25" s="82">
        <v>4.4786564030790759</v>
      </c>
      <c r="O25" s="82">
        <v>4.7125353440150803</v>
      </c>
      <c r="P25" s="82">
        <v>4.2494226327944569</v>
      </c>
      <c r="Q25" s="82"/>
      <c r="R25" s="82">
        <v>3.7141513869299478</v>
      </c>
      <c r="S25" s="82">
        <v>4.4424297370806896</v>
      </c>
      <c r="T25" s="82">
        <v>2.9296875</v>
      </c>
      <c r="U25" s="82"/>
      <c r="V25" s="82">
        <v>2.9924692826000792</v>
      </c>
      <c r="W25" s="82">
        <v>2.9411764705882351</v>
      </c>
      <c r="X25" s="82">
        <v>3.0448717948717947</v>
      </c>
      <c r="Y25" s="82"/>
      <c r="Z25" s="82">
        <v>0.70083223828296104</v>
      </c>
      <c r="AA25" s="82">
        <v>0.72836332476435306</v>
      </c>
      <c r="AB25" s="82">
        <v>0.67204301075268813</v>
      </c>
      <c r="AC25" s="146"/>
    </row>
    <row r="26" spans="1:29" x14ac:dyDescent="0.25">
      <c r="A26" s="27" t="s">
        <v>291</v>
      </c>
      <c r="B26" s="82">
        <v>6.1282660332541568</v>
      </c>
      <c r="C26" s="82">
        <v>7.4040009197516676</v>
      </c>
      <c r="D26" s="82">
        <v>4.7654139032178824</v>
      </c>
      <c r="E26" s="82"/>
      <c r="F26" s="82">
        <v>12.240184757505773</v>
      </c>
      <c r="G26" s="82">
        <v>13.323353293413174</v>
      </c>
      <c r="H26" s="82">
        <v>11.09350237717908</v>
      </c>
      <c r="I26" s="82"/>
      <c r="J26" s="82">
        <v>10.198675496688741</v>
      </c>
      <c r="K26" s="82">
        <v>12.30964467005076</v>
      </c>
      <c r="L26" s="82">
        <v>7.8947368421052628</v>
      </c>
      <c r="M26" s="82"/>
      <c r="N26" s="82">
        <v>4.9141965678627146</v>
      </c>
      <c r="O26" s="82">
        <v>6.5378900445765238</v>
      </c>
      <c r="P26" s="82">
        <v>3.1198686371100166</v>
      </c>
      <c r="Q26" s="82"/>
      <c r="R26" s="82">
        <v>5.8426966292134832</v>
      </c>
      <c r="S26" s="82">
        <v>6.6104078762306617</v>
      </c>
      <c r="T26" s="82">
        <v>4.9679487179487181</v>
      </c>
      <c r="U26" s="82"/>
      <c r="V26" s="82">
        <v>3.7308461025982673</v>
      </c>
      <c r="W26" s="82">
        <v>5.0452781371280722</v>
      </c>
      <c r="X26" s="82">
        <v>2.3351648351648353</v>
      </c>
      <c r="Y26" s="82"/>
      <c r="Z26" s="82">
        <v>0.40187541862022769</v>
      </c>
      <c r="AA26" s="82">
        <v>0.81521739130434778</v>
      </c>
      <c r="AB26" s="82" t="s">
        <v>271</v>
      </c>
      <c r="AC26" s="145"/>
    </row>
    <row r="27" spans="1:29" x14ac:dyDescent="0.25">
      <c r="A27" s="27" t="s">
        <v>292</v>
      </c>
      <c r="B27" s="82">
        <v>8.1237444756930497</v>
      </c>
      <c r="C27" s="82">
        <v>9.2166614858563882</v>
      </c>
      <c r="D27" s="82">
        <v>6.9539178173348857</v>
      </c>
      <c r="E27" s="82"/>
      <c r="F27" s="82">
        <v>12.006079027355623</v>
      </c>
      <c r="G27" s="82">
        <v>13.097514340344169</v>
      </c>
      <c r="H27" s="82">
        <v>10.775862068965516</v>
      </c>
      <c r="I27" s="82"/>
      <c r="J27" s="82">
        <v>13.26530612244898</v>
      </c>
      <c r="K27" s="82">
        <v>14.171122994652407</v>
      </c>
      <c r="L27" s="82">
        <v>12.282398452611218</v>
      </c>
      <c r="M27" s="82"/>
      <c r="N27" s="82">
        <v>9.914443885254153</v>
      </c>
      <c r="O27" s="82">
        <v>12.366114897760468</v>
      </c>
      <c r="P27" s="82">
        <v>7.291666666666667</v>
      </c>
      <c r="Q27" s="82"/>
      <c r="R27" s="82">
        <v>9.7272259392691716</v>
      </c>
      <c r="S27" s="82">
        <v>11.055276381909549</v>
      </c>
      <c r="T27" s="82">
        <v>8.3333333333333321</v>
      </c>
      <c r="U27" s="82"/>
      <c r="V27" s="82">
        <v>4.1905602117335681</v>
      </c>
      <c r="W27" s="82">
        <v>4.8428207306711979</v>
      </c>
      <c r="X27" s="82">
        <v>3.4862385321100922</v>
      </c>
      <c r="Y27" s="82"/>
      <c r="Z27" s="82">
        <v>0.33050047214353162</v>
      </c>
      <c r="AA27" s="82">
        <v>0.28116213683223995</v>
      </c>
      <c r="AB27" s="82">
        <v>0.3805899143672693</v>
      </c>
      <c r="AC27" s="146"/>
    </row>
    <row r="28" spans="1:29" x14ac:dyDescent="0.25">
      <c r="A28" s="27" t="s">
        <v>293</v>
      </c>
      <c r="B28" s="82">
        <v>3.9552027218599379</v>
      </c>
      <c r="C28" s="82">
        <v>4.6767537826685013</v>
      </c>
      <c r="D28" s="82">
        <v>3.1880666861655458</v>
      </c>
      <c r="E28" s="82"/>
      <c r="F28" s="82">
        <v>5.8604651162790695</v>
      </c>
      <c r="G28" s="82">
        <v>7.2222222222222214</v>
      </c>
      <c r="H28" s="82">
        <v>4.4859813084112146</v>
      </c>
      <c r="I28" s="82"/>
      <c r="J28" s="82">
        <v>6.2339880444064901</v>
      </c>
      <c r="K28" s="82">
        <v>7.4074074074074066</v>
      </c>
      <c r="L28" s="82">
        <v>4.9090909090909092</v>
      </c>
      <c r="M28" s="82"/>
      <c r="N28" s="82">
        <v>2.9888983774551665</v>
      </c>
      <c r="O28" s="82">
        <v>4.1806020066889635</v>
      </c>
      <c r="P28" s="82">
        <v>1.7452006980802792</v>
      </c>
      <c r="Q28" s="82"/>
      <c r="R28" s="82">
        <v>4.6296296296296298</v>
      </c>
      <c r="S28" s="82">
        <v>4.6793760831889086</v>
      </c>
      <c r="T28" s="82">
        <v>4.5725646123260439</v>
      </c>
      <c r="U28" s="82"/>
      <c r="V28" s="82">
        <v>4.2536115569823441</v>
      </c>
      <c r="W28" s="82">
        <v>4.7154471544715451</v>
      </c>
      <c r="X28" s="82">
        <v>3.8034865293185423</v>
      </c>
      <c r="Y28" s="82"/>
      <c r="Z28" s="82">
        <v>0.38138825324180015</v>
      </c>
      <c r="AA28" s="82">
        <v>0.58479532163742687</v>
      </c>
      <c r="AB28" s="82">
        <v>0.15948963317384371</v>
      </c>
      <c r="AC28" s="146"/>
    </row>
    <row r="29" spans="1:29" x14ac:dyDescent="0.25">
      <c r="A29" s="27" t="s">
        <v>294</v>
      </c>
      <c r="B29" s="82">
        <v>4.9122481196025625</v>
      </c>
      <c r="C29" s="82">
        <v>5.7989456462461373</v>
      </c>
      <c r="D29" s="82">
        <v>3.9863325740318909</v>
      </c>
      <c r="E29" s="82"/>
      <c r="F29" s="82">
        <v>9.0006207324643075</v>
      </c>
      <c r="G29" s="82">
        <v>10.645933014354068</v>
      </c>
      <c r="H29" s="82">
        <v>7.2258064516129039</v>
      </c>
      <c r="I29" s="82"/>
      <c r="J29" s="82">
        <v>9.7587131367292237</v>
      </c>
      <c r="K29" s="82">
        <v>10.031023784901757</v>
      </c>
      <c r="L29" s="82">
        <v>9.4654788418708247</v>
      </c>
      <c r="M29" s="82"/>
      <c r="N29" s="82">
        <v>4.619718309859155</v>
      </c>
      <c r="O29" s="82">
        <v>6.1946902654867255</v>
      </c>
      <c r="P29" s="82">
        <v>2.9850746268656714</v>
      </c>
      <c r="Q29" s="82"/>
      <c r="R29" s="82">
        <v>3.7952846463484762</v>
      </c>
      <c r="S29" s="82">
        <v>5.0962627406568517</v>
      </c>
      <c r="T29" s="82">
        <v>2.4532710280373831</v>
      </c>
      <c r="U29" s="82"/>
      <c r="V29" s="82">
        <v>2.6867275658248255</v>
      </c>
      <c r="W29" s="82">
        <v>3.0864197530864197</v>
      </c>
      <c r="X29" s="82">
        <v>2.2497187851518561</v>
      </c>
      <c r="Y29" s="82"/>
      <c r="Z29" s="82">
        <v>0.20855057351407716</v>
      </c>
      <c r="AA29" s="82">
        <v>0.21299254526091588</v>
      </c>
      <c r="AB29" s="82">
        <v>0.20429009193054137</v>
      </c>
      <c r="AC29" s="146"/>
    </row>
    <row r="30" spans="1:29" x14ac:dyDescent="0.25">
      <c r="A30" s="27" t="s">
        <v>295</v>
      </c>
      <c r="B30" s="82">
        <v>5.4198473282442743</v>
      </c>
      <c r="C30" s="82">
        <v>6.2123039806996383</v>
      </c>
      <c r="D30" s="82">
        <v>4.6072974644403217</v>
      </c>
      <c r="E30" s="82"/>
      <c r="F30" s="82">
        <v>11.088709677419354</v>
      </c>
      <c r="G30" s="82">
        <v>11.04417670682731</v>
      </c>
      <c r="H30" s="82">
        <v>11.133603238866396</v>
      </c>
      <c r="I30" s="82"/>
      <c r="J30" s="82">
        <v>9.6396396396396398</v>
      </c>
      <c r="K30" s="82">
        <v>10.839160839160838</v>
      </c>
      <c r="L30" s="82">
        <v>8.3643122676579935</v>
      </c>
      <c r="M30" s="82"/>
      <c r="N30" s="82">
        <v>6.4114832535885169</v>
      </c>
      <c r="O30" s="82">
        <v>8.2417582417582409</v>
      </c>
      <c r="P30" s="82">
        <v>4.408817635270541</v>
      </c>
      <c r="Q30" s="82"/>
      <c r="R30" s="82">
        <v>3.5305343511450387</v>
      </c>
      <c r="S30" s="82">
        <v>4.6641791044776122</v>
      </c>
      <c r="T30" s="82">
        <v>2.34375</v>
      </c>
      <c r="U30" s="82"/>
      <c r="V30" s="82">
        <v>2.4390243902439024</v>
      </c>
      <c r="W30" s="82">
        <v>2.7287319422150884</v>
      </c>
      <c r="X30" s="82">
        <v>2.1416803953871502</v>
      </c>
      <c r="Y30" s="82"/>
      <c r="Z30" s="82">
        <v>0.35555555555555557</v>
      </c>
      <c r="AA30" s="82">
        <v>0.36968576709796674</v>
      </c>
      <c r="AB30" s="82">
        <v>0.34246575342465752</v>
      </c>
      <c r="AC30" s="146"/>
    </row>
    <row r="31" spans="1:29" x14ac:dyDescent="0.25">
      <c r="A31" s="27" t="s">
        <v>296</v>
      </c>
      <c r="B31" s="82">
        <v>7.00529425304995</v>
      </c>
      <c r="C31" s="82">
        <v>7.8849859196679999</v>
      </c>
      <c r="D31" s="82">
        <v>6.0610881323576198</v>
      </c>
      <c r="E31" s="82"/>
      <c r="F31" s="82">
        <v>11.427120365667852</v>
      </c>
      <c r="G31" s="82">
        <v>12.576687116564417</v>
      </c>
      <c r="H31" s="82">
        <v>10.292633703329971</v>
      </c>
      <c r="I31" s="82"/>
      <c r="J31" s="82">
        <v>14.854452054794521</v>
      </c>
      <c r="K31" s="82">
        <v>17.219078415521423</v>
      </c>
      <c r="L31" s="82">
        <v>12.192902638762511</v>
      </c>
      <c r="M31" s="82"/>
      <c r="N31" s="82">
        <v>7.2561268620855355</v>
      </c>
      <c r="O31" s="82">
        <v>7.9638009049773748</v>
      </c>
      <c r="P31" s="82">
        <v>6.4549180327868854</v>
      </c>
      <c r="Q31" s="82"/>
      <c r="R31" s="82">
        <v>4.6746987951807224</v>
      </c>
      <c r="S31" s="82">
        <v>4.9289099526066353</v>
      </c>
      <c r="T31" s="82">
        <v>4.4117647058823533</v>
      </c>
      <c r="U31" s="82"/>
      <c r="V31" s="82">
        <v>3.5368421052631578</v>
      </c>
      <c r="W31" s="82">
        <v>4.0225261464199518</v>
      </c>
      <c r="X31" s="82">
        <v>3.0035335689045937</v>
      </c>
      <c r="Y31" s="82"/>
      <c r="Z31" s="82">
        <v>0.40964952207555755</v>
      </c>
      <c r="AA31" s="82">
        <v>0.53144375553587242</v>
      </c>
      <c r="AB31" s="82">
        <v>0.2808988764044944</v>
      </c>
      <c r="AC31" s="146"/>
    </row>
    <row r="32" spans="1:29" x14ac:dyDescent="0.25">
      <c r="A32" s="27" t="s">
        <v>297</v>
      </c>
      <c r="B32" s="82">
        <v>7.3148213905262409</v>
      </c>
      <c r="C32" s="82">
        <v>8.1419337092559481</v>
      </c>
      <c r="D32" s="82">
        <v>6.4317180616740091</v>
      </c>
      <c r="E32" s="82"/>
      <c r="F32" s="82">
        <v>14.473045167557066</v>
      </c>
      <c r="G32" s="82">
        <v>15.715622076707202</v>
      </c>
      <c r="H32" s="82">
        <v>13.131313131313133</v>
      </c>
      <c r="I32" s="82"/>
      <c r="J32" s="82">
        <v>14.90066225165563</v>
      </c>
      <c r="K32" s="82">
        <v>16.884176182707993</v>
      </c>
      <c r="L32" s="82">
        <v>12.857142857142856</v>
      </c>
      <c r="M32" s="82"/>
      <c r="N32" s="82">
        <v>6.6402814423922614</v>
      </c>
      <c r="O32" s="82">
        <v>7.1065989847715745</v>
      </c>
      <c r="P32" s="82">
        <v>6.135531135531135</v>
      </c>
      <c r="Q32" s="82"/>
      <c r="R32" s="82">
        <v>6.1300889096864761</v>
      </c>
      <c r="S32" s="82">
        <v>6.6071428571428577</v>
      </c>
      <c r="T32" s="82">
        <v>5.6047197640117989</v>
      </c>
      <c r="U32" s="82"/>
      <c r="V32" s="82">
        <v>2.6286560533135876</v>
      </c>
      <c r="W32" s="82">
        <v>3.0964109781843772</v>
      </c>
      <c r="X32" s="82">
        <v>2.109375</v>
      </c>
      <c r="Y32" s="82"/>
      <c r="Z32" s="82">
        <v>0.76182838813151565</v>
      </c>
      <c r="AA32" s="82">
        <v>1.1971268954509178</v>
      </c>
      <c r="AB32" s="82">
        <v>0.32232070910556004</v>
      </c>
      <c r="AC32" s="146"/>
    </row>
    <row r="33" spans="1:29" x14ac:dyDescent="0.25">
      <c r="A33" s="27" t="s">
        <v>298</v>
      </c>
      <c r="B33" s="82">
        <v>7.1637612927853418</v>
      </c>
      <c r="C33" s="82">
        <v>7.7912621359223309</v>
      </c>
      <c r="D33" s="82">
        <v>6.4723188018186679</v>
      </c>
      <c r="E33" s="82"/>
      <c r="F33" s="82">
        <v>12.468619246861925</v>
      </c>
      <c r="G33" s="82">
        <v>14.802631578947366</v>
      </c>
      <c r="H33" s="82">
        <v>10.051107325383304</v>
      </c>
      <c r="I33" s="82"/>
      <c r="J33" s="82">
        <v>11.176470588235295</v>
      </c>
      <c r="K33" s="82">
        <v>12.552301255230125</v>
      </c>
      <c r="L33" s="82">
        <v>9.6423017107309477</v>
      </c>
      <c r="M33" s="82"/>
      <c r="N33" s="82">
        <v>8.0441640378548893</v>
      </c>
      <c r="O33" s="82">
        <v>7.9178885630498534</v>
      </c>
      <c r="P33" s="82">
        <v>8.1911262798634805</v>
      </c>
      <c r="Q33" s="82"/>
      <c r="R33" s="82">
        <v>6.8702290076335881</v>
      </c>
      <c r="S33" s="82">
        <v>6.791907514450866</v>
      </c>
      <c r="T33" s="82">
        <v>6.9579288025889969</v>
      </c>
      <c r="U33" s="82"/>
      <c r="V33" s="82">
        <v>4.7904191616766472</v>
      </c>
      <c r="W33" s="82">
        <v>5.1169590643274852</v>
      </c>
      <c r="X33" s="82">
        <v>4.447852760736196</v>
      </c>
      <c r="Y33" s="82"/>
      <c r="Z33" s="82">
        <v>0.43165467625899279</v>
      </c>
      <c r="AA33" s="82">
        <v>0.67842605156037994</v>
      </c>
      <c r="AB33" s="82">
        <v>0.15313935681470139</v>
      </c>
      <c r="AC33" s="146"/>
    </row>
    <row r="34" spans="1:29" x14ac:dyDescent="0.25">
      <c r="A34" s="27" t="s">
        <v>299</v>
      </c>
      <c r="B34" s="82">
        <v>5.5041680940961522</v>
      </c>
      <c r="C34" s="82">
        <v>6.8529026625927543</v>
      </c>
      <c r="D34" s="82">
        <v>4.0239520958083839</v>
      </c>
      <c r="E34" s="82"/>
      <c r="F34" s="82">
        <v>8.7774294670846391</v>
      </c>
      <c r="G34" s="82">
        <v>11.273792093704246</v>
      </c>
      <c r="H34" s="82">
        <v>5.9021922428330518</v>
      </c>
      <c r="I34" s="82"/>
      <c r="J34" s="82">
        <v>10.498338870431894</v>
      </c>
      <c r="K34" s="82">
        <v>13.180169286577993</v>
      </c>
      <c r="L34" s="82">
        <v>7.227138643067847</v>
      </c>
      <c r="M34" s="82"/>
      <c r="N34" s="82">
        <v>5.4092526690391463</v>
      </c>
      <c r="O34" s="82">
        <v>7.1330589849108366</v>
      </c>
      <c r="P34" s="82">
        <v>3.5502958579881656</v>
      </c>
      <c r="Q34" s="82"/>
      <c r="R34" s="82">
        <v>4.4528301886792452</v>
      </c>
      <c r="S34" s="82">
        <v>4.5321637426900585</v>
      </c>
      <c r="T34" s="82">
        <v>4.3681747269890794</v>
      </c>
      <c r="U34" s="82"/>
      <c r="V34" s="82">
        <v>3.9457459926017262</v>
      </c>
      <c r="W34" s="82">
        <v>4.6539379474940334</v>
      </c>
      <c r="X34" s="82">
        <v>3.1887755102040818</v>
      </c>
      <c r="Y34" s="82"/>
      <c r="Z34" s="82">
        <v>0.8004926108374385</v>
      </c>
      <c r="AA34" s="82">
        <v>0.73081607795371495</v>
      </c>
      <c r="AB34" s="82">
        <v>0.87173100871731013</v>
      </c>
      <c r="AC34" s="146"/>
    </row>
    <row r="35" spans="1:29" x14ac:dyDescent="0.25">
      <c r="A35" s="27" t="s">
        <v>300</v>
      </c>
      <c r="B35" s="82">
        <v>6.3809523809523814</v>
      </c>
      <c r="C35" s="82">
        <v>6.799037304452467</v>
      </c>
      <c r="D35" s="82">
        <v>5.913978494623656</v>
      </c>
      <c r="E35" s="82"/>
      <c r="F35" s="82">
        <v>8.2164328657314627</v>
      </c>
      <c r="G35" s="82">
        <v>8.0882352941176467</v>
      </c>
      <c r="H35" s="82">
        <v>8.3700440528634363</v>
      </c>
      <c r="I35" s="82"/>
      <c r="J35" s="82">
        <v>9.5667870036101075</v>
      </c>
      <c r="K35" s="82">
        <v>9.688581314878892</v>
      </c>
      <c r="L35" s="82">
        <v>9.433962264150944</v>
      </c>
      <c r="M35" s="82"/>
      <c r="N35" s="82">
        <v>9.4302554027504915</v>
      </c>
      <c r="O35" s="82">
        <v>9.8901098901098905</v>
      </c>
      <c r="P35" s="82">
        <v>8.898305084745763</v>
      </c>
      <c r="Q35" s="82"/>
      <c r="R35" s="82">
        <v>5.1792828685258963</v>
      </c>
      <c r="S35" s="82">
        <v>6.4885496183206106</v>
      </c>
      <c r="T35" s="82">
        <v>3.75</v>
      </c>
      <c r="U35" s="82"/>
      <c r="V35" s="82">
        <v>5.5855855855855854</v>
      </c>
      <c r="W35" s="82">
        <v>5.7239057239057241</v>
      </c>
      <c r="X35" s="82">
        <v>5.4263565891472867</v>
      </c>
      <c r="Y35" s="82"/>
      <c r="Z35" s="82">
        <v>0.37664783427495291</v>
      </c>
      <c r="AA35" s="82">
        <v>0.74349442379182151</v>
      </c>
      <c r="AB35" s="82" t="s">
        <v>271</v>
      </c>
      <c r="AC35" s="146"/>
    </row>
    <row r="36" spans="1:29" x14ac:dyDescent="0.25">
      <c r="A36" s="27" t="s">
        <v>301</v>
      </c>
      <c r="B36" s="82">
        <v>5.6588995496377521</v>
      </c>
      <c r="C36" s="82">
        <v>6.5214078927319825</v>
      </c>
      <c r="D36" s="82">
        <v>4.746554919816262</v>
      </c>
      <c r="E36" s="82"/>
      <c r="F36" s="82">
        <v>8.471502590673575</v>
      </c>
      <c r="G36" s="82">
        <v>9.1048593350383644</v>
      </c>
      <c r="H36" s="82">
        <v>7.8215223097112858</v>
      </c>
      <c r="I36" s="82"/>
      <c r="J36" s="82">
        <v>8.7502964192553954</v>
      </c>
      <c r="K36" s="82">
        <v>10.300230946882218</v>
      </c>
      <c r="L36" s="82">
        <v>7.1150097465886937</v>
      </c>
      <c r="M36" s="82"/>
      <c r="N36" s="82">
        <v>6.5487571701720846</v>
      </c>
      <c r="O36" s="82">
        <v>7.7767612076852703</v>
      </c>
      <c r="P36" s="82">
        <v>5.2052052052052051</v>
      </c>
      <c r="Q36" s="82"/>
      <c r="R36" s="82">
        <v>6.2561094819159333</v>
      </c>
      <c r="S36" s="82">
        <v>6.8641278796426892</v>
      </c>
      <c r="T36" s="82">
        <v>5.5979643765903306</v>
      </c>
      <c r="U36" s="82"/>
      <c r="V36" s="82">
        <v>4.2027455121436113</v>
      </c>
      <c r="W36" s="82">
        <v>5.0207468879668049</v>
      </c>
      <c r="X36" s="82">
        <v>3.354838709677419</v>
      </c>
      <c r="Y36" s="82"/>
      <c r="Z36" s="82">
        <v>0.44974139869574997</v>
      </c>
      <c r="AA36" s="82">
        <v>0.78843626806833111</v>
      </c>
      <c r="AB36" s="82">
        <v>9.2421441774491686E-2</v>
      </c>
      <c r="AC36" s="146"/>
    </row>
    <row r="37" spans="1:29" x14ac:dyDescent="0.25">
      <c r="A37" s="27" t="s">
        <v>302</v>
      </c>
      <c r="B37" s="82">
        <v>6.8941434700189568</v>
      </c>
      <c r="C37" s="82">
        <v>7.9203062125821972</v>
      </c>
      <c r="D37" s="82">
        <v>5.8334178756213859</v>
      </c>
      <c r="E37" s="82"/>
      <c r="F37" s="82">
        <v>10.469314079422382</v>
      </c>
      <c r="G37" s="82">
        <v>10.688042752171009</v>
      </c>
      <c r="H37" s="82">
        <v>10.258064516129032</v>
      </c>
      <c r="I37" s="82"/>
      <c r="J37" s="82">
        <v>11.355735805330243</v>
      </c>
      <c r="K37" s="82">
        <v>12.994980479643056</v>
      </c>
      <c r="L37" s="82">
        <v>9.5840867992766725</v>
      </c>
      <c r="M37" s="82"/>
      <c r="N37" s="82">
        <v>6.3433973772491621</v>
      </c>
      <c r="O37" s="82">
        <v>7.2803850782190134</v>
      </c>
      <c r="P37" s="82">
        <v>5.3803339517625233</v>
      </c>
      <c r="Q37" s="82"/>
      <c r="R37" s="82">
        <v>6.4184852374839538</v>
      </c>
      <c r="S37" s="82">
        <v>8.075709779179812</v>
      </c>
      <c r="T37" s="82">
        <v>4.7028086218158061</v>
      </c>
      <c r="U37" s="82"/>
      <c r="V37" s="82">
        <v>5.9384363933533102</v>
      </c>
      <c r="W37" s="82">
        <v>7.0974576271186445</v>
      </c>
      <c r="X37" s="82">
        <v>4.7111609646662931</v>
      </c>
      <c r="Y37" s="82"/>
      <c r="Z37" s="82">
        <v>1.2927319735708129</v>
      </c>
      <c r="AA37" s="82">
        <v>1.7573696145124718</v>
      </c>
      <c r="AB37" s="82">
        <v>0.81537565521258015</v>
      </c>
    </row>
    <row r="38" spans="1:29" ht="15.75" thickBot="1" x14ac:dyDescent="0.3">
      <c r="A38" s="28" t="s">
        <v>303</v>
      </c>
      <c r="B38" s="83">
        <v>15.61811505507956</v>
      </c>
      <c r="C38" s="83">
        <v>17.282196969696969</v>
      </c>
      <c r="D38" s="83">
        <v>13.83679675620882</v>
      </c>
      <c r="E38" s="83"/>
      <c r="F38" s="83">
        <v>21.562952243125906</v>
      </c>
      <c r="G38" s="83">
        <v>24</v>
      </c>
      <c r="H38" s="83">
        <v>18.670886075949365</v>
      </c>
      <c r="I38" s="83"/>
      <c r="J38" s="83">
        <v>19.440914866581956</v>
      </c>
      <c r="K38" s="83">
        <v>20.204603580562662</v>
      </c>
      <c r="L38" s="83">
        <v>18.686868686868689</v>
      </c>
      <c r="M38" s="83"/>
      <c r="N38" s="83">
        <v>17.584097859327215</v>
      </c>
      <c r="O38" s="83">
        <v>20.118343195266274</v>
      </c>
      <c r="P38" s="83">
        <v>14.873417721518987</v>
      </c>
      <c r="Q38" s="83"/>
      <c r="R38" s="83">
        <v>14.69265367316342</v>
      </c>
      <c r="S38" s="83">
        <v>16.477272727272727</v>
      </c>
      <c r="T38" s="83">
        <v>12.698412698412698</v>
      </c>
      <c r="U38" s="83"/>
      <c r="V38" s="83">
        <v>13.204951856946353</v>
      </c>
      <c r="W38" s="83">
        <v>15.281501340482572</v>
      </c>
      <c r="X38" s="83">
        <v>11.016949152542372</v>
      </c>
      <c r="Y38" s="83"/>
      <c r="Z38" s="83">
        <v>4.8300536672629697</v>
      </c>
      <c r="AA38" s="83">
        <v>4.5936395759717312</v>
      </c>
      <c r="AB38" s="83">
        <v>5.0724637681159424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G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A57A15F0-CA28-401C-AE7C-EE6C82AA3656}"/>
  </hyperlinks>
  <pageMargins left="0.7" right="0.7" top="0.75" bottom="0.75" header="0.3" footer="0.3"/>
  <pageSetup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E98E4-491B-4A4F-B38B-B21C5FC597B1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42578125" customWidth="1"/>
    <col min="10" max="12" width="8.28515625" customWidth="1"/>
    <col min="13" max="13" width="2" customWidth="1"/>
    <col min="14" max="16" width="8.28515625" customWidth="1"/>
    <col min="17" max="17" width="1.5703125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314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260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4"/>
    </row>
    <row r="10" spans="1:29" s="2" customFormat="1" x14ac:dyDescent="0.25">
      <c r="A10" s="26" t="s">
        <v>209</v>
      </c>
      <c r="B10" s="79">
        <f>SUM(B12:B35)</f>
        <v>40241</v>
      </c>
      <c r="C10" s="79">
        <f t="shared" ref="C10:AB10" si="0">SUM(C12:C35)</f>
        <v>20654</v>
      </c>
      <c r="D10" s="79">
        <f t="shared" si="0"/>
        <v>19587</v>
      </c>
      <c r="E10" s="79"/>
      <c r="F10" s="79">
        <f t="shared" si="0"/>
        <v>6791</v>
      </c>
      <c r="G10" s="79">
        <f t="shared" si="0"/>
        <v>3498</v>
      </c>
      <c r="H10" s="79">
        <f t="shared" si="0"/>
        <v>3293</v>
      </c>
      <c r="I10" s="79"/>
      <c r="J10" s="79">
        <f t="shared" si="0"/>
        <v>7272</v>
      </c>
      <c r="K10" s="79">
        <f t="shared" si="0"/>
        <v>3785</v>
      </c>
      <c r="L10" s="79">
        <f t="shared" si="0"/>
        <v>3487</v>
      </c>
      <c r="M10" s="79"/>
      <c r="N10" s="79">
        <f t="shared" si="0"/>
        <v>6654</v>
      </c>
      <c r="O10" s="79">
        <f t="shared" si="0"/>
        <v>3405</v>
      </c>
      <c r="P10" s="79">
        <f t="shared" si="0"/>
        <v>3249</v>
      </c>
      <c r="Q10" s="79"/>
      <c r="R10" s="79">
        <f t="shared" si="0"/>
        <v>6454</v>
      </c>
      <c r="S10" s="79">
        <f t="shared" si="0"/>
        <v>3263</v>
      </c>
      <c r="T10" s="79">
        <f t="shared" si="0"/>
        <v>3191</v>
      </c>
      <c r="U10" s="79"/>
      <c r="V10" s="79">
        <f t="shared" si="0"/>
        <v>6700</v>
      </c>
      <c r="W10" s="79">
        <f t="shared" si="0"/>
        <v>3462</v>
      </c>
      <c r="X10" s="79">
        <f t="shared" si="0"/>
        <v>3238</v>
      </c>
      <c r="Y10" s="79"/>
      <c r="Z10" s="79">
        <f t="shared" si="0"/>
        <v>6370</v>
      </c>
      <c r="AA10" s="79">
        <f t="shared" si="0"/>
        <v>3241</v>
      </c>
      <c r="AB10" s="79">
        <f t="shared" si="0"/>
        <v>3129</v>
      </c>
      <c r="AC10" s="144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4"/>
    </row>
    <row r="12" spans="1:29" x14ac:dyDescent="0.25">
      <c r="A12" s="27" t="s">
        <v>277</v>
      </c>
      <c r="B12" s="80">
        <f>+F12+J12+N12+R12+V12+Z12</f>
        <v>3987</v>
      </c>
      <c r="C12" s="80">
        <f t="shared" ref="C12:D25" si="1">+G12+K12+O12+S12+W12+AA12</f>
        <v>2119</v>
      </c>
      <c r="D12" s="80">
        <f t="shared" si="1"/>
        <v>1868</v>
      </c>
      <c r="E12" s="80"/>
      <c r="F12" s="80">
        <v>661</v>
      </c>
      <c r="G12" s="80">
        <v>348</v>
      </c>
      <c r="H12" s="80">
        <v>313</v>
      </c>
      <c r="I12" s="80"/>
      <c r="J12" s="80">
        <v>687</v>
      </c>
      <c r="K12" s="80">
        <v>365</v>
      </c>
      <c r="L12" s="80">
        <v>322</v>
      </c>
      <c r="M12" s="80"/>
      <c r="N12" s="80">
        <v>668</v>
      </c>
      <c r="O12" s="80">
        <v>383</v>
      </c>
      <c r="P12" s="80">
        <v>285</v>
      </c>
      <c r="Q12" s="80"/>
      <c r="R12" s="80">
        <v>614</v>
      </c>
      <c r="S12" s="80">
        <v>313</v>
      </c>
      <c r="T12" s="80">
        <v>301</v>
      </c>
      <c r="U12" s="80"/>
      <c r="V12" s="80">
        <v>697</v>
      </c>
      <c r="W12" s="80">
        <v>373</v>
      </c>
      <c r="X12" s="80">
        <v>324</v>
      </c>
      <c r="Y12" s="80"/>
      <c r="Z12" s="80">
        <v>660</v>
      </c>
      <c r="AA12" s="80">
        <v>337</v>
      </c>
      <c r="AB12" s="80">
        <v>323</v>
      </c>
      <c r="AC12" s="145"/>
    </row>
    <row r="13" spans="1:29" x14ac:dyDescent="0.25">
      <c r="A13" s="27" t="s">
        <v>278</v>
      </c>
      <c r="B13" s="80">
        <f t="shared" ref="B13:D35" si="2">+F13+J13+N13+R13+V13+Z13</f>
        <v>6938</v>
      </c>
      <c r="C13" s="80">
        <f t="shared" si="1"/>
        <v>3565</v>
      </c>
      <c r="D13" s="80">
        <f t="shared" si="1"/>
        <v>3373</v>
      </c>
      <c r="E13" s="80"/>
      <c r="F13" s="80">
        <v>1174</v>
      </c>
      <c r="G13" s="80">
        <v>594</v>
      </c>
      <c r="H13" s="80">
        <v>580</v>
      </c>
      <c r="I13" s="80"/>
      <c r="J13" s="80">
        <v>1237</v>
      </c>
      <c r="K13" s="80">
        <v>651</v>
      </c>
      <c r="L13" s="80">
        <v>586</v>
      </c>
      <c r="M13" s="80"/>
      <c r="N13" s="80">
        <v>1120</v>
      </c>
      <c r="O13" s="80">
        <v>562</v>
      </c>
      <c r="P13" s="80">
        <v>558</v>
      </c>
      <c r="Q13" s="80"/>
      <c r="R13" s="80">
        <v>1097</v>
      </c>
      <c r="S13" s="80">
        <v>572</v>
      </c>
      <c r="T13" s="80">
        <v>525</v>
      </c>
      <c r="U13" s="80"/>
      <c r="V13" s="80">
        <v>1130</v>
      </c>
      <c r="W13" s="80">
        <v>581</v>
      </c>
      <c r="X13" s="80">
        <v>549</v>
      </c>
      <c r="Y13" s="80"/>
      <c r="Z13" s="80">
        <v>1180</v>
      </c>
      <c r="AA13" s="80">
        <v>605</v>
      </c>
      <c r="AB13" s="80">
        <v>575</v>
      </c>
    </row>
    <row r="14" spans="1:29" x14ac:dyDescent="0.25">
      <c r="A14" s="27" t="s">
        <v>279</v>
      </c>
      <c r="B14" s="80">
        <f t="shared" si="2"/>
        <v>4791</v>
      </c>
      <c r="C14" s="80">
        <f t="shared" si="1"/>
        <v>2458</v>
      </c>
      <c r="D14" s="80">
        <f t="shared" si="1"/>
        <v>2333</v>
      </c>
      <c r="E14" s="80"/>
      <c r="F14" s="80">
        <v>770</v>
      </c>
      <c r="G14" s="80">
        <v>395</v>
      </c>
      <c r="H14" s="80">
        <v>375</v>
      </c>
      <c r="I14" s="80"/>
      <c r="J14" s="80">
        <v>852</v>
      </c>
      <c r="K14" s="80">
        <v>434</v>
      </c>
      <c r="L14" s="80">
        <v>418</v>
      </c>
      <c r="M14" s="80"/>
      <c r="N14" s="80">
        <v>807</v>
      </c>
      <c r="O14" s="80">
        <v>414</v>
      </c>
      <c r="P14" s="80">
        <v>393</v>
      </c>
      <c r="Q14" s="80"/>
      <c r="R14" s="80">
        <v>769</v>
      </c>
      <c r="S14" s="80">
        <v>390</v>
      </c>
      <c r="T14" s="80">
        <v>379</v>
      </c>
      <c r="U14" s="80"/>
      <c r="V14" s="80">
        <v>809</v>
      </c>
      <c r="W14" s="80">
        <v>426</v>
      </c>
      <c r="X14" s="80">
        <v>383</v>
      </c>
      <c r="Y14" s="80"/>
      <c r="Z14" s="80">
        <v>784</v>
      </c>
      <c r="AA14" s="80">
        <v>399</v>
      </c>
      <c r="AB14" s="80">
        <v>385</v>
      </c>
    </row>
    <row r="15" spans="1:29" x14ac:dyDescent="0.25">
      <c r="A15" s="27" t="s">
        <v>280</v>
      </c>
      <c r="B15" s="80">
        <f t="shared" si="2"/>
        <v>1813</v>
      </c>
      <c r="C15" s="80">
        <f t="shared" si="1"/>
        <v>926</v>
      </c>
      <c r="D15" s="80">
        <f t="shared" si="1"/>
        <v>887</v>
      </c>
      <c r="E15" s="80"/>
      <c r="F15" s="80">
        <v>322</v>
      </c>
      <c r="G15" s="80">
        <v>156</v>
      </c>
      <c r="H15" s="80">
        <v>166</v>
      </c>
      <c r="I15" s="80"/>
      <c r="J15" s="80">
        <v>298</v>
      </c>
      <c r="K15" s="80">
        <v>152</v>
      </c>
      <c r="L15" s="80">
        <v>146</v>
      </c>
      <c r="M15" s="80"/>
      <c r="N15" s="80">
        <v>295</v>
      </c>
      <c r="O15" s="80">
        <v>153</v>
      </c>
      <c r="P15" s="80">
        <v>142</v>
      </c>
      <c r="Q15" s="80"/>
      <c r="R15" s="80">
        <v>306</v>
      </c>
      <c r="S15" s="80">
        <v>155</v>
      </c>
      <c r="T15" s="80">
        <v>151</v>
      </c>
      <c r="U15" s="80"/>
      <c r="V15" s="80">
        <v>298</v>
      </c>
      <c r="W15" s="80">
        <v>153</v>
      </c>
      <c r="X15" s="80">
        <v>145</v>
      </c>
      <c r="Y15" s="80"/>
      <c r="Z15" s="80">
        <v>294</v>
      </c>
      <c r="AA15" s="80">
        <v>157</v>
      </c>
      <c r="AB15" s="80">
        <v>137</v>
      </c>
    </row>
    <row r="16" spans="1:29" x14ac:dyDescent="0.25">
      <c r="A16" s="27" t="s">
        <v>281</v>
      </c>
      <c r="B16" s="80">
        <f t="shared" si="2"/>
        <v>293</v>
      </c>
      <c r="C16" s="80">
        <f t="shared" si="1"/>
        <v>143</v>
      </c>
      <c r="D16" s="80">
        <f t="shared" si="1"/>
        <v>150</v>
      </c>
      <c r="E16" s="80"/>
      <c r="F16" s="80">
        <v>55</v>
      </c>
      <c r="G16" s="80">
        <v>29</v>
      </c>
      <c r="H16" s="80">
        <v>26</v>
      </c>
      <c r="I16" s="80"/>
      <c r="J16" s="80">
        <v>67</v>
      </c>
      <c r="K16" s="80">
        <v>32</v>
      </c>
      <c r="L16" s="80">
        <v>35</v>
      </c>
      <c r="M16" s="80"/>
      <c r="N16" s="80">
        <v>54</v>
      </c>
      <c r="O16" s="80">
        <v>20</v>
      </c>
      <c r="P16" s="80">
        <v>34</v>
      </c>
      <c r="Q16" s="80"/>
      <c r="R16" s="80">
        <v>39</v>
      </c>
      <c r="S16" s="80">
        <v>21</v>
      </c>
      <c r="T16" s="80">
        <v>18</v>
      </c>
      <c r="U16" s="80"/>
      <c r="V16" s="80">
        <v>33</v>
      </c>
      <c r="W16" s="80">
        <v>15</v>
      </c>
      <c r="X16" s="80">
        <v>18</v>
      </c>
      <c r="Y16" s="80"/>
      <c r="Z16" s="80">
        <v>45</v>
      </c>
      <c r="AA16" s="80">
        <v>26</v>
      </c>
      <c r="AB16" s="80">
        <v>19</v>
      </c>
      <c r="AC16" s="146"/>
    </row>
    <row r="17" spans="1:29" x14ac:dyDescent="0.25">
      <c r="A17" s="27" t="s">
        <v>282</v>
      </c>
      <c r="B17" s="80">
        <f t="shared" si="2"/>
        <v>336</v>
      </c>
      <c r="C17" s="80">
        <f t="shared" si="1"/>
        <v>189</v>
      </c>
      <c r="D17" s="80">
        <f t="shared" si="1"/>
        <v>147</v>
      </c>
      <c r="E17" s="80"/>
      <c r="F17" s="80">
        <v>60</v>
      </c>
      <c r="G17" s="80">
        <v>34</v>
      </c>
      <c r="H17" s="80">
        <v>26</v>
      </c>
      <c r="I17" s="80"/>
      <c r="J17" s="80">
        <v>44</v>
      </c>
      <c r="K17" s="80">
        <v>25</v>
      </c>
      <c r="L17" s="80">
        <v>19</v>
      </c>
      <c r="M17" s="80"/>
      <c r="N17" s="80">
        <v>77</v>
      </c>
      <c r="O17" s="80">
        <v>41</v>
      </c>
      <c r="P17" s="80">
        <v>36</v>
      </c>
      <c r="Q17" s="80"/>
      <c r="R17" s="80">
        <v>53</v>
      </c>
      <c r="S17" s="80">
        <v>28</v>
      </c>
      <c r="T17" s="80">
        <v>25</v>
      </c>
      <c r="U17" s="80"/>
      <c r="V17" s="80">
        <v>60</v>
      </c>
      <c r="W17" s="80">
        <v>33</v>
      </c>
      <c r="X17" s="80">
        <v>27</v>
      </c>
      <c r="Y17" s="80"/>
      <c r="Z17" s="80">
        <v>42</v>
      </c>
      <c r="AA17" s="80">
        <v>28</v>
      </c>
      <c r="AB17" s="80">
        <v>14</v>
      </c>
      <c r="AC17" s="145"/>
    </row>
    <row r="18" spans="1:29" x14ac:dyDescent="0.25">
      <c r="A18" s="27" t="s">
        <v>284</v>
      </c>
      <c r="B18" s="80">
        <f t="shared" si="2"/>
        <v>4335</v>
      </c>
      <c r="C18" s="80">
        <f t="shared" si="1"/>
        <v>2170</v>
      </c>
      <c r="D18" s="80">
        <f t="shared" si="1"/>
        <v>2165</v>
      </c>
      <c r="E18" s="80"/>
      <c r="F18" s="80">
        <v>734</v>
      </c>
      <c r="G18" s="80">
        <v>377</v>
      </c>
      <c r="H18" s="80">
        <v>357</v>
      </c>
      <c r="I18" s="80"/>
      <c r="J18" s="80">
        <v>840</v>
      </c>
      <c r="K18" s="80">
        <v>428</v>
      </c>
      <c r="L18" s="80">
        <v>412</v>
      </c>
      <c r="M18" s="80"/>
      <c r="N18" s="80">
        <v>736</v>
      </c>
      <c r="O18" s="80">
        <v>384</v>
      </c>
      <c r="P18" s="80">
        <v>352</v>
      </c>
      <c r="Q18" s="80"/>
      <c r="R18" s="80">
        <v>677</v>
      </c>
      <c r="S18" s="80">
        <v>315</v>
      </c>
      <c r="T18" s="80">
        <v>362</v>
      </c>
      <c r="U18" s="80"/>
      <c r="V18" s="80">
        <v>729</v>
      </c>
      <c r="W18" s="80">
        <v>391</v>
      </c>
      <c r="X18" s="80">
        <v>338</v>
      </c>
      <c r="Y18" s="80"/>
      <c r="Z18" s="80">
        <v>619</v>
      </c>
      <c r="AA18" s="80">
        <v>275</v>
      </c>
      <c r="AB18" s="80">
        <v>344</v>
      </c>
      <c r="AC18" s="146"/>
    </row>
    <row r="19" spans="1:29" x14ac:dyDescent="0.25">
      <c r="A19" s="27" t="s">
        <v>285</v>
      </c>
      <c r="B19" s="80">
        <f t="shared" si="2"/>
        <v>995</v>
      </c>
      <c r="C19" s="80">
        <f t="shared" si="1"/>
        <v>503</v>
      </c>
      <c r="D19" s="80">
        <f t="shared" si="1"/>
        <v>492</v>
      </c>
      <c r="E19" s="80"/>
      <c r="F19" s="80">
        <v>191</v>
      </c>
      <c r="G19" s="80">
        <v>96</v>
      </c>
      <c r="H19" s="80">
        <v>95</v>
      </c>
      <c r="I19" s="80"/>
      <c r="J19" s="80">
        <v>179</v>
      </c>
      <c r="K19" s="80">
        <v>86</v>
      </c>
      <c r="L19" s="80">
        <v>93</v>
      </c>
      <c r="M19" s="80"/>
      <c r="N19" s="80">
        <v>170</v>
      </c>
      <c r="O19" s="80">
        <v>82</v>
      </c>
      <c r="P19" s="80">
        <v>88</v>
      </c>
      <c r="Q19" s="80"/>
      <c r="R19" s="80">
        <v>170</v>
      </c>
      <c r="S19" s="80">
        <v>90</v>
      </c>
      <c r="T19" s="80">
        <v>80</v>
      </c>
      <c r="U19" s="80"/>
      <c r="V19" s="80">
        <v>141</v>
      </c>
      <c r="W19" s="80">
        <v>75</v>
      </c>
      <c r="X19" s="80">
        <v>66</v>
      </c>
      <c r="Y19" s="80"/>
      <c r="Z19" s="80">
        <v>144</v>
      </c>
      <c r="AA19" s="80">
        <v>74</v>
      </c>
      <c r="AB19" s="80">
        <v>70</v>
      </c>
      <c r="AC19" s="146"/>
    </row>
    <row r="20" spans="1:29" x14ac:dyDescent="0.25">
      <c r="A20" s="27" t="s">
        <v>286</v>
      </c>
      <c r="B20" s="80">
        <f t="shared" si="2"/>
        <v>745</v>
      </c>
      <c r="C20" s="80">
        <f t="shared" si="1"/>
        <v>362</v>
      </c>
      <c r="D20" s="80">
        <f t="shared" si="1"/>
        <v>383</v>
      </c>
      <c r="E20" s="80"/>
      <c r="F20" s="80">
        <v>137</v>
      </c>
      <c r="G20" s="80">
        <v>77</v>
      </c>
      <c r="H20" s="80">
        <v>60</v>
      </c>
      <c r="I20" s="80"/>
      <c r="J20" s="80">
        <v>141</v>
      </c>
      <c r="K20" s="80">
        <v>58</v>
      </c>
      <c r="L20" s="80">
        <v>83</v>
      </c>
      <c r="M20" s="80"/>
      <c r="N20" s="80">
        <v>129</v>
      </c>
      <c r="O20" s="80">
        <v>69</v>
      </c>
      <c r="P20" s="80">
        <v>60</v>
      </c>
      <c r="Q20" s="80"/>
      <c r="R20" s="80">
        <v>109</v>
      </c>
      <c r="S20" s="80">
        <v>42</v>
      </c>
      <c r="T20" s="80">
        <v>67</v>
      </c>
      <c r="U20" s="80"/>
      <c r="V20" s="80">
        <v>111</v>
      </c>
      <c r="W20" s="80">
        <v>56</v>
      </c>
      <c r="X20" s="80">
        <v>55</v>
      </c>
      <c r="Y20" s="80"/>
      <c r="Z20" s="80">
        <v>118</v>
      </c>
      <c r="AA20" s="80">
        <v>60</v>
      </c>
      <c r="AB20" s="80">
        <v>58</v>
      </c>
      <c r="AC20" s="146"/>
    </row>
    <row r="21" spans="1:29" x14ac:dyDescent="0.25">
      <c r="A21" s="125" t="s">
        <v>288</v>
      </c>
      <c r="B21" s="80">
        <f t="shared" si="2"/>
        <v>2902</v>
      </c>
      <c r="C21" s="80">
        <f t="shared" si="1"/>
        <v>1508</v>
      </c>
      <c r="D21" s="80">
        <f t="shared" si="1"/>
        <v>1394</v>
      </c>
      <c r="E21" s="80"/>
      <c r="F21" s="80">
        <v>493</v>
      </c>
      <c r="G21" s="80">
        <v>247</v>
      </c>
      <c r="H21" s="80">
        <v>246</v>
      </c>
      <c r="I21" s="80"/>
      <c r="J21" s="80">
        <v>536</v>
      </c>
      <c r="K21" s="80">
        <v>281</v>
      </c>
      <c r="L21" s="80">
        <v>255</v>
      </c>
      <c r="M21" s="80"/>
      <c r="N21" s="80">
        <v>462</v>
      </c>
      <c r="O21" s="80">
        <v>239</v>
      </c>
      <c r="P21" s="80">
        <v>223</v>
      </c>
      <c r="Q21" s="80"/>
      <c r="R21" s="80">
        <v>492</v>
      </c>
      <c r="S21" s="80">
        <v>246</v>
      </c>
      <c r="T21" s="80">
        <v>246</v>
      </c>
      <c r="U21" s="80"/>
      <c r="V21" s="80">
        <v>494</v>
      </c>
      <c r="W21" s="80">
        <v>266</v>
      </c>
      <c r="X21" s="80">
        <v>228</v>
      </c>
      <c r="Y21" s="80"/>
      <c r="Z21" s="80">
        <v>425</v>
      </c>
      <c r="AA21" s="80">
        <v>229</v>
      </c>
      <c r="AB21" s="80">
        <v>196</v>
      </c>
      <c r="AC21" s="146"/>
    </row>
    <row r="22" spans="1:29" x14ac:dyDescent="0.25">
      <c r="A22" s="27" t="s">
        <v>289</v>
      </c>
      <c r="B22" s="80">
        <f t="shared" si="2"/>
        <v>250</v>
      </c>
      <c r="C22" s="80">
        <f t="shared" si="1"/>
        <v>132</v>
      </c>
      <c r="D22" s="80">
        <f t="shared" si="1"/>
        <v>118</v>
      </c>
      <c r="E22" s="80"/>
      <c r="F22" s="80">
        <v>42</v>
      </c>
      <c r="G22" s="80">
        <v>21</v>
      </c>
      <c r="H22" s="80">
        <v>21</v>
      </c>
      <c r="I22" s="80"/>
      <c r="J22" s="80">
        <v>49</v>
      </c>
      <c r="K22" s="80">
        <v>29</v>
      </c>
      <c r="L22" s="80">
        <v>20</v>
      </c>
      <c r="M22" s="80"/>
      <c r="N22" s="80">
        <v>44</v>
      </c>
      <c r="O22" s="80">
        <v>22</v>
      </c>
      <c r="P22" s="80">
        <v>22</v>
      </c>
      <c r="Q22" s="80"/>
      <c r="R22" s="80">
        <v>35</v>
      </c>
      <c r="S22" s="80">
        <v>22</v>
      </c>
      <c r="T22" s="80">
        <v>13</v>
      </c>
      <c r="U22" s="80"/>
      <c r="V22" s="80">
        <v>47</v>
      </c>
      <c r="W22" s="80">
        <v>22</v>
      </c>
      <c r="X22" s="80">
        <v>25</v>
      </c>
      <c r="Y22" s="80"/>
      <c r="Z22" s="80">
        <v>33</v>
      </c>
      <c r="AA22" s="80">
        <v>16</v>
      </c>
      <c r="AB22" s="80">
        <v>17</v>
      </c>
      <c r="AC22" s="146"/>
    </row>
    <row r="23" spans="1:29" x14ac:dyDescent="0.25">
      <c r="A23" s="27" t="s">
        <v>290</v>
      </c>
      <c r="B23" s="80">
        <f t="shared" si="2"/>
        <v>6173</v>
      </c>
      <c r="C23" s="80">
        <f t="shared" si="1"/>
        <v>3163</v>
      </c>
      <c r="D23" s="80">
        <f t="shared" si="1"/>
        <v>3010</v>
      </c>
      <c r="E23" s="80"/>
      <c r="F23" s="80">
        <v>1012</v>
      </c>
      <c r="G23" s="80">
        <v>536</v>
      </c>
      <c r="H23" s="80">
        <v>476</v>
      </c>
      <c r="I23" s="80"/>
      <c r="J23" s="80">
        <v>1083</v>
      </c>
      <c r="K23" s="80">
        <v>576</v>
      </c>
      <c r="L23" s="80">
        <v>507</v>
      </c>
      <c r="M23" s="80"/>
      <c r="N23" s="80">
        <v>1017</v>
      </c>
      <c r="O23" s="80">
        <v>506</v>
      </c>
      <c r="P23" s="80">
        <v>511</v>
      </c>
      <c r="Q23" s="80"/>
      <c r="R23" s="80">
        <v>1021</v>
      </c>
      <c r="S23" s="80">
        <v>530</v>
      </c>
      <c r="T23" s="80">
        <v>491</v>
      </c>
      <c r="U23" s="80"/>
      <c r="V23" s="80">
        <v>1062</v>
      </c>
      <c r="W23" s="80">
        <v>522</v>
      </c>
      <c r="X23" s="80">
        <v>540</v>
      </c>
      <c r="Y23" s="80"/>
      <c r="Z23" s="80">
        <v>978</v>
      </c>
      <c r="AA23" s="80">
        <v>493</v>
      </c>
      <c r="AB23" s="80">
        <v>485</v>
      </c>
      <c r="AC23" s="146"/>
    </row>
    <row r="24" spans="1:29" x14ac:dyDescent="0.25">
      <c r="A24" s="27" t="s">
        <v>291</v>
      </c>
      <c r="B24" s="80">
        <f t="shared" si="2"/>
        <v>52</v>
      </c>
      <c r="C24" s="80">
        <f t="shared" si="1"/>
        <v>27</v>
      </c>
      <c r="D24" s="80">
        <f t="shared" si="1"/>
        <v>25</v>
      </c>
      <c r="E24" s="80"/>
      <c r="F24" s="80">
        <v>12</v>
      </c>
      <c r="G24" s="80">
        <v>7</v>
      </c>
      <c r="H24" s="80">
        <v>5</v>
      </c>
      <c r="I24" s="80"/>
      <c r="J24" s="80">
        <v>5</v>
      </c>
      <c r="K24" s="80">
        <v>4</v>
      </c>
      <c r="L24" s="80">
        <v>1</v>
      </c>
      <c r="M24" s="80"/>
      <c r="N24" s="80">
        <v>6</v>
      </c>
      <c r="O24" s="80">
        <v>3</v>
      </c>
      <c r="P24" s="80">
        <v>3</v>
      </c>
      <c r="Q24" s="80"/>
      <c r="R24" s="80">
        <v>8</v>
      </c>
      <c r="S24" s="80">
        <v>3</v>
      </c>
      <c r="T24" s="80">
        <v>5</v>
      </c>
      <c r="U24" s="80"/>
      <c r="V24" s="80">
        <v>10</v>
      </c>
      <c r="W24" s="80">
        <v>8</v>
      </c>
      <c r="X24" s="80">
        <v>2</v>
      </c>
      <c r="Y24" s="80"/>
      <c r="Z24" s="80">
        <v>11</v>
      </c>
      <c r="AA24" s="80">
        <v>2</v>
      </c>
      <c r="AB24" s="80">
        <v>9</v>
      </c>
      <c r="AC24" s="146"/>
    </row>
    <row r="25" spans="1:29" x14ac:dyDescent="0.25">
      <c r="A25" s="27" t="s">
        <v>292</v>
      </c>
      <c r="B25" s="80">
        <f t="shared" si="2"/>
        <v>728</v>
      </c>
      <c r="C25" s="80">
        <f t="shared" si="1"/>
        <v>355</v>
      </c>
      <c r="D25" s="80">
        <f t="shared" si="1"/>
        <v>373</v>
      </c>
      <c r="E25" s="80"/>
      <c r="F25" s="80">
        <v>120</v>
      </c>
      <c r="G25" s="80">
        <v>66</v>
      </c>
      <c r="H25" s="80">
        <v>54</v>
      </c>
      <c r="I25" s="80"/>
      <c r="J25" s="80">
        <v>145</v>
      </c>
      <c r="K25" s="80">
        <v>66</v>
      </c>
      <c r="L25" s="80">
        <v>79</v>
      </c>
      <c r="M25" s="80"/>
      <c r="N25" s="80">
        <v>122</v>
      </c>
      <c r="O25" s="80">
        <v>58</v>
      </c>
      <c r="P25" s="80">
        <v>64</v>
      </c>
      <c r="Q25" s="80"/>
      <c r="R25" s="80">
        <v>111</v>
      </c>
      <c r="S25" s="80">
        <v>52</v>
      </c>
      <c r="T25" s="80">
        <v>59</v>
      </c>
      <c r="U25" s="80"/>
      <c r="V25" s="80">
        <v>106</v>
      </c>
      <c r="W25" s="80">
        <v>45</v>
      </c>
      <c r="X25" s="80">
        <v>61</v>
      </c>
      <c r="Y25" s="80"/>
      <c r="Z25" s="80">
        <v>124</v>
      </c>
      <c r="AA25" s="80">
        <v>68</v>
      </c>
      <c r="AB25" s="80">
        <v>56</v>
      </c>
      <c r="AC25" s="146"/>
    </row>
    <row r="26" spans="1:29" x14ac:dyDescent="0.25">
      <c r="A26" s="27" t="s">
        <v>293</v>
      </c>
      <c r="B26" s="80">
        <f t="shared" si="2"/>
        <v>524</v>
      </c>
      <c r="C26" s="80">
        <f t="shared" si="2"/>
        <v>261</v>
      </c>
      <c r="D26" s="80">
        <f t="shared" si="2"/>
        <v>263</v>
      </c>
      <c r="E26" s="80"/>
      <c r="F26" s="80">
        <v>90</v>
      </c>
      <c r="G26" s="80">
        <v>43</v>
      </c>
      <c r="H26" s="80">
        <v>47</v>
      </c>
      <c r="I26" s="80"/>
      <c r="J26" s="80">
        <v>90</v>
      </c>
      <c r="K26" s="80">
        <v>51</v>
      </c>
      <c r="L26" s="80">
        <v>39</v>
      </c>
      <c r="M26" s="80"/>
      <c r="N26" s="80">
        <v>89</v>
      </c>
      <c r="O26" s="80">
        <v>41</v>
      </c>
      <c r="P26" s="80">
        <v>48</v>
      </c>
      <c r="Q26" s="80"/>
      <c r="R26" s="80">
        <v>89</v>
      </c>
      <c r="S26" s="80">
        <v>42</v>
      </c>
      <c r="T26" s="80">
        <v>47</v>
      </c>
      <c r="U26" s="80"/>
      <c r="V26" s="80">
        <v>84</v>
      </c>
      <c r="W26" s="80">
        <v>37</v>
      </c>
      <c r="X26" s="80">
        <v>47</v>
      </c>
      <c r="Y26" s="80"/>
      <c r="Z26" s="80">
        <v>82</v>
      </c>
      <c r="AA26" s="80">
        <v>47</v>
      </c>
      <c r="AB26" s="80">
        <v>35</v>
      </c>
      <c r="AC26" s="145"/>
    </row>
    <row r="27" spans="1:29" x14ac:dyDescent="0.25">
      <c r="A27" s="27" t="s">
        <v>294</v>
      </c>
      <c r="B27" s="80">
        <f t="shared" si="2"/>
        <v>1248</v>
      </c>
      <c r="C27" s="80">
        <f t="shared" si="2"/>
        <v>662</v>
      </c>
      <c r="D27" s="80">
        <f t="shared" si="2"/>
        <v>586</v>
      </c>
      <c r="E27" s="80"/>
      <c r="F27" s="80">
        <v>206</v>
      </c>
      <c r="G27" s="80">
        <v>113</v>
      </c>
      <c r="H27" s="80">
        <v>93</v>
      </c>
      <c r="I27" s="80"/>
      <c r="J27" s="80">
        <v>233</v>
      </c>
      <c r="K27" s="80">
        <v>129</v>
      </c>
      <c r="L27" s="80">
        <v>104</v>
      </c>
      <c r="M27" s="80"/>
      <c r="N27" s="80">
        <v>184</v>
      </c>
      <c r="O27" s="80">
        <v>85</v>
      </c>
      <c r="P27" s="80">
        <v>99</v>
      </c>
      <c r="Q27" s="80"/>
      <c r="R27" s="80">
        <v>195</v>
      </c>
      <c r="S27" s="80">
        <v>107</v>
      </c>
      <c r="T27" s="80">
        <v>88</v>
      </c>
      <c r="U27" s="80"/>
      <c r="V27" s="80">
        <v>212</v>
      </c>
      <c r="W27" s="80">
        <v>110</v>
      </c>
      <c r="X27" s="80">
        <v>102</v>
      </c>
      <c r="Y27" s="80"/>
      <c r="Z27" s="80">
        <v>218</v>
      </c>
      <c r="AA27" s="80">
        <v>118</v>
      </c>
      <c r="AB27" s="80">
        <v>100</v>
      </c>
      <c r="AC27" s="146"/>
    </row>
    <row r="28" spans="1:29" x14ac:dyDescent="0.25">
      <c r="A28" s="27" t="s">
        <v>295</v>
      </c>
      <c r="B28" s="80">
        <f t="shared" si="2"/>
        <v>250</v>
      </c>
      <c r="C28" s="80">
        <f t="shared" si="2"/>
        <v>116</v>
      </c>
      <c r="D28" s="80">
        <f t="shared" si="2"/>
        <v>134</v>
      </c>
      <c r="E28" s="80"/>
      <c r="F28" s="80">
        <v>42</v>
      </c>
      <c r="G28" s="80">
        <v>16</v>
      </c>
      <c r="H28" s="80">
        <v>26</v>
      </c>
      <c r="I28" s="80"/>
      <c r="J28" s="80">
        <v>52</v>
      </c>
      <c r="K28" s="80">
        <v>29</v>
      </c>
      <c r="L28" s="80">
        <v>23</v>
      </c>
      <c r="M28" s="80"/>
      <c r="N28" s="80">
        <v>36</v>
      </c>
      <c r="O28" s="80">
        <v>13</v>
      </c>
      <c r="P28" s="80">
        <v>23</v>
      </c>
      <c r="Q28" s="80"/>
      <c r="R28" s="80">
        <v>35</v>
      </c>
      <c r="S28" s="80">
        <v>17</v>
      </c>
      <c r="T28" s="80">
        <v>18</v>
      </c>
      <c r="U28" s="80"/>
      <c r="V28" s="80">
        <v>39</v>
      </c>
      <c r="W28" s="80">
        <v>15</v>
      </c>
      <c r="X28" s="80">
        <v>24</v>
      </c>
      <c r="Y28" s="80"/>
      <c r="Z28" s="80">
        <v>46</v>
      </c>
      <c r="AA28" s="80">
        <v>26</v>
      </c>
      <c r="AB28" s="80">
        <v>20</v>
      </c>
      <c r="AC28" s="146"/>
    </row>
    <row r="29" spans="1:29" x14ac:dyDescent="0.25">
      <c r="A29" s="27" t="s">
        <v>296</v>
      </c>
      <c r="B29" s="80">
        <f t="shared" si="2"/>
        <v>891</v>
      </c>
      <c r="C29" s="80">
        <f t="shared" si="2"/>
        <v>474</v>
      </c>
      <c r="D29" s="80">
        <f t="shared" si="2"/>
        <v>417</v>
      </c>
      <c r="E29" s="80"/>
      <c r="F29" s="80">
        <v>147</v>
      </c>
      <c r="G29" s="80">
        <v>65</v>
      </c>
      <c r="H29" s="80">
        <v>82</v>
      </c>
      <c r="I29" s="80"/>
      <c r="J29" s="80">
        <v>187</v>
      </c>
      <c r="K29" s="80">
        <v>106</v>
      </c>
      <c r="L29" s="80">
        <v>81</v>
      </c>
      <c r="M29" s="80"/>
      <c r="N29" s="80">
        <v>143</v>
      </c>
      <c r="O29" s="80">
        <v>73</v>
      </c>
      <c r="P29" s="80">
        <v>70</v>
      </c>
      <c r="Q29" s="80"/>
      <c r="R29" s="80">
        <v>150</v>
      </c>
      <c r="S29" s="80">
        <v>84</v>
      </c>
      <c r="T29" s="80">
        <v>66</v>
      </c>
      <c r="U29" s="80"/>
      <c r="V29" s="80">
        <v>139</v>
      </c>
      <c r="W29" s="80">
        <v>80</v>
      </c>
      <c r="X29" s="80">
        <v>59</v>
      </c>
      <c r="Y29" s="80"/>
      <c r="Z29" s="80">
        <v>125</v>
      </c>
      <c r="AA29" s="80">
        <v>66</v>
      </c>
      <c r="AB29" s="80">
        <v>59</v>
      </c>
      <c r="AC29" s="146"/>
    </row>
    <row r="30" spans="1:29" x14ac:dyDescent="0.25">
      <c r="A30" s="27" t="s">
        <v>297</v>
      </c>
      <c r="B30" s="80">
        <f t="shared" si="2"/>
        <v>194</v>
      </c>
      <c r="C30" s="80">
        <f t="shared" si="2"/>
        <v>90</v>
      </c>
      <c r="D30" s="80">
        <f t="shared" si="2"/>
        <v>104</v>
      </c>
      <c r="E30" s="80"/>
      <c r="F30" s="80">
        <v>32</v>
      </c>
      <c r="G30" s="80">
        <v>13</v>
      </c>
      <c r="H30" s="80">
        <v>19</v>
      </c>
      <c r="I30" s="80"/>
      <c r="J30" s="80">
        <v>35</v>
      </c>
      <c r="K30" s="80">
        <v>17</v>
      </c>
      <c r="L30" s="80">
        <v>18</v>
      </c>
      <c r="M30" s="80"/>
      <c r="N30" s="80">
        <v>28</v>
      </c>
      <c r="O30" s="80">
        <v>13</v>
      </c>
      <c r="P30" s="80">
        <v>15</v>
      </c>
      <c r="Q30" s="80"/>
      <c r="R30" s="80">
        <v>23</v>
      </c>
      <c r="S30" s="80">
        <v>12</v>
      </c>
      <c r="T30" s="80">
        <v>11</v>
      </c>
      <c r="U30" s="80"/>
      <c r="V30" s="80">
        <v>35</v>
      </c>
      <c r="W30" s="80">
        <v>18</v>
      </c>
      <c r="X30" s="80">
        <v>17</v>
      </c>
      <c r="Y30" s="80"/>
      <c r="Z30" s="80">
        <v>41</v>
      </c>
      <c r="AA30" s="80">
        <v>17</v>
      </c>
      <c r="AB30" s="80">
        <v>24</v>
      </c>
      <c r="AC30" s="146"/>
    </row>
    <row r="31" spans="1:29" x14ac:dyDescent="0.25">
      <c r="A31" s="27" t="s">
        <v>298</v>
      </c>
      <c r="B31" s="80">
        <f t="shared" si="2"/>
        <v>533</v>
      </c>
      <c r="C31" s="80">
        <f t="shared" si="2"/>
        <v>269</v>
      </c>
      <c r="D31" s="80">
        <f t="shared" si="2"/>
        <v>264</v>
      </c>
      <c r="E31" s="80"/>
      <c r="F31" s="80">
        <v>95</v>
      </c>
      <c r="G31" s="80">
        <v>50</v>
      </c>
      <c r="H31" s="80">
        <v>45</v>
      </c>
      <c r="I31" s="80"/>
      <c r="J31" s="80">
        <v>95</v>
      </c>
      <c r="K31" s="80">
        <v>49</v>
      </c>
      <c r="L31" s="80">
        <v>46</v>
      </c>
      <c r="M31" s="80"/>
      <c r="N31" s="80">
        <v>84</v>
      </c>
      <c r="O31" s="80">
        <v>41</v>
      </c>
      <c r="P31" s="80">
        <v>43</v>
      </c>
      <c r="Q31" s="80"/>
      <c r="R31" s="80">
        <v>84</v>
      </c>
      <c r="S31" s="80">
        <v>42</v>
      </c>
      <c r="T31" s="80">
        <v>42</v>
      </c>
      <c r="U31" s="80"/>
      <c r="V31" s="80">
        <v>95</v>
      </c>
      <c r="W31" s="80">
        <v>49</v>
      </c>
      <c r="X31" s="80">
        <v>46</v>
      </c>
      <c r="Y31" s="80"/>
      <c r="Z31" s="80">
        <v>80</v>
      </c>
      <c r="AA31" s="80">
        <v>38</v>
      </c>
      <c r="AB31" s="80">
        <v>42</v>
      </c>
      <c r="AC31" s="146"/>
    </row>
    <row r="32" spans="1:29" x14ac:dyDescent="0.25">
      <c r="A32" s="27" t="s">
        <v>299</v>
      </c>
      <c r="B32" s="80">
        <f t="shared" si="2"/>
        <v>168</v>
      </c>
      <c r="C32" s="80">
        <f t="shared" si="2"/>
        <v>83</v>
      </c>
      <c r="D32" s="80">
        <f t="shared" si="2"/>
        <v>85</v>
      </c>
      <c r="E32" s="80"/>
      <c r="F32" s="80">
        <v>36</v>
      </c>
      <c r="G32" s="80">
        <v>19</v>
      </c>
      <c r="H32" s="80">
        <v>17</v>
      </c>
      <c r="I32" s="80"/>
      <c r="J32" s="80">
        <v>28</v>
      </c>
      <c r="K32" s="80">
        <v>13</v>
      </c>
      <c r="L32" s="80">
        <v>15</v>
      </c>
      <c r="M32" s="80"/>
      <c r="N32" s="80">
        <v>27</v>
      </c>
      <c r="O32" s="80">
        <v>10</v>
      </c>
      <c r="P32" s="80">
        <v>17</v>
      </c>
      <c r="Q32" s="80"/>
      <c r="R32" s="80">
        <v>25</v>
      </c>
      <c r="S32" s="80">
        <v>13</v>
      </c>
      <c r="T32" s="80">
        <v>12</v>
      </c>
      <c r="U32" s="80"/>
      <c r="V32" s="80">
        <v>33</v>
      </c>
      <c r="W32" s="80">
        <v>14</v>
      </c>
      <c r="X32" s="80">
        <v>19</v>
      </c>
      <c r="Y32" s="80"/>
      <c r="Z32" s="80">
        <v>19</v>
      </c>
      <c r="AA32" s="80">
        <v>14</v>
      </c>
      <c r="AB32" s="80">
        <v>5</v>
      </c>
      <c r="AC32" s="146"/>
    </row>
    <row r="33" spans="1:29" x14ac:dyDescent="0.25">
      <c r="A33" s="27" t="s">
        <v>300</v>
      </c>
      <c r="B33" s="80">
        <f t="shared" si="2"/>
        <v>252</v>
      </c>
      <c r="C33" s="80">
        <f t="shared" si="2"/>
        <v>134</v>
      </c>
      <c r="D33" s="80">
        <f t="shared" si="2"/>
        <v>118</v>
      </c>
      <c r="E33" s="80"/>
      <c r="F33" s="80">
        <v>45</v>
      </c>
      <c r="G33" s="80">
        <v>31</v>
      </c>
      <c r="H33" s="80">
        <v>14</v>
      </c>
      <c r="I33" s="80"/>
      <c r="J33" s="80">
        <v>52</v>
      </c>
      <c r="K33" s="80">
        <v>24</v>
      </c>
      <c r="L33" s="80">
        <v>28</v>
      </c>
      <c r="M33" s="80"/>
      <c r="N33" s="80">
        <v>41</v>
      </c>
      <c r="O33" s="80">
        <v>19</v>
      </c>
      <c r="P33" s="80">
        <v>22</v>
      </c>
      <c r="Q33" s="80"/>
      <c r="R33" s="80">
        <v>43</v>
      </c>
      <c r="S33" s="80">
        <v>23</v>
      </c>
      <c r="T33" s="80">
        <v>20</v>
      </c>
      <c r="U33" s="80"/>
      <c r="V33" s="80">
        <v>38</v>
      </c>
      <c r="W33" s="80">
        <v>22</v>
      </c>
      <c r="X33" s="80">
        <v>16</v>
      </c>
      <c r="Y33" s="80"/>
      <c r="Z33" s="80">
        <v>33</v>
      </c>
      <c r="AA33" s="80">
        <v>15</v>
      </c>
      <c r="AB33" s="80">
        <v>18</v>
      </c>
      <c r="AC33" s="146"/>
    </row>
    <row r="34" spans="1:29" x14ac:dyDescent="0.25">
      <c r="A34" s="27" t="s">
        <v>301</v>
      </c>
      <c r="B34" s="80">
        <f t="shared" si="2"/>
        <v>888</v>
      </c>
      <c r="C34" s="80">
        <f t="shared" si="2"/>
        <v>455</v>
      </c>
      <c r="D34" s="80">
        <f t="shared" si="2"/>
        <v>433</v>
      </c>
      <c r="E34" s="80"/>
      <c r="F34" s="80">
        <v>153</v>
      </c>
      <c r="G34" s="80">
        <v>76</v>
      </c>
      <c r="H34" s="80">
        <v>77</v>
      </c>
      <c r="I34" s="80"/>
      <c r="J34" s="80">
        <v>162</v>
      </c>
      <c r="K34" s="80">
        <v>87</v>
      </c>
      <c r="L34" s="80">
        <v>75</v>
      </c>
      <c r="M34" s="80"/>
      <c r="N34" s="80">
        <v>129</v>
      </c>
      <c r="O34" s="80">
        <v>71</v>
      </c>
      <c r="P34" s="80">
        <v>58</v>
      </c>
      <c r="Q34" s="80"/>
      <c r="R34" s="80">
        <v>151</v>
      </c>
      <c r="S34" s="80">
        <v>73</v>
      </c>
      <c r="T34" s="80">
        <v>78</v>
      </c>
      <c r="U34" s="80"/>
      <c r="V34" s="80">
        <v>144</v>
      </c>
      <c r="W34" s="80">
        <v>71</v>
      </c>
      <c r="X34" s="80">
        <v>73</v>
      </c>
      <c r="Y34" s="80"/>
      <c r="Z34" s="80">
        <v>149</v>
      </c>
      <c r="AA34" s="80">
        <v>77</v>
      </c>
      <c r="AB34" s="80">
        <v>72</v>
      </c>
      <c r="AC34" s="146"/>
    </row>
    <row r="35" spans="1:29" ht="15.75" thickBot="1" x14ac:dyDescent="0.3">
      <c r="A35" s="28" t="s">
        <v>302</v>
      </c>
      <c r="B35" s="110">
        <f t="shared" si="2"/>
        <v>955</v>
      </c>
      <c r="C35" s="110">
        <f t="shared" si="2"/>
        <v>490</v>
      </c>
      <c r="D35" s="110">
        <f t="shared" si="2"/>
        <v>465</v>
      </c>
      <c r="E35" s="110"/>
      <c r="F35" s="110">
        <v>162</v>
      </c>
      <c r="G35" s="110">
        <v>89</v>
      </c>
      <c r="H35" s="110">
        <v>73</v>
      </c>
      <c r="I35" s="110"/>
      <c r="J35" s="110">
        <v>175</v>
      </c>
      <c r="K35" s="110">
        <v>93</v>
      </c>
      <c r="L35" s="110">
        <v>82</v>
      </c>
      <c r="M35" s="110"/>
      <c r="N35" s="110">
        <v>186</v>
      </c>
      <c r="O35" s="110">
        <v>103</v>
      </c>
      <c r="P35" s="110">
        <v>83</v>
      </c>
      <c r="Q35" s="110"/>
      <c r="R35" s="110">
        <v>158</v>
      </c>
      <c r="S35" s="110">
        <v>71</v>
      </c>
      <c r="T35" s="110">
        <v>87</v>
      </c>
      <c r="U35" s="110"/>
      <c r="V35" s="110">
        <v>154</v>
      </c>
      <c r="W35" s="110">
        <v>80</v>
      </c>
      <c r="X35" s="110">
        <v>74</v>
      </c>
      <c r="Y35" s="110"/>
      <c r="Z35" s="110">
        <v>120</v>
      </c>
      <c r="AA35" s="110">
        <v>54</v>
      </c>
      <c r="AB35" s="110">
        <v>66</v>
      </c>
      <c r="AC35" s="146"/>
    </row>
    <row r="36" spans="1:29" x14ac:dyDescent="0.25">
      <c r="A36" s="225" t="s">
        <v>201</v>
      </c>
      <c r="B36" s="225"/>
      <c r="C36" s="225"/>
      <c r="D36" s="225"/>
      <c r="E36" s="225"/>
      <c r="F36" s="225"/>
      <c r="G36" s="225"/>
      <c r="AC36" s="146"/>
    </row>
    <row r="38" spans="1:29" x14ac:dyDescent="0.25"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A5:AB5"/>
    <mergeCell ref="A36:G36"/>
    <mergeCell ref="A1:AB1"/>
    <mergeCell ref="A2:AB2"/>
    <mergeCell ref="A3:AB3"/>
    <mergeCell ref="A4:AB4"/>
    <mergeCell ref="V7:X7"/>
    <mergeCell ref="Z7:AB7"/>
    <mergeCell ref="A7:A8"/>
    <mergeCell ref="B7:D7"/>
    <mergeCell ref="F7:H7"/>
    <mergeCell ref="J7:L7"/>
    <mergeCell ref="N7:P7"/>
    <mergeCell ref="R7:T7"/>
  </mergeCells>
  <hyperlinks>
    <hyperlink ref="AC2" location="Contenido!A1" display="Contenido" xr:uid="{F1E917FF-6597-482A-AE4F-3BDE7D53432C}"/>
  </hyperlinks>
  <pageMargins left="0.7" right="0.7" top="0.75" bottom="0.75" header="0.3" footer="0.3"/>
  <pageSetup scale="6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D806-47C7-40F9-98BB-589AA7470221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42578125" customWidth="1"/>
    <col min="18" max="20" width="8.28515625" customWidth="1"/>
    <col min="21" max="21" width="1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316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305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9" x14ac:dyDescent="0.25">
      <c r="A10" s="26" t="s">
        <v>209</v>
      </c>
      <c r="B10" s="81">
        <v>99.023081844578968</v>
      </c>
      <c r="C10" s="81">
        <v>99.012464046021094</v>
      </c>
      <c r="D10" s="81">
        <v>99.034280513702086</v>
      </c>
      <c r="E10" s="81"/>
      <c r="F10" s="81">
        <v>98.878858474082705</v>
      </c>
      <c r="G10" s="81">
        <v>98.981324278438038</v>
      </c>
      <c r="H10" s="81">
        <v>98.770245950809837</v>
      </c>
      <c r="I10" s="81"/>
      <c r="J10" s="81">
        <v>98.831204131557499</v>
      </c>
      <c r="K10" s="81">
        <v>98.825065274151441</v>
      </c>
      <c r="L10" s="81">
        <v>98.837868480725618</v>
      </c>
      <c r="M10" s="81"/>
      <c r="N10" s="81">
        <v>98.650852483320989</v>
      </c>
      <c r="O10" s="81">
        <v>98.410404624277461</v>
      </c>
      <c r="P10" s="81">
        <v>98.904109589041099</v>
      </c>
      <c r="Q10" s="81"/>
      <c r="R10" s="81">
        <v>99.033297529538132</v>
      </c>
      <c r="S10" s="81">
        <v>99.058894960534303</v>
      </c>
      <c r="T10" s="81">
        <v>99.007136208501407</v>
      </c>
      <c r="U10" s="81"/>
      <c r="V10" s="81">
        <v>99.273966513557568</v>
      </c>
      <c r="W10" s="81">
        <v>99.368541905855338</v>
      </c>
      <c r="X10" s="81">
        <v>99.173047473200612</v>
      </c>
      <c r="Y10" s="81"/>
      <c r="Z10" s="81">
        <v>99.515700671770034</v>
      </c>
      <c r="AA10" s="81">
        <v>99.478207489257215</v>
      </c>
      <c r="AB10" s="81">
        <v>99.554565701559014</v>
      </c>
    </row>
    <row r="11" spans="1:29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9" x14ac:dyDescent="0.25">
      <c r="A12" s="27" t="s">
        <v>277</v>
      </c>
      <c r="B12" s="82">
        <v>99.253174010455567</v>
      </c>
      <c r="C12" s="82">
        <v>99.157697707065978</v>
      </c>
      <c r="D12" s="82">
        <v>99.361702127659584</v>
      </c>
      <c r="E12" s="82"/>
      <c r="F12" s="82">
        <v>98.656716417910445</v>
      </c>
      <c r="G12" s="82">
        <v>98.86363636363636</v>
      </c>
      <c r="H12" s="82">
        <v>98.427672955974842</v>
      </c>
      <c r="I12" s="82"/>
      <c r="J12" s="82">
        <v>99.709724238026126</v>
      </c>
      <c r="K12" s="82">
        <v>100</v>
      </c>
      <c r="L12" s="82">
        <v>99.382716049382708</v>
      </c>
      <c r="M12" s="82"/>
      <c r="N12" s="82">
        <v>99.701492537313428</v>
      </c>
      <c r="O12" s="82">
        <v>99.480519480519476</v>
      </c>
      <c r="P12" s="82">
        <v>100</v>
      </c>
      <c r="Q12" s="82"/>
      <c r="R12" s="82">
        <v>99.032258064516128</v>
      </c>
      <c r="S12" s="82">
        <v>98.738170347003148</v>
      </c>
      <c r="T12" s="82">
        <v>99.339933993399342</v>
      </c>
      <c r="U12" s="82"/>
      <c r="V12" s="82">
        <v>99.287749287749278</v>
      </c>
      <c r="W12" s="82">
        <v>99.202127659574472</v>
      </c>
      <c r="X12" s="82">
        <v>99.386503067484668</v>
      </c>
      <c r="Y12" s="82"/>
      <c r="Z12" s="82">
        <v>99.099099099099092</v>
      </c>
      <c r="AA12" s="82">
        <v>98.538011695906434</v>
      </c>
      <c r="AB12" s="82">
        <v>99.691358024691354</v>
      </c>
      <c r="AC12" s="145"/>
    </row>
    <row r="13" spans="1:29" x14ac:dyDescent="0.25">
      <c r="A13" s="27" t="s">
        <v>278</v>
      </c>
      <c r="B13" s="82">
        <v>98.677286303513014</v>
      </c>
      <c r="C13" s="82">
        <v>98.589601769911511</v>
      </c>
      <c r="D13" s="82">
        <v>98.770131771595899</v>
      </c>
      <c r="E13" s="82"/>
      <c r="F13" s="82">
        <v>99.575911789652253</v>
      </c>
      <c r="G13" s="82">
        <v>99.664429530201332</v>
      </c>
      <c r="H13" s="82">
        <v>99.485420240137216</v>
      </c>
      <c r="I13" s="82"/>
      <c r="J13" s="82">
        <v>97.3249409913454</v>
      </c>
      <c r="K13" s="82">
        <v>97.455089820359291</v>
      </c>
      <c r="L13" s="82">
        <v>97.180762852404641</v>
      </c>
      <c r="M13" s="82"/>
      <c r="N13" s="82">
        <v>96.302665520206361</v>
      </c>
      <c r="O13" s="82">
        <v>95.415959252971135</v>
      </c>
      <c r="P13" s="82">
        <v>97.21254355400697</v>
      </c>
      <c r="Q13" s="82"/>
      <c r="R13" s="82">
        <v>99.456029011786043</v>
      </c>
      <c r="S13" s="82">
        <v>99.478260869565219</v>
      </c>
      <c r="T13" s="82">
        <v>99.431818181818173</v>
      </c>
      <c r="U13" s="82"/>
      <c r="V13" s="82">
        <v>99.647266313932974</v>
      </c>
      <c r="W13" s="82">
        <v>99.828178694158083</v>
      </c>
      <c r="X13" s="82">
        <v>99.456521739130437</v>
      </c>
      <c r="Y13" s="82"/>
      <c r="Z13" s="82">
        <v>99.915325994919556</v>
      </c>
      <c r="AA13" s="82">
        <v>99.834983498349843</v>
      </c>
      <c r="AB13" s="82">
        <v>100</v>
      </c>
    </row>
    <row r="14" spans="1:29" x14ac:dyDescent="0.25">
      <c r="A14" s="27" t="s">
        <v>279</v>
      </c>
      <c r="B14" s="82">
        <v>99.501557632398757</v>
      </c>
      <c r="C14" s="82">
        <v>99.433656957928804</v>
      </c>
      <c r="D14" s="82">
        <v>99.573196756295346</v>
      </c>
      <c r="E14" s="82"/>
      <c r="F14" s="82">
        <v>98.465473145780052</v>
      </c>
      <c r="G14" s="82">
        <v>98.258706467661696</v>
      </c>
      <c r="H14" s="82">
        <v>98.68421052631578</v>
      </c>
      <c r="I14" s="82"/>
      <c r="J14" s="82">
        <v>99.88276670574443</v>
      </c>
      <c r="K14" s="82">
        <v>99.770114942528735</v>
      </c>
      <c r="L14" s="82">
        <v>100</v>
      </c>
      <c r="M14" s="82"/>
      <c r="N14" s="82">
        <v>99.384236453201964</v>
      </c>
      <c r="O14" s="82">
        <v>99.519230769230774</v>
      </c>
      <c r="P14" s="82">
        <v>99.242424242424249</v>
      </c>
      <c r="Q14" s="82"/>
      <c r="R14" s="82">
        <v>99.611398963730565</v>
      </c>
      <c r="S14" s="82">
        <v>99.744245524296673</v>
      </c>
      <c r="T14" s="82">
        <v>99.475065616797892</v>
      </c>
      <c r="U14" s="82"/>
      <c r="V14" s="82">
        <v>99.876543209876544</v>
      </c>
      <c r="W14" s="82">
        <v>99.76580796252928</v>
      </c>
      <c r="X14" s="82">
        <v>100</v>
      </c>
      <c r="Y14" s="82"/>
      <c r="Z14" s="82">
        <v>99.745547073791357</v>
      </c>
      <c r="AA14" s="82">
        <v>99.501246882793012</v>
      </c>
      <c r="AB14" s="82">
        <v>100</v>
      </c>
    </row>
    <row r="15" spans="1:29" x14ac:dyDescent="0.25">
      <c r="A15" s="27" t="s">
        <v>280</v>
      </c>
      <c r="B15" s="82">
        <v>98.372219207813345</v>
      </c>
      <c r="C15" s="82">
        <v>98.510638297872347</v>
      </c>
      <c r="D15" s="82">
        <v>98.228128460686605</v>
      </c>
      <c r="E15" s="82"/>
      <c r="F15" s="82">
        <v>96.407185628742525</v>
      </c>
      <c r="G15" s="82">
        <v>96.296296296296291</v>
      </c>
      <c r="H15" s="82">
        <v>96.511627906976756</v>
      </c>
      <c r="I15" s="82"/>
      <c r="J15" s="82">
        <v>96.440129449838182</v>
      </c>
      <c r="K15" s="82">
        <v>97.435897435897431</v>
      </c>
      <c r="L15" s="82">
        <v>95.424836601307192</v>
      </c>
      <c r="M15" s="82"/>
      <c r="N15" s="82">
        <v>98.333333333333329</v>
      </c>
      <c r="O15" s="82">
        <v>98.076923076923066</v>
      </c>
      <c r="P15" s="82">
        <v>98.611111111111114</v>
      </c>
      <c r="Q15" s="82"/>
      <c r="R15" s="82">
        <v>100</v>
      </c>
      <c r="S15" s="82">
        <v>100</v>
      </c>
      <c r="T15" s="82">
        <v>100</v>
      </c>
      <c r="U15" s="82"/>
      <c r="V15" s="82">
        <v>99.333333333333329</v>
      </c>
      <c r="W15" s="82">
        <v>99.350649350649363</v>
      </c>
      <c r="X15" s="82">
        <v>99.315068493150676</v>
      </c>
      <c r="Y15" s="82"/>
      <c r="Z15" s="82">
        <v>100</v>
      </c>
      <c r="AA15" s="82">
        <v>100</v>
      </c>
      <c r="AB15" s="82">
        <v>100</v>
      </c>
    </row>
    <row r="16" spans="1:29" x14ac:dyDescent="0.25">
      <c r="A16" s="27" t="s">
        <v>281</v>
      </c>
      <c r="B16" s="82">
        <v>100</v>
      </c>
      <c r="C16" s="82">
        <v>100</v>
      </c>
      <c r="D16" s="82">
        <v>100</v>
      </c>
      <c r="E16" s="82"/>
      <c r="F16" s="82">
        <v>100</v>
      </c>
      <c r="G16" s="82">
        <v>100</v>
      </c>
      <c r="H16" s="82">
        <v>100</v>
      </c>
      <c r="I16" s="82"/>
      <c r="J16" s="82">
        <v>100</v>
      </c>
      <c r="K16" s="82">
        <v>100</v>
      </c>
      <c r="L16" s="82">
        <v>100</v>
      </c>
      <c r="M16" s="82"/>
      <c r="N16" s="82">
        <v>100</v>
      </c>
      <c r="O16" s="82">
        <v>100</v>
      </c>
      <c r="P16" s="82">
        <v>100</v>
      </c>
      <c r="Q16" s="82"/>
      <c r="R16" s="82">
        <v>100</v>
      </c>
      <c r="S16" s="82">
        <v>100</v>
      </c>
      <c r="T16" s="82">
        <v>100</v>
      </c>
      <c r="U16" s="82"/>
      <c r="V16" s="82">
        <v>100</v>
      </c>
      <c r="W16" s="82">
        <v>100</v>
      </c>
      <c r="X16" s="82">
        <v>100</v>
      </c>
      <c r="Y16" s="82"/>
      <c r="Z16" s="82">
        <v>100</v>
      </c>
      <c r="AA16" s="82">
        <v>100</v>
      </c>
      <c r="AB16" s="82">
        <v>100</v>
      </c>
      <c r="AC16" s="146"/>
    </row>
    <row r="17" spans="1:29" x14ac:dyDescent="0.25">
      <c r="A17" s="27" t="s">
        <v>282</v>
      </c>
      <c r="B17" s="82">
        <v>99.703264094955486</v>
      </c>
      <c r="C17" s="82">
        <v>100</v>
      </c>
      <c r="D17" s="82">
        <v>99.324324324324323</v>
      </c>
      <c r="E17" s="82"/>
      <c r="F17" s="82">
        <v>100</v>
      </c>
      <c r="G17" s="82">
        <v>100</v>
      </c>
      <c r="H17" s="82">
        <v>100</v>
      </c>
      <c r="I17" s="82"/>
      <c r="J17" s="82">
        <v>100</v>
      </c>
      <c r="K17" s="82">
        <v>100</v>
      </c>
      <c r="L17" s="82">
        <v>100</v>
      </c>
      <c r="M17" s="82"/>
      <c r="N17" s="82">
        <v>98.71794871794873</v>
      </c>
      <c r="O17" s="82">
        <v>100</v>
      </c>
      <c r="P17" s="82">
        <v>97.297297297297305</v>
      </c>
      <c r="Q17" s="82"/>
      <c r="R17" s="82">
        <v>100</v>
      </c>
      <c r="S17" s="82">
        <v>100</v>
      </c>
      <c r="T17" s="82">
        <v>100</v>
      </c>
      <c r="U17" s="82"/>
      <c r="V17" s="82">
        <v>100</v>
      </c>
      <c r="W17" s="82">
        <v>100</v>
      </c>
      <c r="X17" s="82">
        <v>100</v>
      </c>
      <c r="Y17" s="82"/>
      <c r="Z17" s="82">
        <v>100</v>
      </c>
      <c r="AA17" s="82">
        <v>100</v>
      </c>
      <c r="AB17" s="82">
        <v>100</v>
      </c>
      <c r="AC17" s="145"/>
    </row>
    <row r="18" spans="1:29" x14ac:dyDescent="0.25">
      <c r="A18" s="27" t="s">
        <v>284</v>
      </c>
      <c r="B18" s="82">
        <v>99.540757749712967</v>
      </c>
      <c r="C18" s="82">
        <v>99.541284403669721</v>
      </c>
      <c r="D18" s="82">
        <v>99.540229885057471</v>
      </c>
      <c r="E18" s="82"/>
      <c r="F18" s="82">
        <v>99.592944369063773</v>
      </c>
      <c r="G18" s="82">
        <v>99.735449735449734</v>
      </c>
      <c r="H18" s="82">
        <v>99.442896935933149</v>
      </c>
      <c r="I18" s="82"/>
      <c r="J18" s="82">
        <v>99.408284023668642</v>
      </c>
      <c r="K18" s="82">
        <v>99.074074074074076</v>
      </c>
      <c r="L18" s="82">
        <v>99.757869249394673</v>
      </c>
      <c r="M18" s="82"/>
      <c r="N18" s="82">
        <v>99.594046008119079</v>
      </c>
      <c r="O18" s="82">
        <v>99.481865284974091</v>
      </c>
      <c r="P18" s="82">
        <v>99.716713881019828</v>
      </c>
      <c r="Q18" s="82"/>
      <c r="R18" s="82">
        <v>99.266862170087975</v>
      </c>
      <c r="S18" s="82">
        <v>99.369085173501588</v>
      </c>
      <c r="T18" s="82">
        <v>99.178082191780831</v>
      </c>
      <c r="U18" s="82"/>
      <c r="V18" s="82">
        <v>99.590163934426229</v>
      </c>
      <c r="W18" s="82">
        <v>99.744897959183675</v>
      </c>
      <c r="X18" s="82">
        <v>99.411764705882348</v>
      </c>
      <c r="Y18" s="82"/>
      <c r="Z18" s="82">
        <v>99.838709677419359</v>
      </c>
      <c r="AA18" s="82">
        <v>100</v>
      </c>
      <c r="AB18" s="82">
        <v>99.710144927536234</v>
      </c>
      <c r="AC18" s="146"/>
    </row>
    <row r="19" spans="1:29" x14ac:dyDescent="0.25">
      <c r="A19" s="27" t="s">
        <v>285</v>
      </c>
      <c r="B19" s="82">
        <v>100</v>
      </c>
      <c r="C19" s="82">
        <v>100</v>
      </c>
      <c r="D19" s="82">
        <v>100</v>
      </c>
      <c r="E19" s="82"/>
      <c r="F19" s="82">
        <v>100</v>
      </c>
      <c r="G19" s="82">
        <v>100</v>
      </c>
      <c r="H19" s="82">
        <v>100</v>
      </c>
      <c r="I19" s="82"/>
      <c r="J19" s="82">
        <v>100</v>
      </c>
      <c r="K19" s="82">
        <v>100</v>
      </c>
      <c r="L19" s="82">
        <v>100</v>
      </c>
      <c r="M19" s="82"/>
      <c r="N19" s="82">
        <v>100</v>
      </c>
      <c r="O19" s="82">
        <v>100</v>
      </c>
      <c r="P19" s="82">
        <v>100</v>
      </c>
      <c r="Q19" s="82"/>
      <c r="R19" s="82">
        <v>100</v>
      </c>
      <c r="S19" s="82">
        <v>100</v>
      </c>
      <c r="T19" s="82">
        <v>100</v>
      </c>
      <c r="U19" s="82"/>
      <c r="V19" s="82">
        <v>100</v>
      </c>
      <c r="W19" s="82">
        <v>100</v>
      </c>
      <c r="X19" s="82">
        <v>100</v>
      </c>
      <c r="Y19" s="82"/>
      <c r="Z19" s="82">
        <v>100</v>
      </c>
      <c r="AA19" s="82">
        <v>100</v>
      </c>
      <c r="AB19" s="82">
        <v>100</v>
      </c>
      <c r="AC19" s="146"/>
    </row>
    <row r="20" spans="1:29" x14ac:dyDescent="0.25">
      <c r="A20" s="27" t="s">
        <v>286</v>
      </c>
      <c r="B20" s="82">
        <v>99.465954606141523</v>
      </c>
      <c r="C20" s="82">
        <v>98.907103825136616</v>
      </c>
      <c r="D20" s="82">
        <v>100</v>
      </c>
      <c r="E20" s="82"/>
      <c r="F20" s="82">
        <v>99.275362318840578</v>
      </c>
      <c r="G20" s="82">
        <v>98.71794871794873</v>
      </c>
      <c r="H20" s="82">
        <v>100</v>
      </c>
      <c r="I20" s="82"/>
      <c r="J20" s="82">
        <v>97.916666666666657</v>
      </c>
      <c r="K20" s="82">
        <v>95.081967213114751</v>
      </c>
      <c r="L20" s="82">
        <v>100</v>
      </c>
      <c r="M20" s="82"/>
      <c r="N20" s="82">
        <v>100</v>
      </c>
      <c r="O20" s="82">
        <v>100</v>
      </c>
      <c r="P20" s="82">
        <v>100</v>
      </c>
      <c r="Q20" s="82"/>
      <c r="R20" s="82">
        <v>100</v>
      </c>
      <c r="S20" s="82">
        <v>100</v>
      </c>
      <c r="T20" s="82">
        <v>100</v>
      </c>
      <c r="U20" s="82"/>
      <c r="V20" s="82">
        <v>100</v>
      </c>
      <c r="W20" s="82">
        <v>100</v>
      </c>
      <c r="X20" s="82">
        <v>100</v>
      </c>
      <c r="Y20" s="82"/>
      <c r="Z20" s="82">
        <v>100</v>
      </c>
      <c r="AA20" s="82">
        <v>100</v>
      </c>
      <c r="AB20" s="82">
        <v>100</v>
      </c>
      <c r="AC20" s="146"/>
    </row>
    <row r="21" spans="1:29" x14ac:dyDescent="0.25">
      <c r="A21" s="125" t="s">
        <v>288</v>
      </c>
      <c r="B21" s="82">
        <v>99.519890260631001</v>
      </c>
      <c r="C21" s="82">
        <v>99.537953795379536</v>
      </c>
      <c r="D21" s="82">
        <v>99.500356887937187</v>
      </c>
      <c r="E21" s="82"/>
      <c r="F21" s="82">
        <v>98.99598393574297</v>
      </c>
      <c r="G21" s="82">
        <v>98.015873015873012</v>
      </c>
      <c r="H21" s="82">
        <v>100</v>
      </c>
      <c r="I21" s="82"/>
      <c r="J21" s="82">
        <v>99.628252788104092</v>
      </c>
      <c r="K21" s="82">
        <v>100</v>
      </c>
      <c r="L21" s="82">
        <v>99.221789883268485</v>
      </c>
      <c r="M21" s="82"/>
      <c r="N21" s="82">
        <v>100</v>
      </c>
      <c r="O21" s="82">
        <v>100</v>
      </c>
      <c r="P21" s="82">
        <v>100</v>
      </c>
      <c r="Q21" s="82"/>
      <c r="R21" s="82">
        <v>98.597194388777552</v>
      </c>
      <c r="S21" s="82">
        <v>99.193548387096769</v>
      </c>
      <c r="T21" s="82">
        <v>98.007968127490045</v>
      </c>
      <c r="U21" s="82"/>
      <c r="V21" s="82">
        <v>100</v>
      </c>
      <c r="W21" s="82">
        <v>100</v>
      </c>
      <c r="X21" s="82">
        <v>100</v>
      </c>
      <c r="Y21" s="82"/>
      <c r="Z21" s="82">
        <v>100</v>
      </c>
      <c r="AA21" s="82">
        <v>100</v>
      </c>
      <c r="AB21" s="82">
        <v>100</v>
      </c>
      <c r="AC21" s="146"/>
    </row>
    <row r="22" spans="1:29" x14ac:dyDescent="0.25">
      <c r="A22" s="27" t="s">
        <v>289</v>
      </c>
      <c r="B22" s="82">
        <v>100</v>
      </c>
      <c r="C22" s="82">
        <v>100</v>
      </c>
      <c r="D22" s="82">
        <v>100</v>
      </c>
      <c r="E22" s="82"/>
      <c r="F22" s="82">
        <v>100</v>
      </c>
      <c r="G22" s="82">
        <v>100</v>
      </c>
      <c r="H22" s="82">
        <v>100</v>
      </c>
      <c r="I22" s="82"/>
      <c r="J22" s="82">
        <v>100</v>
      </c>
      <c r="K22" s="82">
        <v>100</v>
      </c>
      <c r="L22" s="82">
        <v>100</v>
      </c>
      <c r="M22" s="82"/>
      <c r="N22" s="82">
        <v>100</v>
      </c>
      <c r="O22" s="82">
        <v>100</v>
      </c>
      <c r="P22" s="82">
        <v>100</v>
      </c>
      <c r="Q22" s="82"/>
      <c r="R22" s="82">
        <v>100</v>
      </c>
      <c r="S22" s="82">
        <v>100</v>
      </c>
      <c r="T22" s="82">
        <v>100</v>
      </c>
      <c r="U22" s="82"/>
      <c r="V22" s="82">
        <v>100</v>
      </c>
      <c r="W22" s="82">
        <v>100</v>
      </c>
      <c r="X22" s="82">
        <v>100</v>
      </c>
      <c r="Y22" s="82"/>
      <c r="Z22" s="82">
        <v>100</v>
      </c>
      <c r="AA22" s="82">
        <v>100</v>
      </c>
      <c r="AB22" s="82">
        <v>100</v>
      </c>
      <c r="AC22" s="146"/>
    </row>
    <row r="23" spans="1:29" x14ac:dyDescent="0.25">
      <c r="A23" s="27" t="s">
        <v>290</v>
      </c>
      <c r="B23" s="82">
        <v>97.396655096244871</v>
      </c>
      <c r="C23" s="82">
        <v>97.503082614056723</v>
      </c>
      <c r="D23" s="82">
        <v>97.285067873303163</v>
      </c>
      <c r="E23" s="82"/>
      <c r="F23" s="82">
        <v>97.401347449470649</v>
      </c>
      <c r="G23" s="82">
        <v>98.168498168498161</v>
      </c>
      <c r="H23" s="82">
        <v>96.551724137931032</v>
      </c>
      <c r="I23" s="82"/>
      <c r="J23" s="82">
        <v>97.74368231046931</v>
      </c>
      <c r="K23" s="82">
        <v>97.627118644067806</v>
      </c>
      <c r="L23" s="82">
        <v>97.876447876447884</v>
      </c>
      <c r="M23" s="82"/>
      <c r="N23" s="82">
        <v>96.94947569113441</v>
      </c>
      <c r="O23" s="82">
        <v>96.38095238095238</v>
      </c>
      <c r="P23" s="82">
        <v>97.51908396946564</v>
      </c>
      <c r="Q23" s="82"/>
      <c r="R23" s="82">
        <v>97.238095238095241</v>
      </c>
      <c r="S23" s="82">
        <v>97.247706422018354</v>
      </c>
      <c r="T23" s="82">
        <v>97.227722772277218</v>
      </c>
      <c r="U23" s="82"/>
      <c r="V23" s="82">
        <v>97.163769441903014</v>
      </c>
      <c r="W23" s="82">
        <v>97.388059701492537</v>
      </c>
      <c r="X23" s="82">
        <v>96.94793536804309</v>
      </c>
      <c r="Y23" s="82"/>
      <c r="Z23" s="82">
        <v>97.897897897897906</v>
      </c>
      <c r="AA23" s="82">
        <v>98.207171314741032</v>
      </c>
      <c r="AB23" s="82">
        <v>97.585513078470825</v>
      </c>
      <c r="AC23" s="146"/>
    </row>
    <row r="24" spans="1:29" x14ac:dyDescent="0.25">
      <c r="A24" s="27" t="s">
        <v>291</v>
      </c>
      <c r="B24" s="82">
        <v>100</v>
      </c>
      <c r="C24" s="82">
        <v>100</v>
      </c>
      <c r="D24" s="82">
        <v>100</v>
      </c>
      <c r="E24" s="82"/>
      <c r="F24" s="82">
        <v>100</v>
      </c>
      <c r="G24" s="82">
        <v>100</v>
      </c>
      <c r="H24" s="82">
        <v>100</v>
      </c>
      <c r="I24" s="82"/>
      <c r="J24" s="82">
        <v>100</v>
      </c>
      <c r="K24" s="82">
        <v>100</v>
      </c>
      <c r="L24" s="82">
        <v>100</v>
      </c>
      <c r="M24" s="82"/>
      <c r="N24" s="82">
        <v>100</v>
      </c>
      <c r="O24" s="82">
        <v>100</v>
      </c>
      <c r="P24" s="82">
        <v>100</v>
      </c>
      <c r="Q24" s="82"/>
      <c r="R24" s="82">
        <v>100</v>
      </c>
      <c r="S24" s="82">
        <v>100</v>
      </c>
      <c r="T24" s="82">
        <v>100</v>
      </c>
      <c r="U24" s="82"/>
      <c r="V24" s="82">
        <v>100</v>
      </c>
      <c r="W24" s="82">
        <v>100</v>
      </c>
      <c r="X24" s="82">
        <v>100</v>
      </c>
      <c r="Y24" s="82"/>
      <c r="Z24" s="82">
        <v>100</v>
      </c>
      <c r="AA24" s="82">
        <v>100</v>
      </c>
      <c r="AB24" s="82">
        <v>100</v>
      </c>
      <c r="AC24" s="146"/>
    </row>
    <row r="25" spans="1:29" x14ac:dyDescent="0.25">
      <c r="A25" s="27" t="s">
        <v>292</v>
      </c>
      <c r="B25" s="82">
        <v>99.726027397260282</v>
      </c>
      <c r="C25" s="82">
        <v>99.439775910364148</v>
      </c>
      <c r="D25" s="82">
        <v>100</v>
      </c>
      <c r="E25" s="82"/>
      <c r="F25" s="82">
        <v>100</v>
      </c>
      <c r="G25" s="82">
        <v>100</v>
      </c>
      <c r="H25" s="82">
        <v>100</v>
      </c>
      <c r="I25" s="82"/>
      <c r="J25" s="82">
        <v>100</v>
      </c>
      <c r="K25" s="82">
        <v>100</v>
      </c>
      <c r="L25" s="82">
        <v>100</v>
      </c>
      <c r="M25" s="82"/>
      <c r="N25" s="82">
        <v>100</v>
      </c>
      <c r="O25" s="82">
        <v>100</v>
      </c>
      <c r="P25" s="82">
        <v>100</v>
      </c>
      <c r="Q25" s="82"/>
      <c r="R25" s="82">
        <v>98.230088495575217</v>
      </c>
      <c r="S25" s="82">
        <v>96.296296296296291</v>
      </c>
      <c r="T25" s="82">
        <v>100</v>
      </c>
      <c r="U25" s="82"/>
      <c r="V25" s="82">
        <v>100</v>
      </c>
      <c r="W25" s="82">
        <v>100</v>
      </c>
      <c r="X25" s="82">
        <v>100</v>
      </c>
      <c r="Y25" s="82"/>
      <c r="Z25" s="82">
        <v>100</v>
      </c>
      <c r="AA25" s="82">
        <v>100</v>
      </c>
      <c r="AB25" s="82">
        <v>100</v>
      </c>
      <c r="AC25" s="146"/>
    </row>
    <row r="26" spans="1:29" x14ac:dyDescent="0.25">
      <c r="A26" s="27" t="s">
        <v>293</v>
      </c>
      <c r="B26" s="82">
        <v>100</v>
      </c>
      <c r="C26" s="82">
        <v>100</v>
      </c>
      <c r="D26" s="82">
        <v>100</v>
      </c>
      <c r="E26" s="82"/>
      <c r="F26" s="82">
        <v>100</v>
      </c>
      <c r="G26" s="82">
        <v>100</v>
      </c>
      <c r="H26" s="82">
        <v>100</v>
      </c>
      <c r="I26" s="82"/>
      <c r="J26" s="82">
        <v>100</v>
      </c>
      <c r="K26" s="82">
        <v>100</v>
      </c>
      <c r="L26" s="82">
        <v>100</v>
      </c>
      <c r="M26" s="82"/>
      <c r="N26" s="82">
        <v>100</v>
      </c>
      <c r="O26" s="82">
        <v>100</v>
      </c>
      <c r="P26" s="82">
        <v>100</v>
      </c>
      <c r="Q26" s="82"/>
      <c r="R26" s="82">
        <v>100</v>
      </c>
      <c r="S26" s="82">
        <v>100</v>
      </c>
      <c r="T26" s="82">
        <v>100</v>
      </c>
      <c r="U26" s="82"/>
      <c r="V26" s="82">
        <v>100</v>
      </c>
      <c r="W26" s="82">
        <v>100</v>
      </c>
      <c r="X26" s="82">
        <v>100</v>
      </c>
      <c r="Y26" s="82"/>
      <c r="Z26" s="82">
        <v>100</v>
      </c>
      <c r="AA26" s="82">
        <v>100</v>
      </c>
      <c r="AB26" s="82">
        <v>100</v>
      </c>
      <c r="AC26" s="145"/>
    </row>
    <row r="27" spans="1:29" x14ac:dyDescent="0.25">
      <c r="A27" s="27" t="s">
        <v>294</v>
      </c>
      <c r="B27" s="82">
        <v>99.919935948759004</v>
      </c>
      <c r="C27" s="82">
        <v>100</v>
      </c>
      <c r="D27" s="82">
        <v>99.829642248722323</v>
      </c>
      <c r="E27" s="82"/>
      <c r="F27" s="82">
        <v>99.516908212560381</v>
      </c>
      <c r="G27" s="82">
        <v>100</v>
      </c>
      <c r="H27" s="82">
        <v>98.936170212765958</v>
      </c>
      <c r="I27" s="82"/>
      <c r="J27" s="82">
        <v>100</v>
      </c>
      <c r="K27" s="82">
        <v>100</v>
      </c>
      <c r="L27" s="82">
        <v>100</v>
      </c>
      <c r="M27" s="82"/>
      <c r="N27" s="82">
        <v>100</v>
      </c>
      <c r="O27" s="82">
        <v>100</v>
      </c>
      <c r="P27" s="82">
        <v>100</v>
      </c>
      <c r="Q27" s="82"/>
      <c r="R27" s="82">
        <v>100</v>
      </c>
      <c r="S27" s="82">
        <v>100</v>
      </c>
      <c r="T27" s="82">
        <v>100</v>
      </c>
      <c r="U27" s="82"/>
      <c r="V27" s="82">
        <v>100</v>
      </c>
      <c r="W27" s="82">
        <v>100</v>
      </c>
      <c r="X27" s="82">
        <v>100</v>
      </c>
      <c r="Y27" s="82"/>
      <c r="Z27" s="82">
        <v>100</v>
      </c>
      <c r="AA27" s="82">
        <v>100</v>
      </c>
      <c r="AB27" s="82">
        <v>100</v>
      </c>
      <c r="AC27" s="146"/>
    </row>
    <row r="28" spans="1:29" x14ac:dyDescent="0.25">
      <c r="A28" s="27" t="s">
        <v>295</v>
      </c>
      <c r="B28" s="82">
        <v>100</v>
      </c>
      <c r="C28" s="82">
        <v>100</v>
      </c>
      <c r="D28" s="82">
        <v>100</v>
      </c>
      <c r="E28" s="82"/>
      <c r="F28" s="82">
        <v>100</v>
      </c>
      <c r="G28" s="82">
        <v>100</v>
      </c>
      <c r="H28" s="82">
        <v>100</v>
      </c>
      <c r="I28" s="82"/>
      <c r="J28" s="82">
        <v>100</v>
      </c>
      <c r="K28" s="82">
        <v>100</v>
      </c>
      <c r="L28" s="82">
        <v>100</v>
      </c>
      <c r="M28" s="82"/>
      <c r="N28" s="82">
        <v>100</v>
      </c>
      <c r="O28" s="82">
        <v>100</v>
      </c>
      <c r="P28" s="82">
        <v>100</v>
      </c>
      <c r="Q28" s="82"/>
      <c r="R28" s="82">
        <v>100</v>
      </c>
      <c r="S28" s="82">
        <v>100</v>
      </c>
      <c r="T28" s="82">
        <v>100</v>
      </c>
      <c r="U28" s="82"/>
      <c r="V28" s="82">
        <v>100</v>
      </c>
      <c r="W28" s="82">
        <v>100</v>
      </c>
      <c r="X28" s="82">
        <v>100</v>
      </c>
      <c r="Y28" s="82"/>
      <c r="Z28" s="82">
        <v>100</v>
      </c>
      <c r="AA28" s="82">
        <v>100</v>
      </c>
      <c r="AB28" s="82">
        <v>100</v>
      </c>
      <c r="AC28" s="146"/>
    </row>
    <row r="29" spans="1:29" x14ac:dyDescent="0.25">
      <c r="A29" s="27" t="s">
        <v>296</v>
      </c>
      <c r="B29" s="82">
        <v>99.88789237668162</v>
      </c>
      <c r="C29" s="82">
        <v>100</v>
      </c>
      <c r="D29" s="82">
        <v>99.760765550239242</v>
      </c>
      <c r="E29" s="82"/>
      <c r="F29" s="82">
        <v>100</v>
      </c>
      <c r="G29" s="82">
        <v>100</v>
      </c>
      <c r="H29" s="82">
        <v>100</v>
      </c>
      <c r="I29" s="82"/>
      <c r="J29" s="82">
        <v>100</v>
      </c>
      <c r="K29" s="82">
        <v>100</v>
      </c>
      <c r="L29" s="82">
        <v>100</v>
      </c>
      <c r="M29" s="82"/>
      <c r="N29" s="82">
        <v>100</v>
      </c>
      <c r="O29" s="82">
        <v>100</v>
      </c>
      <c r="P29" s="82">
        <v>100</v>
      </c>
      <c r="Q29" s="82"/>
      <c r="R29" s="82">
        <v>100</v>
      </c>
      <c r="S29" s="82">
        <v>100</v>
      </c>
      <c r="T29" s="82">
        <v>100</v>
      </c>
      <c r="U29" s="82"/>
      <c r="V29" s="82">
        <v>99.285714285714292</v>
      </c>
      <c r="W29" s="82">
        <v>100</v>
      </c>
      <c r="X29" s="82">
        <v>98.333333333333329</v>
      </c>
      <c r="Y29" s="82"/>
      <c r="Z29" s="82">
        <v>100</v>
      </c>
      <c r="AA29" s="82">
        <v>100</v>
      </c>
      <c r="AB29" s="82">
        <v>100</v>
      </c>
      <c r="AC29" s="146"/>
    </row>
    <row r="30" spans="1:29" x14ac:dyDescent="0.25">
      <c r="A30" s="27" t="s">
        <v>297</v>
      </c>
      <c r="B30" s="82">
        <v>100</v>
      </c>
      <c r="C30" s="82">
        <v>100</v>
      </c>
      <c r="D30" s="82">
        <v>100</v>
      </c>
      <c r="E30" s="82"/>
      <c r="F30" s="82">
        <v>100</v>
      </c>
      <c r="G30" s="82">
        <v>100</v>
      </c>
      <c r="H30" s="82">
        <v>100</v>
      </c>
      <c r="I30" s="82"/>
      <c r="J30" s="82">
        <v>100</v>
      </c>
      <c r="K30" s="82">
        <v>100</v>
      </c>
      <c r="L30" s="82">
        <v>100</v>
      </c>
      <c r="M30" s="82"/>
      <c r="N30" s="82">
        <v>100</v>
      </c>
      <c r="O30" s="82">
        <v>100</v>
      </c>
      <c r="P30" s="82">
        <v>100</v>
      </c>
      <c r="Q30" s="82"/>
      <c r="R30" s="82">
        <v>100</v>
      </c>
      <c r="S30" s="82">
        <v>100</v>
      </c>
      <c r="T30" s="82">
        <v>100</v>
      </c>
      <c r="U30" s="82"/>
      <c r="V30" s="82">
        <v>100</v>
      </c>
      <c r="W30" s="82">
        <v>100</v>
      </c>
      <c r="X30" s="82">
        <v>100</v>
      </c>
      <c r="Y30" s="82"/>
      <c r="Z30" s="82">
        <v>100</v>
      </c>
      <c r="AA30" s="82">
        <v>100</v>
      </c>
      <c r="AB30" s="82">
        <v>100</v>
      </c>
      <c r="AC30" s="146"/>
    </row>
    <row r="31" spans="1:29" x14ac:dyDescent="0.25">
      <c r="A31" s="27" t="s">
        <v>298</v>
      </c>
      <c r="B31" s="82">
        <v>98.703703703703709</v>
      </c>
      <c r="C31" s="82">
        <v>99.261992619926204</v>
      </c>
      <c r="D31" s="82">
        <v>98.141263940520446</v>
      </c>
      <c r="E31" s="82"/>
      <c r="F31" s="82">
        <v>97.9381443298969</v>
      </c>
      <c r="G31" s="82">
        <v>100</v>
      </c>
      <c r="H31" s="82">
        <v>95.744680851063833</v>
      </c>
      <c r="I31" s="82"/>
      <c r="J31" s="82">
        <v>100</v>
      </c>
      <c r="K31" s="82">
        <v>100</v>
      </c>
      <c r="L31" s="82">
        <v>100</v>
      </c>
      <c r="M31" s="82"/>
      <c r="N31" s="82">
        <v>100</v>
      </c>
      <c r="O31" s="82">
        <v>100</v>
      </c>
      <c r="P31" s="82">
        <v>100</v>
      </c>
      <c r="Q31" s="82"/>
      <c r="R31" s="82">
        <v>94.382022471910105</v>
      </c>
      <c r="S31" s="82">
        <v>95.454545454545453</v>
      </c>
      <c r="T31" s="82">
        <v>93.333333333333329</v>
      </c>
      <c r="U31" s="82"/>
      <c r="V31" s="82">
        <v>100</v>
      </c>
      <c r="W31" s="82">
        <v>100</v>
      </c>
      <c r="X31" s="82">
        <v>100</v>
      </c>
      <c r="Y31" s="82"/>
      <c r="Z31" s="82">
        <v>100</v>
      </c>
      <c r="AA31" s="82">
        <v>100</v>
      </c>
      <c r="AB31" s="82">
        <v>100</v>
      </c>
      <c r="AC31" s="146"/>
    </row>
    <row r="32" spans="1:29" x14ac:dyDescent="0.25">
      <c r="A32" s="27" t="s">
        <v>299</v>
      </c>
      <c r="B32" s="82">
        <v>100</v>
      </c>
      <c r="C32" s="82">
        <v>100</v>
      </c>
      <c r="D32" s="82">
        <v>100</v>
      </c>
      <c r="E32" s="82"/>
      <c r="F32" s="82">
        <v>100</v>
      </c>
      <c r="G32" s="82">
        <v>100</v>
      </c>
      <c r="H32" s="82">
        <v>100</v>
      </c>
      <c r="I32" s="82"/>
      <c r="J32" s="82">
        <v>100</v>
      </c>
      <c r="K32" s="82">
        <v>100</v>
      </c>
      <c r="L32" s="82">
        <v>100</v>
      </c>
      <c r="M32" s="82"/>
      <c r="N32" s="82">
        <v>100</v>
      </c>
      <c r="O32" s="82">
        <v>100</v>
      </c>
      <c r="P32" s="82">
        <v>100</v>
      </c>
      <c r="Q32" s="82"/>
      <c r="R32" s="82">
        <v>100</v>
      </c>
      <c r="S32" s="82">
        <v>100</v>
      </c>
      <c r="T32" s="82">
        <v>100</v>
      </c>
      <c r="U32" s="82"/>
      <c r="V32" s="82">
        <v>100</v>
      </c>
      <c r="W32" s="82">
        <v>100</v>
      </c>
      <c r="X32" s="82">
        <v>100</v>
      </c>
      <c r="Y32" s="82"/>
      <c r="Z32" s="82">
        <v>100</v>
      </c>
      <c r="AA32" s="82">
        <v>100</v>
      </c>
      <c r="AB32" s="82">
        <v>100</v>
      </c>
      <c r="AC32" s="146"/>
    </row>
    <row r="33" spans="1:29" x14ac:dyDescent="0.25">
      <c r="A33" s="27" t="s">
        <v>300</v>
      </c>
      <c r="B33" s="82">
        <v>99.212598425196859</v>
      </c>
      <c r="C33" s="82">
        <v>98.529411764705884</v>
      </c>
      <c r="D33" s="82">
        <v>100</v>
      </c>
      <c r="E33" s="82"/>
      <c r="F33" s="82">
        <v>100</v>
      </c>
      <c r="G33" s="82">
        <v>100</v>
      </c>
      <c r="H33" s="82">
        <v>100</v>
      </c>
      <c r="I33" s="82"/>
      <c r="J33" s="82">
        <v>96.296296296296291</v>
      </c>
      <c r="K33" s="82">
        <v>92.307692307692307</v>
      </c>
      <c r="L33" s="82">
        <v>100</v>
      </c>
      <c r="M33" s="82"/>
      <c r="N33" s="82">
        <v>100</v>
      </c>
      <c r="O33" s="82">
        <v>100</v>
      </c>
      <c r="P33" s="82">
        <v>100</v>
      </c>
      <c r="Q33" s="82"/>
      <c r="R33" s="82">
        <v>100</v>
      </c>
      <c r="S33" s="82">
        <v>100</v>
      </c>
      <c r="T33" s="82">
        <v>100</v>
      </c>
      <c r="U33" s="82"/>
      <c r="V33" s="82">
        <v>100</v>
      </c>
      <c r="W33" s="82">
        <v>100</v>
      </c>
      <c r="X33" s="82">
        <v>100</v>
      </c>
      <c r="Y33" s="82"/>
      <c r="Z33" s="82">
        <v>100</v>
      </c>
      <c r="AA33" s="82">
        <v>100</v>
      </c>
      <c r="AB33" s="82">
        <v>100</v>
      </c>
      <c r="AC33" s="146"/>
    </row>
    <row r="34" spans="1:29" x14ac:dyDescent="0.25">
      <c r="A34" s="27" t="s">
        <v>301</v>
      </c>
      <c r="B34" s="82">
        <v>99.663299663299668</v>
      </c>
      <c r="C34" s="82">
        <v>99.780701754385973</v>
      </c>
      <c r="D34" s="82">
        <v>99.540229885057471</v>
      </c>
      <c r="E34" s="82"/>
      <c r="F34" s="82">
        <v>100</v>
      </c>
      <c r="G34" s="82">
        <v>100</v>
      </c>
      <c r="H34" s="82">
        <v>100</v>
      </c>
      <c r="I34" s="82"/>
      <c r="J34" s="82">
        <v>99.386503067484668</v>
      </c>
      <c r="K34" s="82">
        <v>100</v>
      </c>
      <c r="L34" s="82">
        <v>98.68421052631578</v>
      </c>
      <c r="M34" s="82"/>
      <c r="N34" s="82">
        <v>100</v>
      </c>
      <c r="O34" s="82">
        <v>100</v>
      </c>
      <c r="P34" s="82">
        <v>100</v>
      </c>
      <c r="Q34" s="82"/>
      <c r="R34" s="82">
        <v>100</v>
      </c>
      <c r="S34" s="82">
        <v>100</v>
      </c>
      <c r="T34" s="82">
        <v>100</v>
      </c>
      <c r="U34" s="82"/>
      <c r="V34" s="82">
        <v>98.630136986301366</v>
      </c>
      <c r="W34" s="82">
        <v>98.611111111111114</v>
      </c>
      <c r="X34" s="82">
        <v>98.648648648648646</v>
      </c>
      <c r="Y34" s="82"/>
      <c r="Z34" s="82">
        <v>100</v>
      </c>
      <c r="AA34" s="82">
        <v>100</v>
      </c>
      <c r="AB34" s="82">
        <v>100</v>
      </c>
      <c r="AC34" s="146"/>
    </row>
    <row r="35" spans="1:29" ht="15.75" thickBot="1" x14ac:dyDescent="0.3">
      <c r="A35" s="28" t="s">
        <v>302</v>
      </c>
      <c r="B35" s="83">
        <v>100</v>
      </c>
      <c r="C35" s="83">
        <v>100</v>
      </c>
      <c r="D35" s="83">
        <v>100</v>
      </c>
      <c r="E35" s="83"/>
      <c r="F35" s="83">
        <v>100</v>
      </c>
      <c r="G35" s="83">
        <v>100</v>
      </c>
      <c r="H35" s="83">
        <v>100</v>
      </c>
      <c r="I35" s="83"/>
      <c r="J35" s="83">
        <v>100</v>
      </c>
      <c r="K35" s="83">
        <v>100</v>
      </c>
      <c r="L35" s="83">
        <v>100</v>
      </c>
      <c r="M35" s="83"/>
      <c r="N35" s="83">
        <v>100</v>
      </c>
      <c r="O35" s="83">
        <v>100</v>
      </c>
      <c r="P35" s="83">
        <v>100</v>
      </c>
      <c r="Q35" s="83"/>
      <c r="R35" s="83">
        <v>100</v>
      </c>
      <c r="S35" s="83">
        <v>100</v>
      </c>
      <c r="T35" s="83">
        <v>100</v>
      </c>
      <c r="U35" s="83"/>
      <c r="V35" s="83">
        <v>100</v>
      </c>
      <c r="W35" s="83">
        <v>100</v>
      </c>
      <c r="X35" s="83">
        <v>100</v>
      </c>
      <c r="Y35" s="83"/>
      <c r="Z35" s="83">
        <v>100</v>
      </c>
      <c r="AA35" s="83">
        <v>100</v>
      </c>
      <c r="AB35" s="83">
        <v>100</v>
      </c>
      <c r="AC35" s="146"/>
    </row>
    <row r="36" spans="1:29" x14ac:dyDescent="0.25">
      <c r="A36" s="225" t="s">
        <v>201</v>
      </c>
      <c r="B36" s="225"/>
      <c r="C36" s="225"/>
      <c r="D36" s="225"/>
      <c r="E36" s="225"/>
      <c r="F36" s="225"/>
      <c r="G36" s="225"/>
      <c r="AC36" s="146"/>
    </row>
    <row r="38" spans="1:29" x14ac:dyDescent="0.25"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A5:AB5"/>
    <mergeCell ref="A36:G36"/>
    <mergeCell ref="A1:AB1"/>
    <mergeCell ref="A2:AB2"/>
    <mergeCell ref="A3:AB3"/>
    <mergeCell ref="A4:AB4"/>
    <mergeCell ref="V7:X7"/>
    <mergeCell ref="Z7:AB7"/>
    <mergeCell ref="A7:A8"/>
    <mergeCell ref="B7:D7"/>
    <mergeCell ref="F7:H7"/>
    <mergeCell ref="J7:L7"/>
    <mergeCell ref="N7:P7"/>
    <mergeCell ref="R7:T7"/>
  </mergeCells>
  <hyperlinks>
    <hyperlink ref="AC2" location="Contenido!A1" display="Contenido" xr:uid="{B2017CD2-6827-4E3D-BF27-7B232C2123E1}"/>
  </hyperlinks>
  <pageMargins left="0.7" right="0.7" top="0.75" bottom="0.75" header="0.3" footer="0.3"/>
  <pageSetup scale="6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0F580-4DD2-40BE-B905-81E54ECB89D0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4257812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1406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317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</row>
    <row r="10" spans="1:29" x14ac:dyDescent="0.25">
      <c r="A10" s="26" t="s">
        <v>209</v>
      </c>
      <c r="B10" s="132">
        <f>SUM(B12:B35)</f>
        <v>397</v>
      </c>
      <c r="C10" s="132">
        <f t="shared" ref="C10:AB10" si="0">SUM(C12:C35)</f>
        <v>206</v>
      </c>
      <c r="D10" s="132">
        <f t="shared" si="0"/>
        <v>191</v>
      </c>
      <c r="E10" s="132"/>
      <c r="F10" s="132">
        <f t="shared" si="0"/>
        <v>77</v>
      </c>
      <c r="G10" s="132">
        <f t="shared" si="0"/>
        <v>36</v>
      </c>
      <c r="H10" s="132">
        <f t="shared" si="0"/>
        <v>41</v>
      </c>
      <c r="I10" s="132"/>
      <c r="J10" s="132">
        <f t="shared" si="0"/>
        <v>86</v>
      </c>
      <c r="K10" s="132">
        <f t="shared" si="0"/>
        <v>45</v>
      </c>
      <c r="L10" s="132">
        <f t="shared" si="0"/>
        <v>41</v>
      </c>
      <c r="M10" s="132"/>
      <c r="N10" s="132">
        <f t="shared" si="0"/>
        <v>91</v>
      </c>
      <c r="O10" s="132">
        <f t="shared" si="0"/>
        <v>55</v>
      </c>
      <c r="P10" s="132">
        <f t="shared" si="0"/>
        <v>36</v>
      </c>
      <c r="Q10" s="132"/>
      <c r="R10" s="132">
        <f t="shared" si="0"/>
        <v>63</v>
      </c>
      <c r="S10" s="132">
        <f t="shared" si="0"/>
        <v>31</v>
      </c>
      <c r="T10" s="132">
        <f t="shared" si="0"/>
        <v>32</v>
      </c>
      <c r="U10" s="132"/>
      <c r="V10" s="132">
        <f t="shared" si="0"/>
        <v>49</v>
      </c>
      <c r="W10" s="132">
        <f t="shared" si="0"/>
        <v>22</v>
      </c>
      <c r="X10" s="132">
        <f t="shared" si="0"/>
        <v>27</v>
      </c>
      <c r="Y10" s="132"/>
      <c r="Z10" s="132">
        <f t="shared" si="0"/>
        <v>31</v>
      </c>
      <c r="AA10" s="132">
        <f t="shared" si="0"/>
        <v>17</v>
      </c>
      <c r="AB10" s="132">
        <f t="shared" si="0"/>
        <v>14</v>
      </c>
    </row>
    <row r="11" spans="1:29" x14ac:dyDescent="0.25">
      <c r="A11" s="26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</row>
    <row r="12" spans="1:29" x14ac:dyDescent="0.25">
      <c r="A12" s="27" t="s">
        <v>277</v>
      </c>
      <c r="B12" s="130">
        <f>+F12+J12+N12+R12+V12+Z12</f>
        <v>30</v>
      </c>
      <c r="C12" s="130">
        <f>+G12+O12+S12+W12+AA12</f>
        <v>18</v>
      </c>
      <c r="D12" s="130">
        <f>+H12+L12+T12+X12+AB12</f>
        <v>12</v>
      </c>
      <c r="E12" s="130"/>
      <c r="F12" s="130">
        <v>9</v>
      </c>
      <c r="G12" s="130">
        <v>4</v>
      </c>
      <c r="H12" s="130">
        <v>5</v>
      </c>
      <c r="I12" s="130"/>
      <c r="J12" s="130">
        <v>2</v>
      </c>
      <c r="K12" s="130" t="s">
        <v>271</v>
      </c>
      <c r="L12" s="130">
        <v>2</v>
      </c>
      <c r="M12" s="130"/>
      <c r="N12" s="130">
        <v>2</v>
      </c>
      <c r="O12" s="130">
        <v>2</v>
      </c>
      <c r="P12" s="130" t="s">
        <v>271</v>
      </c>
      <c r="Q12" s="130"/>
      <c r="R12" s="130">
        <v>6</v>
      </c>
      <c r="S12" s="130">
        <v>4</v>
      </c>
      <c r="T12" s="130">
        <v>2</v>
      </c>
      <c r="U12" s="130"/>
      <c r="V12" s="130">
        <v>5</v>
      </c>
      <c r="W12" s="130">
        <v>3</v>
      </c>
      <c r="X12" s="130">
        <v>2</v>
      </c>
      <c r="Y12" s="130"/>
      <c r="Z12" s="130">
        <v>6</v>
      </c>
      <c r="AA12" s="130">
        <v>5</v>
      </c>
      <c r="AB12" s="130">
        <v>1</v>
      </c>
      <c r="AC12" s="145"/>
    </row>
    <row r="13" spans="1:29" x14ac:dyDescent="0.25">
      <c r="A13" s="27" t="s">
        <v>278</v>
      </c>
      <c r="B13" s="130">
        <f t="shared" ref="B13:B23" si="1">+F13+J13+N13+R13+V13+Z13</f>
        <v>93</v>
      </c>
      <c r="C13" s="130">
        <f t="shared" ref="C13:D23" si="2">+G13+K13+O13+S13+W13+AA13</f>
        <v>51</v>
      </c>
      <c r="D13" s="130">
        <f>+H13+L13+P13+T13+X13</f>
        <v>42</v>
      </c>
      <c r="E13" s="130"/>
      <c r="F13" s="130">
        <v>5</v>
      </c>
      <c r="G13" s="130">
        <v>2</v>
      </c>
      <c r="H13" s="130">
        <v>3</v>
      </c>
      <c r="I13" s="130"/>
      <c r="J13" s="130">
        <v>34</v>
      </c>
      <c r="K13" s="130">
        <v>17</v>
      </c>
      <c r="L13" s="130">
        <v>17</v>
      </c>
      <c r="M13" s="130"/>
      <c r="N13" s="130">
        <v>43</v>
      </c>
      <c r="O13" s="130">
        <v>27</v>
      </c>
      <c r="P13" s="130">
        <v>16</v>
      </c>
      <c r="Q13" s="130"/>
      <c r="R13" s="130">
        <v>6</v>
      </c>
      <c r="S13" s="130">
        <v>3</v>
      </c>
      <c r="T13" s="130">
        <v>3</v>
      </c>
      <c r="U13" s="130"/>
      <c r="V13" s="130">
        <v>4</v>
      </c>
      <c r="W13" s="130">
        <v>1</v>
      </c>
      <c r="X13" s="130">
        <v>3</v>
      </c>
      <c r="Y13" s="130"/>
      <c r="Z13" s="130">
        <v>1</v>
      </c>
      <c r="AA13" s="130">
        <v>1</v>
      </c>
      <c r="AB13" s="130" t="s">
        <v>271</v>
      </c>
    </row>
    <row r="14" spans="1:29" x14ac:dyDescent="0.25">
      <c r="A14" s="27" t="s">
        <v>279</v>
      </c>
      <c r="B14" s="130">
        <f t="shared" si="1"/>
        <v>24</v>
      </c>
      <c r="C14" s="130">
        <f t="shared" si="2"/>
        <v>14</v>
      </c>
      <c r="D14" s="130">
        <f>+H14+P14+T14</f>
        <v>10</v>
      </c>
      <c r="E14" s="130"/>
      <c r="F14" s="130">
        <v>12</v>
      </c>
      <c r="G14" s="130">
        <v>7</v>
      </c>
      <c r="H14" s="130">
        <v>5</v>
      </c>
      <c r="I14" s="130"/>
      <c r="J14" s="130">
        <v>1</v>
      </c>
      <c r="K14" s="130">
        <v>1</v>
      </c>
      <c r="L14" s="130" t="s">
        <v>271</v>
      </c>
      <c r="M14" s="130"/>
      <c r="N14" s="130">
        <v>5</v>
      </c>
      <c r="O14" s="130">
        <v>2</v>
      </c>
      <c r="P14" s="130">
        <v>3</v>
      </c>
      <c r="Q14" s="130"/>
      <c r="R14" s="130">
        <v>3</v>
      </c>
      <c r="S14" s="130">
        <v>1</v>
      </c>
      <c r="T14" s="130">
        <v>2</v>
      </c>
      <c r="U14" s="130"/>
      <c r="V14" s="130">
        <v>1</v>
      </c>
      <c r="W14" s="130">
        <v>1</v>
      </c>
      <c r="X14" s="130" t="s">
        <v>271</v>
      </c>
      <c r="Y14" s="130"/>
      <c r="Z14" s="130">
        <v>2</v>
      </c>
      <c r="AA14" s="130">
        <v>2</v>
      </c>
      <c r="AB14" s="130" t="s">
        <v>271</v>
      </c>
    </row>
    <row r="15" spans="1:29" x14ac:dyDescent="0.25">
      <c r="A15" s="27" t="s">
        <v>280</v>
      </c>
      <c r="B15" s="130">
        <f>+F15+J15+N15+V15</f>
        <v>30</v>
      </c>
      <c r="C15" s="130">
        <f>+G15+K15+O15+W15</f>
        <v>14</v>
      </c>
      <c r="D15" s="130">
        <f>+H15+L15+P15+X15</f>
        <v>16</v>
      </c>
      <c r="E15" s="130"/>
      <c r="F15" s="130">
        <v>12</v>
      </c>
      <c r="G15" s="130">
        <v>6</v>
      </c>
      <c r="H15" s="130">
        <v>6</v>
      </c>
      <c r="I15" s="130"/>
      <c r="J15" s="130">
        <v>11</v>
      </c>
      <c r="K15" s="130">
        <v>4</v>
      </c>
      <c r="L15" s="130">
        <v>7</v>
      </c>
      <c r="M15" s="130"/>
      <c r="N15" s="130">
        <v>5</v>
      </c>
      <c r="O15" s="130">
        <v>3</v>
      </c>
      <c r="P15" s="130">
        <v>2</v>
      </c>
      <c r="Q15" s="130"/>
      <c r="R15" s="130" t="s">
        <v>271</v>
      </c>
      <c r="S15" s="130" t="s">
        <v>271</v>
      </c>
      <c r="T15" s="130" t="s">
        <v>271</v>
      </c>
      <c r="U15" s="130"/>
      <c r="V15" s="130">
        <v>2</v>
      </c>
      <c r="W15" s="130">
        <v>1</v>
      </c>
      <c r="X15" s="130">
        <v>1</v>
      </c>
      <c r="Y15" s="130"/>
      <c r="Z15" s="130" t="s">
        <v>271</v>
      </c>
      <c r="AA15" s="130" t="s">
        <v>271</v>
      </c>
      <c r="AB15" s="130" t="s">
        <v>271</v>
      </c>
    </row>
    <row r="16" spans="1:29" x14ac:dyDescent="0.25">
      <c r="A16" s="27" t="s">
        <v>281</v>
      </c>
      <c r="B16" s="130" t="s">
        <v>271</v>
      </c>
      <c r="C16" s="130" t="s">
        <v>271</v>
      </c>
      <c r="D16" s="130" t="s">
        <v>271</v>
      </c>
      <c r="E16" s="130"/>
      <c r="F16" s="130" t="s">
        <v>271</v>
      </c>
      <c r="G16" s="130" t="s">
        <v>271</v>
      </c>
      <c r="H16" s="130" t="s">
        <v>271</v>
      </c>
      <c r="I16" s="130"/>
      <c r="J16" s="130" t="s">
        <v>271</v>
      </c>
      <c r="K16" s="130" t="s">
        <v>271</v>
      </c>
      <c r="L16" s="130" t="s">
        <v>271</v>
      </c>
      <c r="M16" s="130"/>
      <c r="N16" s="130" t="s">
        <v>271</v>
      </c>
      <c r="O16" s="130" t="s">
        <v>271</v>
      </c>
      <c r="P16" s="130" t="s">
        <v>271</v>
      </c>
      <c r="Q16" s="130"/>
      <c r="R16" s="130" t="s">
        <v>271</v>
      </c>
      <c r="S16" s="130" t="s">
        <v>271</v>
      </c>
      <c r="T16" s="130" t="s">
        <v>271</v>
      </c>
      <c r="U16" s="130"/>
      <c r="V16" s="130" t="s">
        <v>271</v>
      </c>
      <c r="W16" s="130" t="s">
        <v>271</v>
      </c>
      <c r="X16" s="130" t="s">
        <v>271</v>
      </c>
      <c r="Y16" s="130"/>
      <c r="Z16" s="130" t="s">
        <v>271</v>
      </c>
      <c r="AA16" s="130" t="s">
        <v>271</v>
      </c>
      <c r="AB16" s="130" t="s">
        <v>271</v>
      </c>
      <c r="AC16" s="146"/>
    </row>
    <row r="17" spans="1:29" x14ac:dyDescent="0.25">
      <c r="A17" s="27" t="s">
        <v>282</v>
      </c>
      <c r="B17" s="130">
        <f>+N17</f>
        <v>1</v>
      </c>
      <c r="C17" s="130" t="s">
        <v>271</v>
      </c>
      <c r="D17" s="130">
        <f>+P17</f>
        <v>1</v>
      </c>
      <c r="E17" s="130"/>
      <c r="F17" s="130" t="s">
        <v>271</v>
      </c>
      <c r="G17" s="130" t="s">
        <v>271</v>
      </c>
      <c r="H17" s="130" t="s">
        <v>271</v>
      </c>
      <c r="I17" s="130"/>
      <c r="J17" s="130" t="s">
        <v>271</v>
      </c>
      <c r="K17" s="130" t="s">
        <v>271</v>
      </c>
      <c r="L17" s="130" t="s">
        <v>271</v>
      </c>
      <c r="M17" s="130"/>
      <c r="N17" s="130">
        <v>1</v>
      </c>
      <c r="O17" s="130" t="s">
        <v>271</v>
      </c>
      <c r="P17" s="130">
        <v>1</v>
      </c>
      <c r="Q17" s="130"/>
      <c r="R17" s="130" t="s">
        <v>271</v>
      </c>
      <c r="S17" s="130" t="s">
        <v>271</v>
      </c>
      <c r="T17" s="130" t="s">
        <v>271</v>
      </c>
      <c r="U17" s="130"/>
      <c r="V17" s="130" t="s">
        <v>271</v>
      </c>
      <c r="W17" s="130" t="s">
        <v>271</v>
      </c>
      <c r="X17" s="130" t="s">
        <v>271</v>
      </c>
      <c r="Y17" s="130"/>
      <c r="Z17" s="130" t="s">
        <v>271</v>
      </c>
      <c r="AA17" s="130" t="s">
        <v>271</v>
      </c>
      <c r="AB17" s="130" t="s">
        <v>271</v>
      </c>
      <c r="AC17" s="145"/>
    </row>
    <row r="18" spans="1:29" x14ac:dyDescent="0.25">
      <c r="A18" s="27" t="s">
        <v>284</v>
      </c>
      <c r="B18" s="130">
        <f t="shared" si="1"/>
        <v>20</v>
      </c>
      <c r="C18" s="130">
        <f>+G18+K18+O18+S18+W18</f>
        <v>10</v>
      </c>
      <c r="D18" s="130">
        <f t="shared" si="2"/>
        <v>10</v>
      </c>
      <c r="E18" s="130"/>
      <c r="F18" s="130">
        <v>3</v>
      </c>
      <c r="G18" s="130">
        <v>1</v>
      </c>
      <c r="H18" s="130">
        <v>2</v>
      </c>
      <c r="I18" s="130"/>
      <c r="J18" s="130">
        <v>5</v>
      </c>
      <c r="K18" s="130">
        <v>4</v>
      </c>
      <c r="L18" s="130">
        <v>1</v>
      </c>
      <c r="M18" s="130"/>
      <c r="N18" s="130">
        <v>3</v>
      </c>
      <c r="O18" s="130">
        <v>2</v>
      </c>
      <c r="P18" s="130">
        <v>1</v>
      </c>
      <c r="Q18" s="130"/>
      <c r="R18" s="130">
        <v>5</v>
      </c>
      <c r="S18" s="130">
        <v>2</v>
      </c>
      <c r="T18" s="130">
        <v>3</v>
      </c>
      <c r="U18" s="130"/>
      <c r="V18" s="130">
        <v>3</v>
      </c>
      <c r="W18" s="130">
        <v>1</v>
      </c>
      <c r="X18" s="130">
        <v>2</v>
      </c>
      <c r="Y18" s="130"/>
      <c r="Z18" s="130">
        <v>1</v>
      </c>
      <c r="AA18" s="130" t="s">
        <v>271</v>
      </c>
      <c r="AB18" s="130">
        <v>1</v>
      </c>
      <c r="AC18" s="146"/>
    </row>
    <row r="19" spans="1:29" x14ac:dyDescent="0.25">
      <c r="A19" s="27" t="s">
        <v>285</v>
      </c>
      <c r="B19" s="130" t="s">
        <v>271</v>
      </c>
      <c r="C19" s="130" t="s">
        <v>271</v>
      </c>
      <c r="D19" s="130" t="s">
        <v>271</v>
      </c>
      <c r="E19" s="130"/>
      <c r="F19" s="130" t="s">
        <v>271</v>
      </c>
      <c r="G19" s="130" t="s">
        <v>271</v>
      </c>
      <c r="H19" s="130" t="s">
        <v>271</v>
      </c>
      <c r="I19" s="130"/>
      <c r="J19" s="130" t="s">
        <v>271</v>
      </c>
      <c r="K19" s="130" t="s">
        <v>271</v>
      </c>
      <c r="L19" s="130" t="s">
        <v>271</v>
      </c>
      <c r="M19" s="130"/>
      <c r="N19" s="130" t="s">
        <v>271</v>
      </c>
      <c r="O19" s="130" t="s">
        <v>271</v>
      </c>
      <c r="P19" s="130" t="s">
        <v>271</v>
      </c>
      <c r="Q19" s="130"/>
      <c r="R19" s="130" t="s">
        <v>271</v>
      </c>
      <c r="S19" s="130" t="s">
        <v>271</v>
      </c>
      <c r="T19" s="130" t="s">
        <v>271</v>
      </c>
      <c r="U19" s="130"/>
      <c r="V19" s="130" t="s">
        <v>271</v>
      </c>
      <c r="W19" s="130" t="s">
        <v>271</v>
      </c>
      <c r="X19" s="130" t="s">
        <v>271</v>
      </c>
      <c r="Y19" s="130"/>
      <c r="Z19" s="130" t="s">
        <v>271</v>
      </c>
      <c r="AA19" s="130" t="s">
        <v>271</v>
      </c>
      <c r="AB19" s="130" t="s">
        <v>271</v>
      </c>
      <c r="AC19" s="146"/>
    </row>
    <row r="20" spans="1:29" x14ac:dyDescent="0.25">
      <c r="A20" s="27" t="s">
        <v>286</v>
      </c>
      <c r="B20" s="130">
        <f>+F20+J20</f>
        <v>4</v>
      </c>
      <c r="C20" s="130">
        <f>+G20+K20</f>
        <v>4</v>
      </c>
      <c r="D20" s="130" t="s">
        <v>271</v>
      </c>
      <c r="E20" s="130"/>
      <c r="F20" s="130">
        <v>1</v>
      </c>
      <c r="G20" s="130">
        <v>1</v>
      </c>
      <c r="H20" s="130" t="s">
        <v>271</v>
      </c>
      <c r="I20" s="130"/>
      <c r="J20" s="130">
        <v>3</v>
      </c>
      <c r="K20" s="130">
        <v>3</v>
      </c>
      <c r="L20" s="130" t="s">
        <v>271</v>
      </c>
      <c r="M20" s="130"/>
      <c r="N20" s="130" t="s">
        <v>271</v>
      </c>
      <c r="O20" s="130" t="s">
        <v>271</v>
      </c>
      <c r="P20" s="130" t="s">
        <v>271</v>
      </c>
      <c r="Q20" s="130"/>
      <c r="R20" s="130" t="s">
        <v>271</v>
      </c>
      <c r="S20" s="130" t="s">
        <v>271</v>
      </c>
      <c r="T20" s="130" t="s">
        <v>271</v>
      </c>
      <c r="U20" s="130"/>
      <c r="V20" s="130" t="s">
        <v>271</v>
      </c>
      <c r="W20" s="130" t="s">
        <v>271</v>
      </c>
      <c r="X20" s="130" t="s">
        <v>271</v>
      </c>
      <c r="Y20" s="130"/>
      <c r="Z20" s="130" t="s">
        <v>271</v>
      </c>
      <c r="AA20" s="130" t="s">
        <v>271</v>
      </c>
      <c r="AB20" s="130" t="s">
        <v>271</v>
      </c>
      <c r="AC20" s="146"/>
    </row>
    <row r="21" spans="1:29" x14ac:dyDescent="0.25">
      <c r="A21" s="125" t="s">
        <v>288</v>
      </c>
      <c r="B21" s="130">
        <f>+F21+J21+R21</f>
        <v>14</v>
      </c>
      <c r="C21" s="130">
        <f>+G21+S21</f>
        <v>7</v>
      </c>
      <c r="D21" s="130">
        <f>+L21+T21</f>
        <v>7</v>
      </c>
      <c r="E21" s="130"/>
      <c r="F21" s="130">
        <v>5</v>
      </c>
      <c r="G21" s="130">
        <v>5</v>
      </c>
      <c r="H21" s="130" t="s">
        <v>271</v>
      </c>
      <c r="I21" s="130"/>
      <c r="J21" s="130">
        <v>2</v>
      </c>
      <c r="K21" s="130" t="s">
        <v>271</v>
      </c>
      <c r="L21" s="130">
        <v>2</v>
      </c>
      <c r="M21" s="130"/>
      <c r="N21" s="130" t="s">
        <v>271</v>
      </c>
      <c r="O21" s="130" t="s">
        <v>271</v>
      </c>
      <c r="P21" s="130" t="s">
        <v>271</v>
      </c>
      <c r="Q21" s="130"/>
      <c r="R21" s="130">
        <v>7</v>
      </c>
      <c r="S21" s="130">
        <v>2</v>
      </c>
      <c r="T21" s="130">
        <v>5</v>
      </c>
      <c r="U21" s="130"/>
      <c r="V21" s="130" t="s">
        <v>271</v>
      </c>
      <c r="W21" s="130" t="s">
        <v>271</v>
      </c>
      <c r="X21" s="130" t="s">
        <v>271</v>
      </c>
      <c r="Y21" s="130"/>
      <c r="Z21" s="130" t="s">
        <v>271</v>
      </c>
      <c r="AA21" s="130" t="s">
        <v>271</v>
      </c>
      <c r="AB21" s="130" t="s">
        <v>271</v>
      </c>
      <c r="AC21" s="146"/>
    </row>
    <row r="22" spans="1:29" x14ac:dyDescent="0.25">
      <c r="A22" s="27" t="s">
        <v>289</v>
      </c>
      <c r="B22" s="130" t="s">
        <v>271</v>
      </c>
      <c r="C22" s="130" t="s">
        <v>271</v>
      </c>
      <c r="D22" s="130" t="s">
        <v>271</v>
      </c>
      <c r="E22" s="130"/>
      <c r="F22" s="130" t="s">
        <v>271</v>
      </c>
      <c r="G22" s="130" t="s">
        <v>271</v>
      </c>
      <c r="H22" s="130" t="s">
        <v>271</v>
      </c>
      <c r="I22" s="130"/>
      <c r="J22" s="130" t="s">
        <v>271</v>
      </c>
      <c r="K22" s="130" t="s">
        <v>271</v>
      </c>
      <c r="L22" s="130" t="s">
        <v>271</v>
      </c>
      <c r="M22" s="130"/>
      <c r="N22" s="130" t="s">
        <v>271</v>
      </c>
      <c r="O22" s="130" t="s">
        <v>271</v>
      </c>
      <c r="P22" s="130" t="s">
        <v>271</v>
      </c>
      <c r="Q22" s="130"/>
      <c r="R22" s="130" t="s">
        <v>271</v>
      </c>
      <c r="S22" s="130" t="s">
        <v>271</v>
      </c>
      <c r="T22" s="130" t="s">
        <v>271</v>
      </c>
      <c r="U22" s="130"/>
      <c r="V22" s="130" t="s">
        <v>271</v>
      </c>
      <c r="W22" s="130" t="s">
        <v>271</v>
      </c>
      <c r="X22" s="130" t="s">
        <v>271</v>
      </c>
      <c r="Y22" s="130"/>
      <c r="Z22" s="130" t="s">
        <v>271</v>
      </c>
      <c r="AA22" s="130" t="s">
        <v>271</v>
      </c>
      <c r="AB22" s="130" t="s">
        <v>271</v>
      </c>
      <c r="AC22" s="146"/>
    </row>
    <row r="23" spans="1:29" x14ac:dyDescent="0.25">
      <c r="A23" s="27" t="s">
        <v>290</v>
      </c>
      <c r="B23" s="130">
        <f t="shared" si="1"/>
        <v>165</v>
      </c>
      <c r="C23" s="130">
        <f t="shared" si="2"/>
        <v>81</v>
      </c>
      <c r="D23" s="130">
        <f t="shared" si="2"/>
        <v>84</v>
      </c>
      <c r="E23" s="130"/>
      <c r="F23" s="130">
        <v>27</v>
      </c>
      <c r="G23" s="130">
        <v>10</v>
      </c>
      <c r="H23" s="130">
        <v>17</v>
      </c>
      <c r="I23" s="130"/>
      <c r="J23" s="130">
        <v>25</v>
      </c>
      <c r="K23" s="130">
        <v>14</v>
      </c>
      <c r="L23" s="130">
        <v>11</v>
      </c>
      <c r="M23" s="130"/>
      <c r="N23" s="130">
        <v>32</v>
      </c>
      <c r="O23" s="130">
        <v>19</v>
      </c>
      <c r="P23" s="130">
        <v>13</v>
      </c>
      <c r="Q23" s="130"/>
      <c r="R23" s="130">
        <v>29</v>
      </c>
      <c r="S23" s="130">
        <v>15</v>
      </c>
      <c r="T23" s="130">
        <v>14</v>
      </c>
      <c r="U23" s="130"/>
      <c r="V23" s="130">
        <v>31</v>
      </c>
      <c r="W23" s="130">
        <v>14</v>
      </c>
      <c r="X23" s="130">
        <v>17</v>
      </c>
      <c r="Y23" s="130"/>
      <c r="Z23" s="130">
        <v>21</v>
      </c>
      <c r="AA23" s="130">
        <v>9</v>
      </c>
      <c r="AB23" s="130">
        <v>12</v>
      </c>
      <c r="AC23" s="146"/>
    </row>
    <row r="24" spans="1:29" x14ac:dyDescent="0.25">
      <c r="A24" s="27" t="s">
        <v>291</v>
      </c>
      <c r="B24" s="130" t="s">
        <v>271</v>
      </c>
      <c r="C24" s="130" t="s">
        <v>271</v>
      </c>
      <c r="D24" s="130" t="s">
        <v>271</v>
      </c>
      <c r="E24" s="130"/>
      <c r="F24" s="130" t="s">
        <v>271</v>
      </c>
      <c r="G24" s="130" t="s">
        <v>271</v>
      </c>
      <c r="H24" s="130" t="s">
        <v>271</v>
      </c>
      <c r="I24" s="130"/>
      <c r="J24" s="130" t="s">
        <v>271</v>
      </c>
      <c r="K24" s="130" t="s">
        <v>271</v>
      </c>
      <c r="L24" s="130" t="s">
        <v>271</v>
      </c>
      <c r="M24" s="130"/>
      <c r="N24" s="130" t="s">
        <v>271</v>
      </c>
      <c r="O24" s="130" t="s">
        <v>271</v>
      </c>
      <c r="P24" s="130" t="s">
        <v>271</v>
      </c>
      <c r="Q24" s="130"/>
      <c r="R24" s="130" t="s">
        <v>271</v>
      </c>
      <c r="S24" s="130" t="s">
        <v>271</v>
      </c>
      <c r="T24" s="130" t="s">
        <v>271</v>
      </c>
      <c r="U24" s="130"/>
      <c r="V24" s="130" t="s">
        <v>271</v>
      </c>
      <c r="W24" s="130" t="s">
        <v>271</v>
      </c>
      <c r="X24" s="130" t="s">
        <v>271</v>
      </c>
      <c r="Y24" s="130"/>
      <c r="Z24" s="130" t="s">
        <v>271</v>
      </c>
      <c r="AA24" s="130" t="s">
        <v>271</v>
      </c>
      <c r="AB24" s="130" t="s">
        <v>271</v>
      </c>
      <c r="AC24" s="146"/>
    </row>
    <row r="25" spans="1:29" x14ac:dyDescent="0.25">
      <c r="A25" s="27" t="s">
        <v>292</v>
      </c>
      <c r="B25" s="130">
        <f>+R25</f>
        <v>2</v>
      </c>
      <c r="C25" s="130">
        <f>+S25</f>
        <v>2</v>
      </c>
      <c r="D25" s="130" t="s">
        <v>271</v>
      </c>
      <c r="E25" s="130"/>
      <c r="F25" s="130" t="s">
        <v>271</v>
      </c>
      <c r="G25" s="130" t="s">
        <v>271</v>
      </c>
      <c r="H25" s="130" t="s">
        <v>271</v>
      </c>
      <c r="I25" s="130"/>
      <c r="J25" s="130" t="s">
        <v>271</v>
      </c>
      <c r="K25" s="130" t="s">
        <v>271</v>
      </c>
      <c r="L25" s="130" t="s">
        <v>271</v>
      </c>
      <c r="M25" s="130"/>
      <c r="N25" s="130" t="s">
        <v>271</v>
      </c>
      <c r="O25" s="130" t="s">
        <v>271</v>
      </c>
      <c r="P25" s="130" t="s">
        <v>271</v>
      </c>
      <c r="Q25" s="130"/>
      <c r="R25" s="130">
        <v>2</v>
      </c>
      <c r="S25" s="130">
        <v>2</v>
      </c>
      <c r="T25" s="130" t="s">
        <v>271</v>
      </c>
      <c r="U25" s="130"/>
      <c r="V25" s="130" t="s">
        <v>271</v>
      </c>
      <c r="W25" s="130" t="s">
        <v>271</v>
      </c>
      <c r="X25" s="130" t="s">
        <v>271</v>
      </c>
      <c r="Y25" s="130"/>
      <c r="Z25" s="130" t="s">
        <v>271</v>
      </c>
      <c r="AA25" s="130" t="s">
        <v>271</v>
      </c>
      <c r="AB25" s="130" t="s">
        <v>271</v>
      </c>
      <c r="AC25" s="146"/>
    </row>
    <row r="26" spans="1:29" x14ac:dyDescent="0.25">
      <c r="A26" s="27" t="s">
        <v>293</v>
      </c>
      <c r="B26" s="130" t="s">
        <v>271</v>
      </c>
      <c r="C26" s="130" t="s">
        <v>271</v>
      </c>
      <c r="D26" s="130" t="s">
        <v>271</v>
      </c>
      <c r="E26" s="130"/>
      <c r="F26" s="130" t="s">
        <v>271</v>
      </c>
      <c r="G26" s="130" t="s">
        <v>271</v>
      </c>
      <c r="H26" s="130" t="s">
        <v>271</v>
      </c>
      <c r="I26" s="130"/>
      <c r="J26" s="130" t="s">
        <v>271</v>
      </c>
      <c r="K26" s="130" t="s">
        <v>271</v>
      </c>
      <c r="L26" s="130" t="s">
        <v>271</v>
      </c>
      <c r="M26" s="130"/>
      <c r="N26" s="130" t="s">
        <v>271</v>
      </c>
      <c r="O26" s="130" t="s">
        <v>271</v>
      </c>
      <c r="P26" s="130" t="s">
        <v>271</v>
      </c>
      <c r="Q26" s="130"/>
      <c r="R26" s="130" t="s">
        <v>271</v>
      </c>
      <c r="S26" s="130" t="s">
        <v>271</v>
      </c>
      <c r="T26" s="130" t="s">
        <v>271</v>
      </c>
      <c r="U26" s="130"/>
      <c r="V26" s="130" t="s">
        <v>271</v>
      </c>
      <c r="W26" s="130" t="s">
        <v>271</v>
      </c>
      <c r="X26" s="130" t="s">
        <v>271</v>
      </c>
      <c r="Y26" s="130"/>
      <c r="Z26" s="130" t="s">
        <v>271</v>
      </c>
      <c r="AA26" s="130" t="s">
        <v>271</v>
      </c>
      <c r="AB26" s="130" t="s">
        <v>271</v>
      </c>
      <c r="AC26" s="145"/>
    </row>
    <row r="27" spans="1:29" x14ac:dyDescent="0.25">
      <c r="A27" s="27" t="s">
        <v>294</v>
      </c>
      <c r="B27" s="130">
        <f>+F27</f>
        <v>1</v>
      </c>
      <c r="C27" s="130" t="s">
        <v>271</v>
      </c>
      <c r="D27" s="130">
        <f>+H27</f>
        <v>1</v>
      </c>
      <c r="E27" s="130"/>
      <c r="F27" s="130">
        <v>1</v>
      </c>
      <c r="G27" s="130" t="s">
        <v>271</v>
      </c>
      <c r="H27" s="130">
        <v>1</v>
      </c>
      <c r="I27" s="130"/>
      <c r="J27" s="130" t="s">
        <v>271</v>
      </c>
      <c r="K27" s="130" t="s">
        <v>271</v>
      </c>
      <c r="L27" s="130" t="s">
        <v>271</v>
      </c>
      <c r="M27" s="130"/>
      <c r="N27" s="130" t="s">
        <v>271</v>
      </c>
      <c r="O27" s="130" t="s">
        <v>271</v>
      </c>
      <c r="P27" s="130" t="s">
        <v>271</v>
      </c>
      <c r="Q27" s="130"/>
      <c r="R27" s="130" t="s">
        <v>271</v>
      </c>
      <c r="S27" s="130" t="s">
        <v>271</v>
      </c>
      <c r="T27" s="130" t="s">
        <v>271</v>
      </c>
      <c r="U27" s="130"/>
      <c r="V27" s="130" t="s">
        <v>271</v>
      </c>
      <c r="W27" s="130" t="s">
        <v>271</v>
      </c>
      <c r="X27" s="130" t="s">
        <v>271</v>
      </c>
      <c r="Y27" s="130"/>
      <c r="Z27" s="130" t="s">
        <v>271</v>
      </c>
      <c r="AA27" s="130" t="s">
        <v>271</v>
      </c>
      <c r="AB27" s="130" t="s">
        <v>271</v>
      </c>
      <c r="AC27" s="146"/>
    </row>
    <row r="28" spans="1:29" x14ac:dyDescent="0.25">
      <c r="A28" s="27" t="s">
        <v>295</v>
      </c>
      <c r="B28" s="130" t="s">
        <v>271</v>
      </c>
      <c r="C28" s="130" t="s">
        <v>271</v>
      </c>
      <c r="D28" s="130" t="s">
        <v>271</v>
      </c>
      <c r="E28" s="130"/>
      <c r="F28" s="130" t="s">
        <v>271</v>
      </c>
      <c r="G28" s="130" t="s">
        <v>271</v>
      </c>
      <c r="H28" s="130" t="s">
        <v>271</v>
      </c>
      <c r="I28" s="130"/>
      <c r="J28" s="130" t="s">
        <v>271</v>
      </c>
      <c r="K28" s="130" t="s">
        <v>271</v>
      </c>
      <c r="L28" s="130" t="s">
        <v>271</v>
      </c>
      <c r="M28" s="130"/>
      <c r="N28" s="130" t="s">
        <v>271</v>
      </c>
      <c r="O28" s="130" t="s">
        <v>271</v>
      </c>
      <c r="P28" s="130" t="s">
        <v>271</v>
      </c>
      <c r="Q28" s="130"/>
      <c r="R28" s="130" t="s">
        <v>271</v>
      </c>
      <c r="S28" s="130" t="s">
        <v>271</v>
      </c>
      <c r="T28" s="130" t="s">
        <v>271</v>
      </c>
      <c r="U28" s="130"/>
      <c r="V28" s="130" t="s">
        <v>271</v>
      </c>
      <c r="W28" s="130" t="s">
        <v>271</v>
      </c>
      <c r="X28" s="130" t="s">
        <v>271</v>
      </c>
      <c r="Y28" s="130"/>
      <c r="Z28" s="130" t="s">
        <v>271</v>
      </c>
      <c r="AA28" s="130" t="s">
        <v>271</v>
      </c>
      <c r="AB28" s="130" t="s">
        <v>271</v>
      </c>
      <c r="AC28" s="146"/>
    </row>
    <row r="29" spans="1:29" x14ac:dyDescent="0.25">
      <c r="A29" s="27" t="s">
        <v>296</v>
      </c>
      <c r="B29" s="130">
        <f>+V29</f>
        <v>1</v>
      </c>
      <c r="C29" s="130" t="s">
        <v>271</v>
      </c>
      <c r="D29" s="130">
        <f>+X29</f>
        <v>1</v>
      </c>
      <c r="E29" s="130"/>
      <c r="F29" s="130" t="s">
        <v>271</v>
      </c>
      <c r="G29" s="130" t="s">
        <v>271</v>
      </c>
      <c r="H29" s="130" t="s">
        <v>271</v>
      </c>
      <c r="I29" s="130"/>
      <c r="J29" s="130" t="s">
        <v>271</v>
      </c>
      <c r="K29" s="130" t="s">
        <v>271</v>
      </c>
      <c r="L29" s="130" t="s">
        <v>271</v>
      </c>
      <c r="M29" s="130"/>
      <c r="N29" s="130" t="s">
        <v>271</v>
      </c>
      <c r="O29" s="130" t="s">
        <v>271</v>
      </c>
      <c r="P29" s="130" t="s">
        <v>271</v>
      </c>
      <c r="Q29" s="130"/>
      <c r="R29" s="130" t="s">
        <v>271</v>
      </c>
      <c r="S29" s="130" t="s">
        <v>271</v>
      </c>
      <c r="T29" s="130" t="s">
        <v>271</v>
      </c>
      <c r="U29" s="130"/>
      <c r="V29" s="130">
        <v>1</v>
      </c>
      <c r="W29" s="130" t="s">
        <v>271</v>
      </c>
      <c r="X29" s="130">
        <v>1</v>
      </c>
      <c r="Y29" s="130"/>
      <c r="Z29" s="130" t="s">
        <v>271</v>
      </c>
      <c r="AA29" s="130" t="s">
        <v>271</v>
      </c>
      <c r="AB29" s="130" t="s">
        <v>271</v>
      </c>
      <c r="AC29" s="146"/>
    </row>
    <row r="30" spans="1:29" x14ac:dyDescent="0.25">
      <c r="A30" s="27" t="s">
        <v>297</v>
      </c>
      <c r="B30" s="130" t="s">
        <v>271</v>
      </c>
      <c r="C30" s="130" t="s">
        <v>271</v>
      </c>
      <c r="D30" s="130" t="s">
        <v>271</v>
      </c>
      <c r="E30" s="130"/>
      <c r="F30" s="130" t="s">
        <v>271</v>
      </c>
      <c r="G30" s="130" t="s">
        <v>271</v>
      </c>
      <c r="H30" s="130" t="s">
        <v>271</v>
      </c>
      <c r="I30" s="130"/>
      <c r="J30" s="130" t="s">
        <v>271</v>
      </c>
      <c r="K30" s="130" t="s">
        <v>271</v>
      </c>
      <c r="L30" s="130" t="s">
        <v>271</v>
      </c>
      <c r="M30" s="130"/>
      <c r="N30" s="130" t="s">
        <v>271</v>
      </c>
      <c r="O30" s="130" t="s">
        <v>271</v>
      </c>
      <c r="P30" s="130" t="s">
        <v>271</v>
      </c>
      <c r="Q30" s="130"/>
      <c r="R30" s="130" t="s">
        <v>271</v>
      </c>
      <c r="S30" s="130" t="s">
        <v>271</v>
      </c>
      <c r="T30" s="130" t="s">
        <v>271</v>
      </c>
      <c r="U30" s="130"/>
      <c r="V30" s="130" t="s">
        <v>271</v>
      </c>
      <c r="W30" s="130" t="s">
        <v>271</v>
      </c>
      <c r="X30" s="130" t="s">
        <v>271</v>
      </c>
      <c r="Y30" s="130"/>
      <c r="Z30" s="130" t="s">
        <v>271</v>
      </c>
      <c r="AA30" s="130" t="s">
        <v>271</v>
      </c>
      <c r="AB30" s="130" t="s">
        <v>271</v>
      </c>
      <c r="AC30" s="146"/>
    </row>
    <row r="31" spans="1:29" x14ac:dyDescent="0.25">
      <c r="A31" s="27" t="s">
        <v>298</v>
      </c>
      <c r="B31" s="130">
        <f>+F31+R31</f>
        <v>7</v>
      </c>
      <c r="C31" s="130">
        <f>+S31</f>
        <v>2</v>
      </c>
      <c r="D31" s="130">
        <f>+H31+T31</f>
        <v>5</v>
      </c>
      <c r="E31" s="130"/>
      <c r="F31" s="130">
        <v>2</v>
      </c>
      <c r="G31" s="130" t="s">
        <v>271</v>
      </c>
      <c r="H31" s="130">
        <v>2</v>
      </c>
      <c r="I31" s="130"/>
      <c r="J31" s="130" t="s">
        <v>271</v>
      </c>
      <c r="K31" s="130" t="s">
        <v>271</v>
      </c>
      <c r="L31" s="130" t="s">
        <v>271</v>
      </c>
      <c r="M31" s="130"/>
      <c r="N31" s="130" t="s">
        <v>271</v>
      </c>
      <c r="O31" s="130" t="s">
        <v>271</v>
      </c>
      <c r="P31" s="130" t="s">
        <v>271</v>
      </c>
      <c r="Q31" s="130"/>
      <c r="R31" s="130">
        <v>5</v>
      </c>
      <c r="S31" s="130">
        <v>2</v>
      </c>
      <c r="T31" s="130">
        <v>3</v>
      </c>
      <c r="U31" s="130"/>
      <c r="V31" s="130" t="s">
        <v>271</v>
      </c>
      <c r="W31" s="130" t="s">
        <v>271</v>
      </c>
      <c r="X31" s="130" t="s">
        <v>271</v>
      </c>
      <c r="Y31" s="130"/>
      <c r="Z31" s="130" t="s">
        <v>271</v>
      </c>
      <c r="AA31" s="130" t="s">
        <v>271</v>
      </c>
      <c r="AB31" s="130" t="s">
        <v>271</v>
      </c>
      <c r="AC31" s="146"/>
    </row>
    <row r="32" spans="1:29" x14ac:dyDescent="0.25">
      <c r="A32" s="27" t="s">
        <v>299</v>
      </c>
      <c r="B32" s="130" t="s">
        <v>271</v>
      </c>
      <c r="C32" s="130" t="s">
        <v>271</v>
      </c>
      <c r="D32" s="130" t="s">
        <v>271</v>
      </c>
      <c r="E32" s="130"/>
      <c r="F32" s="130" t="s">
        <v>271</v>
      </c>
      <c r="G32" s="130" t="s">
        <v>271</v>
      </c>
      <c r="H32" s="130" t="s">
        <v>271</v>
      </c>
      <c r="I32" s="130"/>
      <c r="J32" s="130" t="s">
        <v>271</v>
      </c>
      <c r="K32" s="130" t="s">
        <v>271</v>
      </c>
      <c r="L32" s="130" t="s">
        <v>271</v>
      </c>
      <c r="M32" s="130"/>
      <c r="N32" s="130" t="s">
        <v>271</v>
      </c>
      <c r="O32" s="130" t="s">
        <v>271</v>
      </c>
      <c r="P32" s="130" t="s">
        <v>271</v>
      </c>
      <c r="Q32" s="130"/>
      <c r="R32" s="130" t="s">
        <v>271</v>
      </c>
      <c r="S32" s="130" t="s">
        <v>271</v>
      </c>
      <c r="T32" s="130" t="s">
        <v>271</v>
      </c>
      <c r="U32" s="130"/>
      <c r="V32" s="130" t="s">
        <v>271</v>
      </c>
      <c r="W32" s="130" t="s">
        <v>271</v>
      </c>
      <c r="X32" s="130" t="s">
        <v>271</v>
      </c>
      <c r="Y32" s="130"/>
      <c r="Z32" s="130" t="s">
        <v>271</v>
      </c>
      <c r="AA32" s="130" t="s">
        <v>271</v>
      </c>
      <c r="AB32" s="130" t="s">
        <v>271</v>
      </c>
      <c r="AC32" s="146"/>
    </row>
    <row r="33" spans="1:29" x14ac:dyDescent="0.25">
      <c r="A33" s="27" t="s">
        <v>300</v>
      </c>
      <c r="B33" s="130">
        <f>+J33</f>
        <v>2</v>
      </c>
      <c r="C33" s="130">
        <f>+K33</f>
        <v>2</v>
      </c>
      <c r="D33" s="130" t="s">
        <v>271</v>
      </c>
      <c r="E33" s="130"/>
      <c r="F33" s="130" t="s">
        <v>271</v>
      </c>
      <c r="G33" s="130" t="s">
        <v>271</v>
      </c>
      <c r="H33" s="130" t="s">
        <v>271</v>
      </c>
      <c r="I33" s="130"/>
      <c r="J33" s="130">
        <v>2</v>
      </c>
      <c r="K33" s="130">
        <v>2</v>
      </c>
      <c r="L33" s="130" t="s">
        <v>271</v>
      </c>
      <c r="M33" s="130"/>
      <c r="N33" s="130" t="s">
        <v>271</v>
      </c>
      <c r="O33" s="130" t="s">
        <v>271</v>
      </c>
      <c r="P33" s="130" t="s">
        <v>271</v>
      </c>
      <c r="Q33" s="130"/>
      <c r="R33" s="130" t="s">
        <v>271</v>
      </c>
      <c r="S33" s="130" t="s">
        <v>271</v>
      </c>
      <c r="T33" s="130" t="s">
        <v>271</v>
      </c>
      <c r="U33" s="130"/>
      <c r="V33" s="130" t="s">
        <v>271</v>
      </c>
      <c r="W33" s="130" t="s">
        <v>271</v>
      </c>
      <c r="X33" s="130" t="s">
        <v>271</v>
      </c>
      <c r="Y33" s="130"/>
      <c r="Z33" s="130" t="s">
        <v>271</v>
      </c>
      <c r="AA33" s="130" t="s">
        <v>271</v>
      </c>
      <c r="AB33" s="130" t="s">
        <v>271</v>
      </c>
      <c r="AC33" s="146"/>
    </row>
    <row r="34" spans="1:29" x14ac:dyDescent="0.25">
      <c r="A34" s="27" t="s">
        <v>301</v>
      </c>
      <c r="B34" s="130">
        <f>+J34+V34</f>
        <v>3</v>
      </c>
      <c r="C34" s="130">
        <f>+W34</f>
        <v>1</v>
      </c>
      <c r="D34" s="130">
        <f>+L34+X34</f>
        <v>2</v>
      </c>
      <c r="E34" s="130"/>
      <c r="F34" s="130" t="s">
        <v>271</v>
      </c>
      <c r="G34" s="130" t="s">
        <v>271</v>
      </c>
      <c r="H34" s="130" t="s">
        <v>271</v>
      </c>
      <c r="I34" s="130"/>
      <c r="J34" s="130">
        <v>1</v>
      </c>
      <c r="K34" s="130" t="s">
        <v>271</v>
      </c>
      <c r="L34" s="130">
        <v>1</v>
      </c>
      <c r="M34" s="130"/>
      <c r="N34" s="130" t="s">
        <v>271</v>
      </c>
      <c r="O34" s="130" t="s">
        <v>271</v>
      </c>
      <c r="P34" s="130" t="s">
        <v>271</v>
      </c>
      <c r="Q34" s="130"/>
      <c r="R34" s="130" t="s">
        <v>271</v>
      </c>
      <c r="S34" s="130" t="s">
        <v>271</v>
      </c>
      <c r="T34" s="130" t="s">
        <v>271</v>
      </c>
      <c r="U34" s="130"/>
      <c r="V34" s="130">
        <v>2</v>
      </c>
      <c r="W34" s="130">
        <v>1</v>
      </c>
      <c r="X34" s="130">
        <v>1</v>
      </c>
      <c r="Y34" s="130"/>
      <c r="Z34" s="130" t="s">
        <v>271</v>
      </c>
      <c r="AA34" s="130" t="s">
        <v>271</v>
      </c>
      <c r="AB34" s="130" t="s">
        <v>271</v>
      </c>
      <c r="AC34" s="146"/>
    </row>
    <row r="35" spans="1:29" ht="15.75" thickBot="1" x14ac:dyDescent="0.3">
      <c r="A35" s="28" t="s">
        <v>302</v>
      </c>
      <c r="B35" s="131" t="s">
        <v>271</v>
      </c>
      <c r="C35" s="131" t="s">
        <v>271</v>
      </c>
      <c r="D35" s="131" t="s">
        <v>271</v>
      </c>
      <c r="E35" s="131"/>
      <c r="F35" s="131" t="s">
        <v>271</v>
      </c>
      <c r="G35" s="131" t="s">
        <v>271</v>
      </c>
      <c r="H35" s="131" t="s">
        <v>271</v>
      </c>
      <c r="I35" s="131"/>
      <c r="J35" s="131" t="s">
        <v>271</v>
      </c>
      <c r="K35" s="131" t="s">
        <v>271</v>
      </c>
      <c r="L35" s="131" t="s">
        <v>271</v>
      </c>
      <c r="M35" s="131"/>
      <c r="N35" s="131" t="s">
        <v>271</v>
      </c>
      <c r="O35" s="131" t="s">
        <v>271</v>
      </c>
      <c r="P35" s="131" t="s">
        <v>271</v>
      </c>
      <c r="Q35" s="131"/>
      <c r="R35" s="131" t="s">
        <v>271</v>
      </c>
      <c r="S35" s="131" t="s">
        <v>271</v>
      </c>
      <c r="T35" s="131" t="s">
        <v>271</v>
      </c>
      <c r="U35" s="131"/>
      <c r="V35" s="131" t="s">
        <v>271</v>
      </c>
      <c r="W35" s="131" t="s">
        <v>271</v>
      </c>
      <c r="X35" s="131" t="s">
        <v>271</v>
      </c>
      <c r="Y35" s="131"/>
      <c r="Z35" s="131" t="s">
        <v>271</v>
      </c>
      <c r="AA35" s="131" t="s">
        <v>271</v>
      </c>
      <c r="AB35" s="131" t="s">
        <v>271</v>
      </c>
      <c r="AC35" s="146"/>
    </row>
    <row r="36" spans="1:29" x14ac:dyDescent="0.25">
      <c r="A36" s="225" t="s">
        <v>201</v>
      </c>
      <c r="B36" s="225"/>
      <c r="C36" s="225"/>
      <c r="D36" s="225"/>
      <c r="E36" s="225"/>
      <c r="F36" s="225"/>
      <c r="G36" s="225"/>
      <c r="AC36" s="146"/>
    </row>
    <row r="38" spans="1:29" x14ac:dyDescent="0.25"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A5:AB5"/>
    <mergeCell ref="A36:G36"/>
    <mergeCell ref="A1:AB1"/>
    <mergeCell ref="A2:AB2"/>
    <mergeCell ref="A3:AB3"/>
    <mergeCell ref="A4:AB4"/>
    <mergeCell ref="V7:X7"/>
    <mergeCell ref="Z7:AB7"/>
    <mergeCell ref="A7:A8"/>
    <mergeCell ref="B7:D7"/>
    <mergeCell ref="F7:H7"/>
    <mergeCell ref="J7:L7"/>
    <mergeCell ref="N7:P7"/>
    <mergeCell ref="R7:T7"/>
  </mergeCells>
  <hyperlinks>
    <hyperlink ref="AC2" location="Contenido!A1" display="Contenido" xr:uid="{9FA0A845-251F-42CF-8799-854203802E60}"/>
  </hyperlinks>
  <pageMargins left="0.7" right="0.7" top="0.75" bottom="0.75" header="0.3" footer="0.3"/>
  <pageSetup scale="60" orientation="landscape" r:id="rId1"/>
  <ignoredErrors>
    <ignoredError sqref="C12 C34 C31 C18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754B-5850-4AA0-9634-ED5884AB891B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7109375" customWidth="1"/>
    <col min="6" max="8" width="8.28515625" customWidth="1"/>
    <col min="9" max="9" width="1.140625" customWidth="1"/>
    <col min="10" max="12" width="8.28515625" customWidth="1"/>
    <col min="13" max="13" width="1.5703125" customWidth="1"/>
    <col min="14" max="16" width="8.28515625" customWidth="1"/>
    <col min="17" max="17" width="1.5703125" customWidth="1"/>
    <col min="18" max="20" width="8.28515625" customWidth="1"/>
    <col min="21" max="21" width="1.425781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318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308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319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4"/>
    </row>
    <row r="10" spans="1:29" s="2" customFormat="1" x14ac:dyDescent="0.25">
      <c r="A10" s="26" t="s">
        <v>209</v>
      </c>
      <c r="B10" s="81">
        <v>0.97691815542103444</v>
      </c>
      <c r="C10" s="81">
        <v>0.98753595397890692</v>
      </c>
      <c r="D10" s="81">
        <v>0.96571948629790672</v>
      </c>
      <c r="E10" s="81"/>
      <c r="F10" s="81">
        <v>1.1211415259172974</v>
      </c>
      <c r="G10" s="81">
        <v>1.0186757215619695</v>
      </c>
      <c r="H10" s="81">
        <v>1.229754049190162</v>
      </c>
      <c r="I10" s="81"/>
      <c r="J10" s="81">
        <v>1.1687958684425115</v>
      </c>
      <c r="K10" s="81">
        <v>1.1749347258485638</v>
      </c>
      <c r="L10" s="81">
        <v>1.1621315192743764</v>
      </c>
      <c r="M10" s="81"/>
      <c r="N10" s="81">
        <v>1.3491475166790214</v>
      </c>
      <c r="O10" s="81">
        <v>1.5895953757225432</v>
      </c>
      <c r="P10" s="81">
        <v>1.095890410958904</v>
      </c>
      <c r="Q10" s="81"/>
      <c r="R10" s="81">
        <v>0.96670247046186897</v>
      </c>
      <c r="S10" s="81">
        <v>0.94110503946569524</v>
      </c>
      <c r="T10" s="81">
        <v>0.99286379149860371</v>
      </c>
      <c r="U10" s="81"/>
      <c r="V10" s="81">
        <v>0.72603348644243593</v>
      </c>
      <c r="W10" s="81">
        <v>0.63145809414466125</v>
      </c>
      <c r="X10" s="81">
        <v>0.82695252679938747</v>
      </c>
      <c r="Y10" s="81"/>
      <c r="Z10" s="81">
        <v>0.48429932822996408</v>
      </c>
      <c r="AA10" s="81">
        <v>0.52179251074278699</v>
      </c>
      <c r="AB10" s="81">
        <v>0.44543429844097993</v>
      </c>
      <c r="AC10" s="144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4"/>
    </row>
    <row r="12" spans="1:29" x14ac:dyDescent="0.25">
      <c r="A12" s="27" t="s">
        <v>277</v>
      </c>
      <c r="B12" s="82">
        <v>0.74682598954443613</v>
      </c>
      <c r="C12" s="82">
        <v>0.8423022929340197</v>
      </c>
      <c r="D12" s="82">
        <v>0.63829787234042545</v>
      </c>
      <c r="E12" s="82"/>
      <c r="F12" s="82">
        <v>1.3432835820895521</v>
      </c>
      <c r="G12" s="82">
        <v>1.1363636363636365</v>
      </c>
      <c r="H12" s="82">
        <v>1.5723270440251573</v>
      </c>
      <c r="I12" s="82"/>
      <c r="J12" s="82">
        <v>0.29027576197387517</v>
      </c>
      <c r="K12" s="130" t="s">
        <v>271</v>
      </c>
      <c r="L12" s="82">
        <v>0.61728395061728392</v>
      </c>
      <c r="M12" s="82"/>
      <c r="N12" s="82">
        <v>0.29850746268656719</v>
      </c>
      <c r="O12" s="82">
        <v>0.51948051948051943</v>
      </c>
      <c r="P12" s="130" t="s">
        <v>271</v>
      </c>
      <c r="Q12" s="82"/>
      <c r="R12" s="82">
        <v>0.967741935483871</v>
      </c>
      <c r="S12" s="82">
        <v>1.2618296529968454</v>
      </c>
      <c r="T12" s="82">
        <v>0.66006600660066006</v>
      </c>
      <c r="U12" s="82"/>
      <c r="V12" s="82">
        <v>0.71225071225071224</v>
      </c>
      <c r="W12" s="82">
        <v>0.7978723404255319</v>
      </c>
      <c r="X12" s="82">
        <v>0.61349693251533743</v>
      </c>
      <c r="Y12" s="82"/>
      <c r="Z12" s="82">
        <v>0.90090090090090091</v>
      </c>
      <c r="AA12" s="82">
        <v>1.4619883040935671</v>
      </c>
      <c r="AB12" s="82">
        <v>0.30864197530864196</v>
      </c>
      <c r="AC12" s="145"/>
    </row>
    <row r="13" spans="1:29" x14ac:dyDescent="0.25">
      <c r="A13" s="27" t="s">
        <v>278</v>
      </c>
      <c r="B13" s="82">
        <v>1.3227136964869861</v>
      </c>
      <c r="C13" s="82">
        <v>1.4103982300884954</v>
      </c>
      <c r="D13" s="82">
        <v>1.2298682284040996</v>
      </c>
      <c r="E13" s="82"/>
      <c r="F13" s="82">
        <v>0.42408821034775229</v>
      </c>
      <c r="G13" s="82">
        <v>0.33557046979865773</v>
      </c>
      <c r="H13" s="82">
        <v>0.51457975986277882</v>
      </c>
      <c r="I13" s="82"/>
      <c r="J13" s="82">
        <v>2.6750590086546029</v>
      </c>
      <c r="K13" s="82">
        <v>2.5449101796407185</v>
      </c>
      <c r="L13" s="82">
        <v>2.8192371475953566</v>
      </c>
      <c r="M13" s="82"/>
      <c r="N13" s="82">
        <v>3.6973344797936369</v>
      </c>
      <c r="O13" s="82">
        <v>4.5840407470288627</v>
      </c>
      <c r="P13" s="82">
        <v>2.7874564459930316</v>
      </c>
      <c r="Q13" s="82"/>
      <c r="R13" s="82">
        <v>0.54397098821396195</v>
      </c>
      <c r="S13" s="82">
        <v>0.52173913043478271</v>
      </c>
      <c r="T13" s="82">
        <v>0.56818181818181823</v>
      </c>
      <c r="U13" s="82"/>
      <c r="V13" s="82">
        <v>0.35273368606701938</v>
      </c>
      <c r="W13" s="82">
        <v>0.1718213058419244</v>
      </c>
      <c r="X13" s="82">
        <v>0.54347826086956519</v>
      </c>
      <c r="Y13" s="82"/>
      <c r="Z13" s="82">
        <v>8.4674005080440304E-2</v>
      </c>
      <c r="AA13" s="82">
        <v>0.16501650165016502</v>
      </c>
      <c r="AB13" s="130" t="s">
        <v>271</v>
      </c>
    </row>
    <row r="14" spans="1:29" x14ac:dyDescent="0.25">
      <c r="A14" s="27" t="s">
        <v>279</v>
      </c>
      <c r="B14" s="82">
        <v>0.49844236760124611</v>
      </c>
      <c r="C14" s="82">
        <v>0.56634304207119746</v>
      </c>
      <c r="D14" s="82">
        <v>0.42680324370465217</v>
      </c>
      <c r="E14" s="82"/>
      <c r="F14" s="82">
        <v>1.5345268542199488</v>
      </c>
      <c r="G14" s="82">
        <v>1.7412935323383085</v>
      </c>
      <c r="H14" s="82">
        <v>1.3157894736842104</v>
      </c>
      <c r="I14" s="82"/>
      <c r="J14" s="82">
        <v>0.11723329425556857</v>
      </c>
      <c r="K14" s="82">
        <v>0.22988505747126436</v>
      </c>
      <c r="L14" s="130" t="s">
        <v>271</v>
      </c>
      <c r="M14" s="82"/>
      <c r="N14" s="82">
        <v>0.61576354679802958</v>
      </c>
      <c r="O14" s="82">
        <v>0.48076923076923078</v>
      </c>
      <c r="P14" s="82">
        <v>0.75757575757575757</v>
      </c>
      <c r="Q14" s="82"/>
      <c r="R14" s="82">
        <v>0.38860103626943004</v>
      </c>
      <c r="S14" s="82">
        <v>0.25575447570332482</v>
      </c>
      <c r="T14" s="82">
        <v>0.52493438320209973</v>
      </c>
      <c r="U14" s="82"/>
      <c r="V14" s="82">
        <v>0.12345679012345678</v>
      </c>
      <c r="W14" s="82">
        <v>0.23419203747072601</v>
      </c>
      <c r="X14" s="130" t="s">
        <v>271</v>
      </c>
      <c r="Y14" s="82"/>
      <c r="Z14" s="82">
        <v>0.2544529262086514</v>
      </c>
      <c r="AA14" s="82">
        <v>0.49875311720698251</v>
      </c>
      <c r="AB14" s="130" t="s">
        <v>271</v>
      </c>
    </row>
    <row r="15" spans="1:29" x14ac:dyDescent="0.25">
      <c r="A15" s="27" t="s">
        <v>280</v>
      </c>
      <c r="B15" s="82">
        <v>1.6277807921866523</v>
      </c>
      <c r="C15" s="82">
        <v>1.4893617021276597</v>
      </c>
      <c r="D15" s="82">
        <v>1.7718715393133997</v>
      </c>
      <c r="E15" s="82"/>
      <c r="F15" s="82">
        <v>3.5928143712574849</v>
      </c>
      <c r="G15" s="82">
        <v>3.7037037037037033</v>
      </c>
      <c r="H15" s="82">
        <v>3.4883720930232558</v>
      </c>
      <c r="I15" s="82"/>
      <c r="J15" s="82">
        <v>3.5598705501618122</v>
      </c>
      <c r="K15" s="82">
        <v>2.5641025641025639</v>
      </c>
      <c r="L15" s="82">
        <v>4.5751633986928102</v>
      </c>
      <c r="M15" s="82"/>
      <c r="N15" s="82">
        <v>1.6666666666666667</v>
      </c>
      <c r="O15" s="82">
        <v>1.9230769230769231</v>
      </c>
      <c r="P15" s="82">
        <v>1.3888888888888888</v>
      </c>
      <c r="Q15" s="82"/>
      <c r="R15" s="130" t="s">
        <v>271</v>
      </c>
      <c r="S15" s="130" t="s">
        <v>271</v>
      </c>
      <c r="T15" s="130" t="s">
        <v>271</v>
      </c>
      <c r="U15" s="82"/>
      <c r="V15" s="82">
        <v>0.66666666666666674</v>
      </c>
      <c r="W15" s="82">
        <v>0.64935064935064934</v>
      </c>
      <c r="X15" s="82">
        <v>0.68493150684931503</v>
      </c>
      <c r="Y15" s="82"/>
      <c r="Z15" s="130" t="s">
        <v>271</v>
      </c>
      <c r="AA15" s="130" t="s">
        <v>271</v>
      </c>
      <c r="AB15" s="130" t="s">
        <v>271</v>
      </c>
    </row>
    <row r="16" spans="1:29" x14ac:dyDescent="0.25">
      <c r="A16" s="27" t="s">
        <v>281</v>
      </c>
      <c r="B16" s="130" t="s">
        <v>271</v>
      </c>
      <c r="C16" s="130" t="s">
        <v>271</v>
      </c>
      <c r="D16" s="130" t="s">
        <v>271</v>
      </c>
      <c r="E16" s="130"/>
      <c r="F16" s="130" t="s">
        <v>271</v>
      </c>
      <c r="G16" s="130" t="s">
        <v>271</v>
      </c>
      <c r="H16" s="130" t="s">
        <v>271</v>
      </c>
      <c r="I16" s="130"/>
      <c r="J16" s="130" t="s">
        <v>271</v>
      </c>
      <c r="K16" s="130" t="s">
        <v>271</v>
      </c>
      <c r="L16" s="130" t="s">
        <v>271</v>
      </c>
      <c r="M16" s="130"/>
      <c r="N16" s="130" t="s">
        <v>271</v>
      </c>
      <c r="O16" s="130" t="s">
        <v>271</v>
      </c>
      <c r="P16" s="130" t="s">
        <v>271</v>
      </c>
      <c r="Q16" s="130"/>
      <c r="R16" s="130" t="s">
        <v>271</v>
      </c>
      <c r="S16" s="130" t="s">
        <v>271</v>
      </c>
      <c r="T16" s="130" t="s">
        <v>271</v>
      </c>
      <c r="U16" s="130"/>
      <c r="V16" s="130" t="s">
        <v>271</v>
      </c>
      <c r="W16" s="130" t="s">
        <v>271</v>
      </c>
      <c r="X16" s="130" t="s">
        <v>271</v>
      </c>
      <c r="Y16" s="130"/>
      <c r="Z16" s="130" t="s">
        <v>271</v>
      </c>
      <c r="AA16" s="130" t="s">
        <v>271</v>
      </c>
      <c r="AB16" s="130" t="s">
        <v>271</v>
      </c>
      <c r="AC16" s="146"/>
    </row>
    <row r="17" spans="1:29" x14ac:dyDescent="0.25">
      <c r="A17" s="27" t="s">
        <v>282</v>
      </c>
      <c r="B17" s="82">
        <v>0.29673590504451042</v>
      </c>
      <c r="C17" s="130" t="s">
        <v>271</v>
      </c>
      <c r="D17" s="82">
        <v>0.67567567567567566</v>
      </c>
      <c r="E17" s="82"/>
      <c r="F17" s="130" t="s">
        <v>271</v>
      </c>
      <c r="G17" s="130" t="s">
        <v>271</v>
      </c>
      <c r="H17" s="130" t="s">
        <v>271</v>
      </c>
      <c r="I17" s="82"/>
      <c r="J17" s="130" t="s">
        <v>271</v>
      </c>
      <c r="K17" s="130" t="s">
        <v>271</v>
      </c>
      <c r="L17" s="130" t="s">
        <v>271</v>
      </c>
      <c r="M17" s="82"/>
      <c r="N17" s="82">
        <v>1.2820512820512819</v>
      </c>
      <c r="O17" s="130" t="s">
        <v>271</v>
      </c>
      <c r="P17" s="82">
        <v>2.7027027027027026</v>
      </c>
      <c r="Q17" s="82"/>
      <c r="R17" s="130" t="s">
        <v>271</v>
      </c>
      <c r="S17" s="130" t="s">
        <v>271</v>
      </c>
      <c r="T17" s="130" t="s">
        <v>271</v>
      </c>
      <c r="U17" s="82"/>
      <c r="V17" s="130" t="s">
        <v>271</v>
      </c>
      <c r="W17" s="130" t="s">
        <v>271</v>
      </c>
      <c r="X17" s="130" t="s">
        <v>271</v>
      </c>
      <c r="Y17" s="82"/>
      <c r="Z17" s="130" t="s">
        <v>271</v>
      </c>
      <c r="AA17" s="130" t="s">
        <v>271</v>
      </c>
      <c r="AB17" s="130" t="s">
        <v>271</v>
      </c>
      <c r="AC17" s="145"/>
    </row>
    <row r="18" spans="1:29" x14ac:dyDescent="0.25">
      <c r="A18" s="27" t="s">
        <v>284</v>
      </c>
      <c r="B18" s="82">
        <v>0.45924225028702642</v>
      </c>
      <c r="C18" s="82">
        <v>0.45871559633027525</v>
      </c>
      <c r="D18" s="82">
        <v>0.45977011494252873</v>
      </c>
      <c r="E18" s="82"/>
      <c r="F18" s="82">
        <v>0.40705563093622793</v>
      </c>
      <c r="G18" s="82">
        <v>0.26455026455026454</v>
      </c>
      <c r="H18" s="82">
        <v>0.55710306406685239</v>
      </c>
      <c r="I18" s="82"/>
      <c r="J18" s="82">
        <v>0.59171597633136097</v>
      </c>
      <c r="K18" s="82">
        <v>0.92592592592592582</v>
      </c>
      <c r="L18" s="82">
        <v>0.24213075060532688</v>
      </c>
      <c r="M18" s="82"/>
      <c r="N18" s="82">
        <v>0.40595399188092013</v>
      </c>
      <c r="O18" s="82">
        <v>0.5181347150259068</v>
      </c>
      <c r="P18" s="82">
        <v>0.28328611898016998</v>
      </c>
      <c r="Q18" s="82"/>
      <c r="R18" s="82">
        <v>0.73313782991202348</v>
      </c>
      <c r="S18" s="82">
        <v>0.63091482649842268</v>
      </c>
      <c r="T18" s="82">
        <v>0.82191780821917804</v>
      </c>
      <c r="U18" s="82"/>
      <c r="V18" s="82">
        <v>0.4098360655737705</v>
      </c>
      <c r="W18" s="82">
        <v>0.25510204081632654</v>
      </c>
      <c r="X18" s="82">
        <v>0.58823529411764708</v>
      </c>
      <c r="Y18" s="82"/>
      <c r="Z18" s="82">
        <v>0.16129032258064516</v>
      </c>
      <c r="AA18" s="130" t="s">
        <v>271</v>
      </c>
      <c r="AB18" s="82">
        <v>0.28985507246376813</v>
      </c>
      <c r="AC18" s="146"/>
    </row>
    <row r="19" spans="1:29" x14ac:dyDescent="0.25">
      <c r="A19" s="27" t="s">
        <v>285</v>
      </c>
      <c r="B19" s="130" t="s">
        <v>271</v>
      </c>
      <c r="C19" s="130" t="s">
        <v>271</v>
      </c>
      <c r="D19" s="130" t="s">
        <v>271</v>
      </c>
      <c r="E19" s="130"/>
      <c r="F19" s="130" t="s">
        <v>271</v>
      </c>
      <c r="G19" s="130" t="s">
        <v>271</v>
      </c>
      <c r="H19" s="130" t="s">
        <v>271</v>
      </c>
      <c r="I19" s="130"/>
      <c r="J19" s="130" t="s">
        <v>271</v>
      </c>
      <c r="K19" s="130" t="s">
        <v>271</v>
      </c>
      <c r="L19" s="130" t="s">
        <v>271</v>
      </c>
      <c r="M19" s="130"/>
      <c r="N19" s="130" t="s">
        <v>271</v>
      </c>
      <c r="O19" s="130" t="s">
        <v>271</v>
      </c>
      <c r="P19" s="130" t="s">
        <v>271</v>
      </c>
      <c r="Q19" s="130"/>
      <c r="R19" s="130" t="s">
        <v>271</v>
      </c>
      <c r="S19" s="130" t="s">
        <v>271</v>
      </c>
      <c r="T19" s="130" t="s">
        <v>271</v>
      </c>
      <c r="U19" s="130"/>
      <c r="V19" s="130" t="s">
        <v>271</v>
      </c>
      <c r="W19" s="130" t="s">
        <v>271</v>
      </c>
      <c r="X19" s="130" t="s">
        <v>271</v>
      </c>
      <c r="Y19" s="130"/>
      <c r="Z19" s="130" t="s">
        <v>271</v>
      </c>
      <c r="AA19" s="130" t="s">
        <v>271</v>
      </c>
      <c r="AB19" s="130" t="s">
        <v>271</v>
      </c>
      <c r="AC19" s="146"/>
    </row>
    <row r="20" spans="1:29" x14ac:dyDescent="0.25">
      <c r="A20" s="27" t="s">
        <v>286</v>
      </c>
      <c r="B20" s="82">
        <v>0.53404539385847793</v>
      </c>
      <c r="C20" s="82">
        <v>1.0928961748633881</v>
      </c>
      <c r="D20" s="130" t="s">
        <v>271</v>
      </c>
      <c r="E20" s="82"/>
      <c r="F20" s="82">
        <v>0.72463768115942029</v>
      </c>
      <c r="G20" s="82">
        <v>1.2820512820512819</v>
      </c>
      <c r="H20" s="130" t="s">
        <v>271</v>
      </c>
      <c r="I20" s="82"/>
      <c r="J20" s="82">
        <v>2.083333333333333</v>
      </c>
      <c r="K20" s="82">
        <v>4.918032786885246</v>
      </c>
      <c r="L20" s="130" t="s">
        <v>271</v>
      </c>
      <c r="M20" s="82"/>
      <c r="N20" s="130" t="s">
        <v>271</v>
      </c>
      <c r="O20" s="130" t="s">
        <v>271</v>
      </c>
      <c r="P20" s="130" t="s">
        <v>271</v>
      </c>
      <c r="Q20" s="82"/>
      <c r="R20" s="130" t="s">
        <v>271</v>
      </c>
      <c r="S20" s="130" t="s">
        <v>271</v>
      </c>
      <c r="T20" s="130" t="s">
        <v>271</v>
      </c>
      <c r="U20" s="82"/>
      <c r="V20" s="130" t="s">
        <v>271</v>
      </c>
      <c r="W20" s="130" t="s">
        <v>271</v>
      </c>
      <c r="X20" s="130" t="s">
        <v>271</v>
      </c>
      <c r="Y20" s="82"/>
      <c r="Z20" s="130" t="s">
        <v>271</v>
      </c>
      <c r="AA20" s="130" t="s">
        <v>271</v>
      </c>
      <c r="AB20" s="130" t="s">
        <v>271</v>
      </c>
      <c r="AC20" s="146"/>
    </row>
    <row r="21" spans="1:29" x14ac:dyDescent="0.25">
      <c r="A21" s="125" t="s">
        <v>288</v>
      </c>
      <c r="B21" s="82">
        <v>0.48010973936899864</v>
      </c>
      <c r="C21" s="82">
        <v>0.46204620462046203</v>
      </c>
      <c r="D21" s="82">
        <v>0.49964311206281231</v>
      </c>
      <c r="E21" s="82"/>
      <c r="F21" s="82">
        <v>1.0040160642570282</v>
      </c>
      <c r="G21" s="82">
        <v>1.984126984126984</v>
      </c>
      <c r="H21" s="130" t="s">
        <v>271</v>
      </c>
      <c r="I21" s="82"/>
      <c r="J21" s="82">
        <v>0.37174721189591076</v>
      </c>
      <c r="K21" s="130" t="s">
        <v>271</v>
      </c>
      <c r="L21" s="82">
        <v>0.77821011673151752</v>
      </c>
      <c r="M21" s="82"/>
      <c r="N21" s="130" t="s">
        <v>271</v>
      </c>
      <c r="O21" s="130" t="s">
        <v>271</v>
      </c>
      <c r="P21" s="130" t="s">
        <v>271</v>
      </c>
      <c r="Q21" s="82"/>
      <c r="R21" s="82">
        <v>1.402805611222445</v>
      </c>
      <c r="S21" s="82">
        <v>0.80645161290322576</v>
      </c>
      <c r="T21" s="82">
        <v>1.9920318725099602</v>
      </c>
      <c r="U21" s="82"/>
      <c r="V21" s="130" t="s">
        <v>271</v>
      </c>
      <c r="W21" s="130" t="s">
        <v>271</v>
      </c>
      <c r="X21" s="130" t="s">
        <v>271</v>
      </c>
      <c r="Y21" s="82"/>
      <c r="Z21" s="130" t="s">
        <v>271</v>
      </c>
      <c r="AA21" s="130" t="s">
        <v>271</v>
      </c>
      <c r="AB21" s="130" t="s">
        <v>271</v>
      </c>
      <c r="AC21" s="146"/>
    </row>
    <row r="22" spans="1:29" x14ac:dyDescent="0.25">
      <c r="A22" s="27" t="s">
        <v>289</v>
      </c>
      <c r="B22" s="130" t="s">
        <v>271</v>
      </c>
      <c r="C22" s="130" t="s">
        <v>271</v>
      </c>
      <c r="D22" s="130" t="s">
        <v>271</v>
      </c>
      <c r="E22" s="130"/>
      <c r="F22" s="130" t="s">
        <v>271</v>
      </c>
      <c r="G22" s="130" t="s">
        <v>271</v>
      </c>
      <c r="H22" s="130" t="s">
        <v>271</v>
      </c>
      <c r="I22" s="130"/>
      <c r="J22" s="130" t="s">
        <v>271</v>
      </c>
      <c r="K22" s="130" t="s">
        <v>271</v>
      </c>
      <c r="L22" s="130" t="s">
        <v>271</v>
      </c>
      <c r="M22" s="130"/>
      <c r="N22" s="130" t="s">
        <v>271</v>
      </c>
      <c r="O22" s="130" t="s">
        <v>271</v>
      </c>
      <c r="P22" s="130" t="s">
        <v>271</v>
      </c>
      <c r="Q22" s="130"/>
      <c r="R22" s="130" t="s">
        <v>271</v>
      </c>
      <c r="S22" s="130" t="s">
        <v>271</v>
      </c>
      <c r="T22" s="130" t="s">
        <v>271</v>
      </c>
      <c r="U22" s="130"/>
      <c r="V22" s="130" t="s">
        <v>271</v>
      </c>
      <c r="W22" s="130" t="s">
        <v>271</v>
      </c>
      <c r="X22" s="130" t="s">
        <v>271</v>
      </c>
      <c r="Y22" s="130"/>
      <c r="Z22" s="130" t="s">
        <v>271</v>
      </c>
      <c r="AA22" s="130" t="s">
        <v>271</v>
      </c>
      <c r="AB22" s="130" t="s">
        <v>271</v>
      </c>
      <c r="AC22" s="146"/>
    </row>
    <row r="23" spans="1:29" x14ac:dyDescent="0.25">
      <c r="A23" s="27" t="s">
        <v>290</v>
      </c>
      <c r="B23" s="82">
        <v>2.6033449037551279</v>
      </c>
      <c r="C23" s="82">
        <v>2.4969173859432798</v>
      </c>
      <c r="D23" s="82">
        <v>2.7149321266968327</v>
      </c>
      <c r="E23" s="82"/>
      <c r="F23" s="82">
        <v>2.598652550529355</v>
      </c>
      <c r="G23" s="82">
        <v>1.8315018315018317</v>
      </c>
      <c r="H23" s="82">
        <v>3.4482758620689653</v>
      </c>
      <c r="I23" s="82"/>
      <c r="J23" s="82">
        <v>2.256317689530686</v>
      </c>
      <c r="K23" s="82">
        <v>2.3728813559322033</v>
      </c>
      <c r="L23" s="82">
        <v>2.1235521235521233</v>
      </c>
      <c r="M23" s="82"/>
      <c r="N23" s="82">
        <v>3.0505243088655862</v>
      </c>
      <c r="O23" s="82">
        <v>3.6190476190476191</v>
      </c>
      <c r="P23" s="82">
        <v>2.4809160305343512</v>
      </c>
      <c r="Q23" s="82"/>
      <c r="R23" s="82">
        <v>2.7619047619047619</v>
      </c>
      <c r="S23" s="82">
        <v>2.7522935779816518</v>
      </c>
      <c r="T23" s="82">
        <v>2.7722772277227725</v>
      </c>
      <c r="U23" s="82"/>
      <c r="V23" s="82">
        <v>2.8362305580969807</v>
      </c>
      <c r="W23" s="82">
        <v>2.6119402985074625</v>
      </c>
      <c r="X23" s="82">
        <v>3.0520646319569118</v>
      </c>
      <c r="Y23" s="82"/>
      <c r="Z23" s="82">
        <v>2.1021021021021022</v>
      </c>
      <c r="AA23" s="82">
        <v>1.7928286852589643</v>
      </c>
      <c r="AB23" s="82">
        <v>2.4144869215291749</v>
      </c>
      <c r="AC23" s="146"/>
    </row>
    <row r="24" spans="1:29" x14ac:dyDescent="0.25">
      <c r="A24" s="27" t="s">
        <v>291</v>
      </c>
      <c r="B24" s="130" t="s">
        <v>271</v>
      </c>
      <c r="C24" s="130" t="s">
        <v>271</v>
      </c>
      <c r="D24" s="130" t="s">
        <v>271</v>
      </c>
      <c r="E24" s="130"/>
      <c r="F24" s="130" t="s">
        <v>271</v>
      </c>
      <c r="G24" s="130" t="s">
        <v>271</v>
      </c>
      <c r="H24" s="130" t="s">
        <v>271</v>
      </c>
      <c r="I24" s="130"/>
      <c r="J24" s="130" t="s">
        <v>271</v>
      </c>
      <c r="K24" s="130" t="s">
        <v>271</v>
      </c>
      <c r="L24" s="130" t="s">
        <v>271</v>
      </c>
      <c r="M24" s="130"/>
      <c r="N24" s="130" t="s">
        <v>271</v>
      </c>
      <c r="O24" s="130" t="s">
        <v>271</v>
      </c>
      <c r="P24" s="130" t="s">
        <v>271</v>
      </c>
      <c r="Q24" s="130"/>
      <c r="R24" s="130" t="s">
        <v>271</v>
      </c>
      <c r="S24" s="130" t="s">
        <v>271</v>
      </c>
      <c r="T24" s="130" t="s">
        <v>271</v>
      </c>
      <c r="U24" s="130"/>
      <c r="V24" s="130" t="s">
        <v>271</v>
      </c>
      <c r="W24" s="130" t="s">
        <v>271</v>
      </c>
      <c r="X24" s="130" t="s">
        <v>271</v>
      </c>
      <c r="Y24" s="130"/>
      <c r="Z24" s="130" t="s">
        <v>271</v>
      </c>
      <c r="AA24" s="130" t="s">
        <v>271</v>
      </c>
      <c r="AB24" s="130" t="s">
        <v>271</v>
      </c>
      <c r="AC24" s="146"/>
    </row>
    <row r="25" spans="1:29" x14ac:dyDescent="0.25">
      <c r="A25" s="27" t="s">
        <v>292</v>
      </c>
      <c r="B25" s="82">
        <v>0.27397260273972601</v>
      </c>
      <c r="C25" s="82">
        <v>0.56022408963585435</v>
      </c>
      <c r="D25" s="130" t="s">
        <v>271</v>
      </c>
      <c r="E25" s="82"/>
      <c r="F25" s="130" t="s">
        <v>271</v>
      </c>
      <c r="G25" s="130" t="s">
        <v>271</v>
      </c>
      <c r="H25" s="130" t="s">
        <v>271</v>
      </c>
      <c r="I25" s="82"/>
      <c r="J25" s="130" t="s">
        <v>271</v>
      </c>
      <c r="K25" s="130" t="s">
        <v>271</v>
      </c>
      <c r="L25" s="130" t="s">
        <v>271</v>
      </c>
      <c r="M25" s="82"/>
      <c r="N25" s="130" t="s">
        <v>271</v>
      </c>
      <c r="O25" s="130" t="s">
        <v>271</v>
      </c>
      <c r="P25" s="130" t="s">
        <v>271</v>
      </c>
      <c r="Q25" s="82"/>
      <c r="R25" s="82">
        <v>1.7699115044247788</v>
      </c>
      <c r="S25" s="82">
        <v>3.7037037037037033</v>
      </c>
      <c r="T25" s="130" t="s">
        <v>271</v>
      </c>
      <c r="U25" s="82"/>
      <c r="V25" s="130" t="s">
        <v>271</v>
      </c>
      <c r="W25" s="130" t="s">
        <v>271</v>
      </c>
      <c r="X25" s="130" t="s">
        <v>271</v>
      </c>
      <c r="Y25" s="82"/>
      <c r="Z25" s="130" t="s">
        <v>271</v>
      </c>
      <c r="AA25" s="130" t="s">
        <v>271</v>
      </c>
      <c r="AB25" s="130" t="s">
        <v>271</v>
      </c>
      <c r="AC25" s="146"/>
    </row>
    <row r="26" spans="1:29" x14ac:dyDescent="0.25">
      <c r="A26" s="27" t="s">
        <v>293</v>
      </c>
      <c r="B26" s="130" t="s">
        <v>271</v>
      </c>
      <c r="C26" s="130" t="s">
        <v>271</v>
      </c>
      <c r="D26" s="130" t="s">
        <v>271</v>
      </c>
      <c r="E26" s="130"/>
      <c r="F26" s="130" t="s">
        <v>271</v>
      </c>
      <c r="G26" s="130" t="s">
        <v>271</v>
      </c>
      <c r="H26" s="130" t="s">
        <v>271</v>
      </c>
      <c r="I26" s="130"/>
      <c r="J26" s="130" t="s">
        <v>271</v>
      </c>
      <c r="K26" s="130" t="s">
        <v>271</v>
      </c>
      <c r="L26" s="130" t="s">
        <v>271</v>
      </c>
      <c r="M26" s="130"/>
      <c r="N26" s="130" t="s">
        <v>271</v>
      </c>
      <c r="O26" s="130" t="s">
        <v>271</v>
      </c>
      <c r="P26" s="130" t="s">
        <v>271</v>
      </c>
      <c r="Q26" s="130"/>
      <c r="R26" s="130" t="s">
        <v>271</v>
      </c>
      <c r="S26" s="130" t="s">
        <v>271</v>
      </c>
      <c r="T26" s="130" t="s">
        <v>271</v>
      </c>
      <c r="U26" s="130"/>
      <c r="V26" s="130" t="s">
        <v>271</v>
      </c>
      <c r="W26" s="130" t="s">
        <v>271</v>
      </c>
      <c r="X26" s="130" t="s">
        <v>271</v>
      </c>
      <c r="Y26" s="130"/>
      <c r="Z26" s="130" t="s">
        <v>271</v>
      </c>
      <c r="AA26" s="130" t="s">
        <v>271</v>
      </c>
      <c r="AB26" s="130" t="s">
        <v>271</v>
      </c>
      <c r="AC26" s="145"/>
    </row>
    <row r="27" spans="1:29" x14ac:dyDescent="0.25">
      <c r="A27" s="27" t="s">
        <v>294</v>
      </c>
      <c r="B27" s="82">
        <v>8.0064051240992792E-2</v>
      </c>
      <c r="C27" s="130" t="s">
        <v>271</v>
      </c>
      <c r="D27" s="82">
        <v>0.17035775127768313</v>
      </c>
      <c r="E27" s="82"/>
      <c r="F27" s="82">
        <v>0.48309178743961351</v>
      </c>
      <c r="G27" s="130" t="s">
        <v>271</v>
      </c>
      <c r="H27" s="82">
        <v>1.0638297872340425</v>
      </c>
      <c r="I27" s="82"/>
      <c r="J27" s="130" t="s">
        <v>271</v>
      </c>
      <c r="K27" s="130" t="s">
        <v>271</v>
      </c>
      <c r="L27" s="130" t="s">
        <v>271</v>
      </c>
      <c r="M27" s="82"/>
      <c r="N27" s="130" t="s">
        <v>271</v>
      </c>
      <c r="O27" s="130" t="s">
        <v>271</v>
      </c>
      <c r="P27" s="130" t="s">
        <v>271</v>
      </c>
      <c r="Q27" s="82"/>
      <c r="R27" s="130" t="s">
        <v>271</v>
      </c>
      <c r="S27" s="130" t="s">
        <v>271</v>
      </c>
      <c r="T27" s="130" t="s">
        <v>271</v>
      </c>
      <c r="U27" s="82"/>
      <c r="V27" s="130" t="s">
        <v>271</v>
      </c>
      <c r="W27" s="130" t="s">
        <v>271</v>
      </c>
      <c r="X27" s="130" t="s">
        <v>271</v>
      </c>
      <c r="Y27" s="82"/>
      <c r="Z27" s="130" t="s">
        <v>271</v>
      </c>
      <c r="AA27" s="130" t="s">
        <v>271</v>
      </c>
      <c r="AB27" s="130" t="s">
        <v>271</v>
      </c>
      <c r="AC27" s="146"/>
    </row>
    <row r="28" spans="1:29" x14ac:dyDescent="0.25">
      <c r="A28" s="27" t="s">
        <v>295</v>
      </c>
      <c r="B28" s="130" t="s">
        <v>271</v>
      </c>
      <c r="C28" s="130" t="s">
        <v>271</v>
      </c>
      <c r="D28" s="130" t="s">
        <v>271</v>
      </c>
      <c r="E28" s="130"/>
      <c r="F28" s="130" t="s">
        <v>271</v>
      </c>
      <c r="G28" s="130" t="s">
        <v>271</v>
      </c>
      <c r="H28" s="130" t="s">
        <v>271</v>
      </c>
      <c r="I28" s="130"/>
      <c r="J28" s="130" t="s">
        <v>271</v>
      </c>
      <c r="K28" s="130" t="s">
        <v>271</v>
      </c>
      <c r="L28" s="130" t="s">
        <v>271</v>
      </c>
      <c r="M28" s="130"/>
      <c r="N28" s="130" t="s">
        <v>271</v>
      </c>
      <c r="O28" s="130" t="s">
        <v>271</v>
      </c>
      <c r="P28" s="130" t="s">
        <v>271</v>
      </c>
      <c r="Q28" s="130"/>
      <c r="R28" s="130" t="s">
        <v>271</v>
      </c>
      <c r="S28" s="130" t="s">
        <v>271</v>
      </c>
      <c r="T28" s="130" t="s">
        <v>271</v>
      </c>
      <c r="U28" s="130"/>
      <c r="V28" s="130" t="s">
        <v>271</v>
      </c>
      <c r="W28" s="130" t="s">
        <v>271</v>
      </c>
      <c r="X28" s="130" t="s">
        <v>271</v>
      </c>
      <c r="Y28" s="130"/>
      <c r="Z28" s="130" t="s">
        <v>271</v>
      </c>
      <c r="AA28" s="130" t="s">
        <v>271</v>
      </c>
      <c r="AB28" s="130" t="s">
        <v>271</v>
      </c>
      <c r="AC28" s="146"/>
    </row>
    <row r="29" spans="1:29" x14ac:dyDescent="0.25">
      <c r="A29" s="27" t="s">
        <v>296</v>
      </c>
      <c r="B29" s="82">
        <v>0.11210762331838565</v>
      </c>
      <c r="C29" s="130" t="s">
        <v>271</v>
      </c>
      <c r="D29" s="82">
        <v>0.23923444976076555</v>
      </c>
      <c r="E29" s="82"/>
      <c r="F29" s="130" t="s">
        <v>271</v>
      </c>
      <c r="G29" s="130" t="s">
        <v>271</v>
      </c>
      <c r="H29" s="130" t="s">
        <v>271</v>
      </c>
      <c r="I29" s="82"/>
      <c r="J29" s="130" t="s">
        <v>271</v>
      </c>
      <c r="K29" s="130" t="s">
        <v>271</v>
      </c>
      <c r="L29" s="130" t="s">
        <v>271</v>
      </c>
      <c r="M29" s="82"/>
      <c r="N29" s="130" t="s">
        <v>271</v>
      </c>
      <c r="O29" s="130" t="s">
        <v>271</v>
      </c>
      <c r="P29" s="130" t="s">
        <v>271</v>
      </c>
      <c r="Q29" s="82"/>
      <c r="R29" s="130" t="s">
        <v>271</v>
      </c>
      <c r="S29" s="130" t="s">
        <v>271</v>
      </c>
      <c r="T29" s="130" t="s">
        <v>271</v>
      </c>
      <c r="U29" s="82"/>
      <c r="V29" s="82">
        <v>0.7142857142857143</v>
      </c>
      <c r="W29" s="130" t="s">
        <v>271</v>
      </c>
      <c r="X29" s="82">
        <v>1.6666666666666667</v>
      </c>
      <c r="Y29" s="82"/>
      <c r="Z29" s="130" t="s">
        <v>271</v>
      </c>
      <c r="AA29" s="130" t="s">
        <v>271</v>
      </c>
      <c r="AB29" s="130" t="s">
        <v>271</v>
      </c>
      <c r="AC29" s="146"/>
    </row>
    <row r="30" spans="1:29" x14ac:dyDescent="0.25">
      <c r="A30" s="27" t="s">
        <v>297</v>
      </c>
      <c r="B30" s="130" t="s">
        <v>271</v>
      </c>
      <c r="C30" s="130" t="s">
        <v>271</v>
      </c>
      <c r="D30" s="130" t="s">
        <v>271</v>
      </c>
      <c r="E30" s="130"/>
      <c r="F30" s="130" t="s">
        <v>271</v>
      </c>
      <c r="G30" s="130" t="s">
        <v>271</v>
      </c>
      <c r="H30" s="130" t="s">
        <v>271</v>
      </c>
      <c r="I30" s="130"/>
      <c r="J30" s="130" t="s">
        <v>271</v>
      </c>
      <c r="K30" s="130" t="s">
        <v>271</v>
      </c>
      <c r="L30" s="130" t="s">
        <v>271</v>
      </c>
      <c r="M30" s="130"/>
      <c r="N30" s="130" t="s">
        <v>271</v>
      </c>
      <c r="O30" s="130" t="s">
        <v>271</v>
      </c>
      <c r="P30" s="130" t="s">
        <v>271</v>
      </c>
      <c r="Q30" s="130"/>
      <c r="R30" s="130" t="s">
        <v>271</v>
      </c>
      <c r="S30" s="130" t="s">
        <v>271</v>
      </c>
      <c r="T30" s="130" t="s">
        <v>271</v>
      </c>
      <c r="U30" s="130"/>
      <c r="V30" s="130" t="s">
        <v>271</v>
      </c>
      <c r="W30" s="130" t="s">
        <v>271</v>
      </c>
      <c r="X30" s="130" t="s">
        <v>271</v>
      </c>
      <c r="Y30" s="130"/>
      <c r="Z30" s="130" t="s">
        <v>271</v>
      </c>
      <c r="AA30" s="130" t="s">
        <v>271</v>
      </c>
      <c r="AB30" s="130" t="s">
        <v>271</v>
      </c>
      <c r="AC30" s="146"/>
    </row>
    <row r="31" spans="1:29" x14ac:dyDescent="0.25">
      <c r="A31" s="27" t="s">
        <v>298</v>
      </c>
      <c r="B31" s="82">
        <v>1.2962962962962963</v>
      </c>
      <c r="C31" s="82">
        <v>0.73800738007380073</v>
      </c>
      <c r="D31" s="82">
        <v>1.8587360594795539</v>
      </c>
      <c r="E31" s="82"/>
      <c r="F31" s="82">
        <v>2.0618556701030926</v>
      </c>
      <c r="G31" s="130" t="s">
        <v>271</v>
      </c>
      <c r="H31" s="82">
        <v>4.2553191489361701</v>
      </c>
      <c r="I31" s="82"/>
      <c r="J31" s="130" t="s">
        <v>271</v>
      </c>
      <c r="K31" s="130" t="s">
        <v>271</v>
      </c>
      <c r="L31" s="130" t="s">
        <v>271</v>
      </c>
      <c r="M31" s="82"/>
      <c r="N31" s="130" t="s">
        <v>271</v>
      </c>
      <c r="O31" s="130" t="s">
        <v>271</v>
      </c>
      <c r="P31" s="130" t="s">
        <v>271</v>
      </c>
      <c r="Q31" s="82"/>
      <c r="R31" s="82">
        <v>5.6179775280898872</v>
      </c>
      <c r="S31" s="82">
        <v>4.5454545454545459</v>
      </c>
      <c r="T31" s="82">
        <v>6.666666666666667</v>
      </c>
      <c r="U31" s="82"/>
      <c r="V31" s="130" t="s">
        <v>271</v>
      </c>
      <c r="W31" s="130" t="s">
        <v>271</v>
      </c>
      <c r="X31" s="130" t="s">
        <v>271</v>
      </c>
      <c r="Y31" s="82"/>
      <c r="Z31" s="130" t="s">
        <v>271</v>
      </c>
      <c r="AA31" s="130" t="s">
        <v>271</v>
      </c>
      <c r="AB31" s="130" t="s">
        <v>271</v>
      </c>
      <c r="AC31" s="146"/>
    </row>
    <row r="32" spans="1:29" x14ac:dyDescent="0.25">
      <c r="A32" s="27" t="s">
        <v>299</v>
      </c>
      <c r="B32" s="130" t="s">
        <v>271</v>
      </c>
      <c r="C32" s="130" t="s">
        <v>271</v>
      </c>
      <c r="D32" s="130" t="s">
        <v>271</v>
      </c>
      <c r="E32" s="130"/>
      <c r="F32" s="130" t="s">
        <v>271</v>
      </c>
      <c r="G32" s="130" t="s">
        <v>271</v>
      </c>
      <c r="H32" s="130" t="s">
        <v>271</v>
      </c>
      <c r="I32" s="130"/>
      <c r="J32" s="130" t="s">
        <v>271</v>
      </c>
      <c r="K32" s="130" t="s">
        <v>271</v>
      </c>
      <c r="L32" s="130" t="s">
        <v>271</v>
      </c>
      <c r="M32" s="130"/>
      <c r="N32" s="130" t="s">
        <v>271</v>
      </c>
      <c r="O32" s="130" t="s">
        <v>271</v>
      </c>
      <c r="P32" s="130" t="s">
        <v>271</v>
      </c>
      <c r="Q32" s="130"/>
      <c r="R32" s="130" t="s">
        <v>271</v>
      </c>
      <c r="S32" s="130" t="s">
        <v>271</v>
      </c>
      <c r="T32" s="130" t="s">
        <v>271</v>
      </c>
      <c r="U32" s="130"/>
      <c r="V32" s="130" t="s">
        <v>271</v>
      </c>
      <c r="W32" s="130" t="s">
        <v>271</v>
      </c>
      <c r="X32" s="130" t="s">
        <v>271</v>
      </c>
      <c r="Y32" s="130"/>
      <c r="Z32" s="130" t="s">
        <v>271</v>
      </c>
      <c r="AA32" s="130" t="s">
        <v>271</v>
      </c>
      <c r="AB32" s="130" t="s">
        <v>271</v>
      </c>
      <c r="AC32" s="146"/>
    </row>
    <row r="33" spans="1:29" x14ac:dyDescent="0.25">
      <c r="A33" s="27" t="s">
        <v>300</v>
      </c>
      <c r="B33" s="82">
        <v>0.78740157480314954</v>
      </c>
      <c r="C33" s="82">
        <v>1.4705882352941175</v>
      </c>
      <c r="D33" s="130" t="s">
        <v>271</v>
      </c>
      <c r="E33" s="82"/>
      <c r="F33" s="130" t="s">
        <v>271</v>
      </c>
      <c r="G33" s="130" t="s">
        <v>271</v>
      </c>
      <c r="H33" s="130" t="s">
        <v>271</v>
      </c>
      <c r="I33" s="82"/>
      <c r="J33" s="82">
        <v>3.7037037037037033</v>
      </c>
      <c r="K33" s="82">
        <v>7.6923076923076925</v>
      </c>
      <c r="L33" s="130" t="s">
        <v>271</v>
      </c>
      <c r="M33" s="82"/>
      <c r="N33" s="130" t="s">
        <v>271</v>
      </c>
      <c r="O33" s="130" t="s">
        <v>271</v>
      </c>
      <c r="P33" s="130" t="s">
        <v>271</v>
      </c>
      <c r="Q33" s="82"/>
      <c r="R33" s="130" t="s">
        <v>271</v>
      </c>
      <c r="S33" s="130" t="s">
        <v>271</v>
      </c>
      <c r="T33" s="130" t="s">
        <v>271</v>
      </c>
      <c r="U33" s="82"/>
      <c r="V33" s="130" t="s">
        <v>271</v>
      </c>
      <c r="W33" s="130" t="s">
        <v>271</v>
      </c>
      <c r="X33" s="130" t="s">
        <v>271</v>
      </c>
      <c r="Y33" s="82"/>
      <c r="Z33" s="130" t="s">
        <v>271</v>
      </c>
      <c r="AA33" s="130" t="s">
        <v>271</v>
      </c>
      <c r="AB33" s="130" t="s">
        <v>271</v>
      </c>
      <c r="AC33" s="146"/>
    </row>
    <row r="34" spans="1:29" x14ac:dyDescent="0.25">
      <c r="A34" s="27" t="s">
        <v>301</v>
      </c>
      <c r="B34" s="82">
        <v>0.33670033670033667</v>
      </c>
      <c r="C34" s="82">
        <v>0.21929824561403508</v>
      </c>
      <c r="D34" s="82">
        <v>0.45977011494252873</v>
      </c>
      <c r="E34" s="82"/>
      <c r="F34" s="130" t="s">
        <v>271</v>
      </c>
      <c r="G34" s="130" t="s">
        <v>271</v>
      </c>
      <c r="H34" s="130" t="s">
        <v>271</v>
      </c>
      <c r="I34" s="82"/>
      <c r="J34" s="82">
        <v>0.61349693251533743</v>
      </c>
      <c r="K34" s="130" t="s">
        <v>271</v>
      </c>
      <c r="L34" s="82">
        <v>1.3157894736842104</v>
      </c>
      <c r="M34" s="82"/>
      <c r="N34" s="130" t="s">
        <v>271</v>
      </c>
      <c r="O34" s="130" t="s">
        <v>271</v>
      </c>
      <c r="P34" s="130" t="s">
        <v>271</v>
      </c>
      <c r="Q34" s="82"/>
      <c r="R34" s="130" t="s">
        <v>271</v>
      </c>
      <c r="S34" s="130" t="s">
        <v>271</v>
      </c>
      <c r="T34" s="130" t="s">
        <v>271</v>
      </c>
      <c r="U34" s="82"/>
      <c r="V34" s="82">
        <v>1.3698630136986301</v>
      </c>
      <c r="W34" s="82">
        <v>1.3888888888888888</v>
      </c>
      <c r="X34" s="82">
        <v>1.3513513513513513</v>
      </c>
      <c r="Y34" s="82"/>
      <c r="Z34" s="130" t="s">
        <v>271</v>
      </c>
      <c r="AA34" s="130" t="s">
        <v>271</v>
      </c>
      <c r="AB34" s="130" t="s">
        <v>271</v>
      </c>
      <c r="AC34" s="146"/>
    </row>
    <row r="35" spans="1:29" ht="15.75" thickBot="1" x14ac:dyDescent="0.3">
      <c r="A35" s="28" t="s">
        <v>302</v>
      </c>
      <c r="B35" s="131" t="s">
        <v>271</v>
      </c>
      <c r="C35" s="131" t="s">
        <v>271</v>
      </c>
      <c r="D35" s="131" t="s">
        <v>271</v>
      </c>
      <c r="E35" s="131"/>
      <c r="F35" s="131" t="s">
        <v>271</v>
      </c>
      <c r="G35" s="131" t="s">
        <v>271</v>
      </c>
      <c r="H35" s="131" t="s">
        <v>271</v>
      </c>
      <c r="I35" s="131"/>
      <c r="J35" s="131" t="s">
        <v>271</v>
      </c>
      <c r="K35" s="131" t="s">
        <v>271</v>
      </c>
      <c r="L35" s="131" t="s">
        <v>271</v>
      </c>
      <c r="M35" s="131"/>
      <c r="N35" s="131" t="s">
        <v>271</v>
      </c>
      <c r="O35" s="131" t="s">
        <v>271</v>
      </c>
      <c r="P35" s="131" t="s">
        <v>271</v>
      </c>
      <c r="Q35" s="131"/>
      <c r="R35" s="131" t="s">
        <v>271</v>
      </c>
      <c r="S35" s="131" t="s">
        <v>271</v>
      </c>
      <c r="T35" s="131" t="s">
        <v>271</v>
      </c>
      <c r="U35" s="131"/>
      <c r="V35" s="131" t="s">
        <v>271</v>
      </c>
      <c r="W35" s="131" t="s">
        <v>271</v>
      </c>
      <c r="X35" s="131" t="s">
        <v>271</v>
      </c>
      <c r="Y35" s="131"/>
      <c r="Z35" s="131" t="s">
        <v>271</v>
      </c>
      <c r="AA35" s="131" t="s">
        <v>271</v>
      </c>
      <c r="AB35" s="131" t="s">
        <v>271</v>
      </c>
      <c r="AC35" s="146"/>
    </row>
    <row r="36" spans="1:29" x14ac:dyDescent="0.25">
      <c r="A36" s="225" t="s">
        <v>201</v>
      </c>
      <c r="B36" s="225"/>
      <c r="C36" s="225"/>
      <c r="D36" s="225"/>
      <c r="E36" s="225"/>
      <c r="F36" s="225"/>
      <c r="G36" s="225"/>
      <c r="AC36" s="146"/>
    </row>
    <row r="38" spans="1:29" x14ac:dyDescent="0.25"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A5:AB5"/>
    <mergeCell ref="A36:G36"/>
    <mergeCell ref="A1:AB1"/>
    <mergeCell ref="A2:AB2"/>
    <mergeCell ref="A3:AB3"/>
    <mergeCell ref="A4:AB4"/>
    <mergeCell ref="V7:X7"/>
    <mergeCell ref="Z7:AB7"/>
    <mergeCell ref="A7:A8"/>
    <mergeCell ref="B7:D7"/>
    <mergeCell ref="F7:H7"/>
    <mergeCell ref="J7:L7"/>
    <mergeCell ref="N7:P7"/>
    <mergeCell ref="R7:T7"/>
  </mergeCells>
  <hyperlinks>
    <hyperlink ref="AC2" location="Contenido!A1" display="Contenido" xr:uid="{B6A4A809-54B2-4E09-9F12-C0BDC02ACB7A}"/>
  </hyperlinks>
  <pageMargins left="0.7" right="0.7" top="0.75" bottom="0.75" header="0.3" footer="0.3"/>
  <pageSetup scale="6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C6D3-1FB2-4F8A-8C2B-414AB797CEBE}">
  <sheetPr>
    <tabColor rgb="FFF2DAB1"/>
    <pageSetUpPr fitToPage="1"/>
  </sheetPr>
  <dimension ref="A1:AC45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7109375" customWidth="1"/>
    <col min="10" max="12" width="8.28515625" customWidth="1"/>
    <col min="13" max="13" width="1.5703125" customWidth="1"/>
    <col min="14" max="16" width="8.28515625" customWidth="1"/>
    <col min="17" max="17" width="1.42578125" customWidth="1"/>
    <col min="18" max="20" width="8.28515625" customWidth="1"/>
    <col min="21" max="21" width="1.28515625" customWidth="1"/>
    <col min="22" max="24" width="8.28515625" customWidth="1"/>
    <col min="25" max="25" width="1.5703125" customWidth="1"/>
    <col min="26" max="28" width="8.28515625" customWidth="1"/>
    <col min="29" max="29" width="14" style="144" customWidth="1"/>
  </cols>
  <sheetData>
    <row r="1" spans="1:29" x14ac:dyDescent="0.25">
      <c r="A1" s="228" t="s">
        <v>320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260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321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196" t="s">
        <v>226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</row>
    <row r="10" spans="1:29" x14ac:dyDescent="0.25">
      <c r="A10" s="26" t="s">
        <v>209</v>
      </c>
      <c r="B10" s="132">
        <f>SUM(B11:B22)</f>
        <v>4861</v>
      </c>
      <c r="C10" s="132">
        <f t="shared" ref="C10:AB10" si="0">SUM(C11:C22)</f>
        <v>2282</v>
      </c>
      <c r="D10" s="132">
        <f t="shared" si="0"/>
        <v>2579</v>
      </c>
      <c r="E10" s="132"/>
      <c r="F10" s="132">
        <f t="shared" si="0"/>
        <v>740</v>
      </c>
      <c r="G10" s="132">
        <f t="shared" si="0"/>
        <v>338</v>
      </c>
      <c r="H10" s="132">
        <f t="shared" si="0"/>
        <v>402</v>
      </c>
      <c r="I10" s="132"/>
      <c r="J10" s="132">
        <f t="shared" si="0"/>
        <v>765</v>
      </c>
      <c r="K10" s="132">
        <f t="shared" si="0"/>
        <v>386</v>
      </c>
      <c r="L10" s="132">
        <f t="shared" si="0"/>
        <v>379</v>
      </c>
      <c r="M10" s="132"/>
      <c r="N10" s="132">
        <f t="shared" si="0"/>
        <v>806</v>
      </c>
      <c r="O10" s="132">
        <f t="shared" si="0"/>
        <v>376</v>
      </c>
      <c r="P10" s="132">
        <f t="shared" si="0"/>
        <v>430</v>
      </c>
      <c r="Q10" s="132"/>
      <c r="R10" s="132">
        <f t="shared" si="0"/>
        <v>781</v>
      </c>
      <c r="S10" s="132">
        <f t="shared" si="0"/>
        <v>355</v>
      </c>
      <c r="T10" s="132">
        <f t="shared" si="0"/>
        <v>426</v>
      </c>
      <c r="U10" s="132"/>
      <c r="V10" s="132">
        <f t="shared" si="0"/>
        <v>852</v>
      </c>
      <c r="W10" s="132">
        <f t="shared" si="0"/>
        <v>412</v>
      </c>
      <c r="X10" s="132">
        <f t="shared" si="0"/>
        <v>440</v>
      </c>
      <c r="Y10" s="132"/>
      <c r="Z10" s="132">
        <f t="shared" si="0"/>
        <v>917</v>
      </c>
      <c r="AA10" s="132">
        <f t="shared" si="0"/>
        <v>415</v>
      </c>
      <c r="AB10" s="132">
        <f t="shared" si="0"/>
        <v>502</v>
      </c>
      <c r="AC10" s="145"/>
    </row>
    <row r="11" spans="1:29" x14ac:dyDescent="0.25">
      <c r="A11" s="27" t="s">
        <v>277</v>
      </c>
      <c r="B11" s="130">
        <f>+F11+J11+N11+R11+V11+Z11</f>
        <v>836</v>
      </c>
      <c r="C11" s="130">
        <f t="shared" ref="C11:D19" si="1">+G11+K11+O11+S11+W11+AA11</f>
        <v>388</v>
      </c>
      <c r="D11" s="130">
        <f t="shared" si="1"/>
        <v>448</v>
      </c>
      <c r="E11" s="130"/>
      <c r="F11" s="130">
        <v>125</v>
      </c>
      <c r="G11" s="130">
        <v>54</v>
      </c>
      <c r="H11" s="130">
        <v>71</v>
      </c>
      <c r="I11" s="130"/>
      <c r="J11" s="130">
        <v>144</v>
      </c>
      <c r="K11" s="130">
        <v>69</v>
      </c>
      <c r="L11" s="130">
        <v>75</v>
      </c>
      <c r="M11" s="130"/>
      <c r="N11" s="130">
        <v>139</v>
      </c>
      <c r="O11" s="130">
        <v>67</v>
      </c>
      <c r="P11" s="130">
        <v>72</v>
      </c>
      <c r="Q11" s="130"/>
      <c r="R11" s="130">
        <v>144</v>
      </c>
      <c r="S11" s="130">
        <v>70</v>
      </c>
      <c r="T11" s="130">
        <v>74</v>
      </c>
      <c r="U11" s="130"/>
      <c r="V11" s="130">
        <v>141</v>
      </c>
      <c r="W11" s="130">
        <v>69</v>
      </c>
      <c r="X11" s="130">
        <v>72</v>
      </c>
      <c r="Y11" s="130"/>
      <c r="Z11" s="130">
        <v>143</v>
      </c>
      <c r="AA11" s="130">
        <v>59</v>
      </c>
      <c r="AB11" s="130">
        <v>84</v>
      </c>
    </row>
    <row r="12" spans="1:29" x14ac:dyDescent="0.25">
      <c r="A12" s="27" t="s">
        <v>278</v>
      </c>
      <c r="B12" s="130">
        <f t="shared" ref="B12:D22" si="2">+F12+J12+N12+R12+V12+Z12</f>
        <v>956</v>
      </c>
      <c r="C12" s="130">
        <f t="shared" si="1"/>
        <v>421</v>
      </c>
      <c r="D12" s="130">
        <f t="shared" si="1"/>
        <v>535</v>
      </c>
      <c r="E12" s="130"/>
      <c r="F12" s="130">
        <v>126</v>
      </c>
      <c r="G12" s="130">
        <v>62</v>
      </c>
      <c r="H12" s="130">
        <v>64</v>
      </c>
      <c r="I12" s="130"/>
      <c r="J12" s="130">
        <v>145</v>
      </c>
      <c r="K12" s="130">
        <v>63</v>
      </c>
      <c r="L12" s="130">
        <v>82</v>
      </c>
      <c r="M12" s="130"/>
      <c r="N12" s="130">
        <v>153</v>
      </c>
      <c r="O12" s="130">
        <v>58</v>
      </c>
      <c r="P12" s="130">
        <v>95</v>
      </c>
      <c r="Q12" s="130"/>
      <c r="R12" s="130">
        <v>178</v>
      </c>
      <c r="S12" s="130">
        <v>72</v>
      </c>
      <c r="T12" s="130">
        <v>106</v>
      </c>
      <c r="U12" s="130"/>
      <c r="V12" s="130">
        <v>168</v>
      </c>
      <c r="W12" s="130">
        <v>80</v>
      </c>
      <c r="X12" s="130">
        <v>88</v>
      </c>
      <c r="Y12" s="130"/>
      <c r="Z12" s="130">
        <v>186</v>
      </c>
      <c r="AA12" s="130">
        <v>86</v>
      </c>
      <c r="AB12" s="130">
        <v>100</v>
      </c>
    </row>
    <row r="13" spans="1:29" x14ac:dyDescent="0.25">
      <c r="A13" s="27" t="s">
        <v>279</v>
      </c>
      <c r="B13" s="130">
        <f t="shared" si="2"/>
        <v>637</v>
      </c>
      <c r="C13" s="130">
        <f t="shared" si="1"/>
        <v>277</v>
      </c>
      <c r="D13" s="130">
        <f t="shared" si="1"/>
        <v>360</v>
      </c>
      <c r="E13" s="130"/>
      <c r="F13" s="130">
        <v>101</v>
      </c>
      <c r="G13" s="130">
        <v>41</v>
      </c>
      <c r="H13" s="130">
        <v>60</v>
      </c>
      <c r="I13" s="130"/>
      <c r="J13" s="130">
        <v>102</v>
      </c>
      <c r="K13" s="130">
        <v>50</v>
      </c>
      <c r="L13" s="130">
        <v>52</v>
      </c>
      <c r="M13" s="130"/>
      <c r="N13" s="130">
        <v>101</v>
      </c>
      <c r="O13" s="130">
        <v>47</v>
      </c>
      <c r="P13" s="130">
        <v>54</v>
      </c>
      <c r="Q13" s="130"/>
      <c r="R13" s="130">
        <v>103</v>
      </c>
      <c r="S13" s="130">
        <v>42</v>
      </c>
      <c r="T13" s="130">
        <v>61</v>
      </c>
      <c r="U13" s="130"/>
      <c r="V13" s="130">
        <v>109</v>
      </c>
      <c r="W13" s="130">
        <v>45</v>
      </c>
      <c r="X13" s="130">
        <v>64</v>
      </c>
      <c r="Y13" s="130"/>
      <c r="Z13" s="130">
        <v>121</v>
      </c>
      <c r="AA13" s="130">
        <v>52</v>
      </c>
      <c r="AB13" s="130">
        <v>69</v>
      </c>
    </row>
    <row r="14" spans="1:29" x14ac:dyDescent="0.25">
      <c r="A14" s="27" t="s">
        <v>282</v>
      </c>
      <c r="B14" s="130">
        <f t="shared" si="2"/>
        <v>270</v>
      </c>
      <c r="C14" s="130">
        <f t="shared" si="1"/>
        <v>130</v>
      </c>
      <c r="D14" s="130">
        <f t="shared" si="1"/>
        <v>140</v>
      </c>
      <c r="E14" s="130"/>
      <c r="F14" s="130">
        <v>42</v>
      </c>
      <c r="G14" s="130">
        <v>21</v>
      </c>
      <c r="H14" s="130">
        <v>21</v>
      </c>
      <c r="I14" s="130"/>
      <c r="J14" s="130">
        <v>43</v>
      </c>
      <c r="K14" s="130">
        <v>24</v>
      </c>
      <c r="L14" s="130">
        <v>19</v>
      </c>
      <c r="M14" s="130"/>
      <c r="N14" s="130">
        <v>42</v>
      </c>
      <c r="O14" s="130">
        <v>26</v>
      </c>
      <c r="P14" s="130">
        <v>16</v>
      </c>
      <c r="Q14" s="130"/>
      <c r="R14" s="130">
        <v>34</v>
      </c>
      <c r="S14" s="130">
        <v>17</v>
      </c>
      <c r="T14" s="130">
        <v>17</v>
      </c>
      <c r="U14" s="130"/>
      <c r="V14" s="130">
        <v>56</v>
      </c>
      <c r="W14" s="130">
        <v>25</v>
      </c>
      <c r="X14" s="130">
        <v>31</v>
      </c>
      <c r="Y14" s="130"/>
      <c r="Z14" s="130">
        <v>53</v>
      </c>
      <c r="AA14" s="130">
        <v>17</v>
      </c>
      <c r="AB14" s="130">
        <v>36</v>
      </c>
      <c r="AC14" s="146"/>
    </row>
    <row r="15" spans="1:29" x14ac:dyDescent="0.25">
      <c r="A15" s="27" t="s">
        <v>284</v>
      </c>
      <c r="B15" s="130">
        <f t="shared" si="2"/>
        <v>558</v>
      </c>
      <c r="C15" s="130">
        <f t="shared" si="1"/>
        <v>262</v>
      </c>
      <c r="D15" s="130">
        <f t="shared" si="1"/>
        <v>296</v>
      </c>
      <c r="E15" s="130"/>
      <c r="F15" s="130">
        <v>92</v>
      </c>
      <c r="G15" s="130">
        <v>36</v>
      </c>
      <c r="H15" s="130">
        <v>56</v>
      </c>
      <c r="I15" s="130"/>
      <c r="J15" s="130">
        <v>95</v>
      </c>
      <c r="K15" s="130">
        <v>49</v>
      </c>
      <c r="L15" s="130">
        <v>46</v>
      </c>
      <c r="M15" s="130"/>
      <c r="N15" s="130">
        <v>86</v>
      </c>
      <c r="O15" s="130">
        <v>40</v>
      </c>
      <c r="P15" s="130">
        <v>46</v>
      </c>
      <c r="Q15" s="130"/>
      <c r="R15" s="130">
        <v>85</v>
      </c>
      <c r="S15" s="130">
        <v>34</v>
      </c>
      <c r="T15" s="130">
        <v>51</v>
      </c>
      <c r="U15" s="130"/>
      <c r="V15" s="130">
        <v>87</v>
      </c>
      <c r="W15" s="130">
        <v>46</v>
      </c>
      <c r="X15" s="130">
        <v>41</v>
      </c>
      <c r="Y15" s="130"/>
      <c r="Z15" s="130">
        <v>113</v>
      </c>
      <c r="AA15" s="130">
        <v>57</v>
      </c>
      <c r="AB15" s="130">
        <v>56</v>
      </c>
      <c r="AC15" s="145"/>
    </row>
    <row r="16" spans="1:29" x14ac:dyDescent="0.25">
      <c r="A16" s="27" t="s">
        <v>285</v>
      </c>
      <c r="B16" s="130">
        <f t="shared" si="2"/>
        <v>248</v>
      </c>
      <c r="C16" s="130">
        <f t="shared" si="1"/>
        <v>131</v>
      </c>
      <c r="D16" s="130">
        <f t="shared" si="1"/>
        <v>117</v>
      </c>
      <c r="E16" s="130"/>
      <c r="F16" s="130">
        <v>34</v>
      </c>
      <c r="G16" s="130">
        <v>17</v>
      </c>
      <c r="H16" s="130">
        <v>17</v>
      </c>
      <c r="I16" s="130"/>
      <c r="J16" s="130">
        <v>43</v>
      </c>
      <c r="K16" s="130">
        <v>26</v>
      </c>
      <c r="L16" s="130">
        <v>17</v>
      </c>
      <c r="M16" s="130"/>
      <c r="N16" s="130">
        <v>42</v>
      </c>
      <c r="O16" s="130">
        <v>25</v>
      </c>
      <c r="P16" s="130">
        <v>17</v>
      </c>
      <c r="Q16" s="130"/>
      <c r="R16" s="130">
        <v>38</v>
      </c>
      <c r="S16" s="130">
        <v>20</v>
      </c>
      <c r="T16" s="130">
        <v>18</v>
      </c>
      <c r="U16" s="130"/>
      <c r="V16" s="130">
        <v>50</v>
      </c>
      <c r="W16" s="130">
        <v>23</v>
      </c>
      <c r="X16" s="130">
        <v>27</v>
      </c>
      <c r="Y16" s="130"/>
      <c r="Z16" s="130">
        <v>41</v>
      </c>
      <c r="AA16" s="130">
        <v>20</v>
      </c>
      <c r="AB16" s="130">
        <v>21</v>
      </c>
      <c r="AC16" s="146"/>
    </row>
    <row r="17" spans="1:29" x14ac:dyDescent="0.25">
      <c r="A17" s="27" t="s">
        <v>286</v>
      </c>
      <c r="B17" s="130">
        <f t="shared" si="2"/>
        <v>267</v>
      </c>
      <c r="C17" s="130">
        <f t="shared" si="1"/>
        <v>112</v>
      </c>
      <c r="D17" s="130">
        <f t="shared" si="1"/>
        <v>155</v>
      </c>
      <c r="E17" s="130"/>
      <c r="F17" s="130">
        <v>45</v>
      </c>
      <c r="G17" s="130">
        <v>15</v>
      </c>
      <c r="H17" s="130">
        <v>30</v>
      </c>
      <c r="I17" s="130"/>
      <c r="J17" s="130">
        <v>36</v>
      </c>
      <c r="K17" s="130">
        <v>18</v>
      </c>
      <c r="L17" s="130">
        <v>18</v>
      </c>
      <c r="M17" s="130"/>
      <c r="N17" s="130">
        <v>47</v>
      </c>
      <c r="O17" s="130">
        <v>15</v>
      </c>
      <c r="P17" s="130">
        <v>32</v>
      </c>
      <c r="Q17" s="130"/>
      <c r="R17" s="130">
        <v>38</v>
      </c>
      <c r="S17" s="130">
        <v>17</v>
      </c>
      <c r="T17" s="130">
        <v>21</v>
      </c>
      <c r="U17" s="130"/>
      <c r="V17" s="130">
        <v>49</v>
      </c>
      <c r="W17" s="130">
        <v>24</v>
      </c>
      <c r="X17" s="130">
        <v>25</v>
      </c>
      <c r="Y17" s="130"/>
      <c r="Z17" s="130">
        <v>52</v>
      </c>
      <c r="AA17" s="130">
        <v>23</v>
      </c>
      <c r="AB17" s="130">
        <v>29</v>
      </c>
      <c r="AC17" s="146"/>
    </row>
    <row r="18" spans="1:29" x14ac:dyDescent="0.25">
      <c r="A18" s="27" t="s">
        <v>289</v>
      </c>
      <c r="B18" s="130">
        <f t="shared" si="2"/>
        <v>290</v>
      </c>
      <c r="C18" s="130">
        <f t="shared" si="1"/>
        <v>147</v>
      </c>
      <c r="D18" s="130">
        <f t="shared" si="1"/>
        <v>143</v>
      </c>
      <c r="E18" s="130"/>
      <c r="F18" s="130">
        <v>51</v>
      </c>
      <c r="G18" s="130">
        <v>32</v>
      </c>
      <c r="H18" s="130">
        <v>19</v>
      </c>
      <c r="I18" s="130"/>
      <c r="J18" s="130">
        <v>31</v>
      </c>
      <c r="K18" s="130">
        <v>12</v>
      </c>
      <c r="L18" s="130">
        <v>19</v>
      </c>
      <c r="M18" s="130"/>
      <c r="N18" s="130">
        <v>51</v>
      </c>
      <c r="O18" s="130">
        <v>24</v>
      </c>
      <c r="P18" s="130">
        <v>27</v>
      </c>
      <c r="Q18" s="130"/>
      <c r="R18" s="130">
        <v>49</v>
      </c>
      <c r="S18" s="130">
        <v>22</v>
      </c>
      <c r="T18" s="130">
        <v>27</v>
      </c>
      <c r="U18" s="130"/>
      <c r="V18" s="130">
        <v>45</v>
      </c>
      <c r="W18" s="130">
        <v>24</v>
      </c>
      <c r="X18" s="130">
        <v>21</v>
      </c>
      <c r="Y18" s="130"/>
      <c r="Z18" s="130">
        <v>63</v>
      </c>
      <c r="AA18" s="130">
        <v>33</v>
      </c>
      <c r="AB18" s="130">
        <v>30</v>
      </c>
      <c r="AC18" s="146"/>
    </row>
    <row r="19" spans="1:29" x14ac:dyDescent="0.25">
      <c r="A19" s="27" t="s">
        <v>290</v>
      </c>
      <c r="B19" s="130">
        <f t="shared" si="2"/>
        <v>231</v>
      </c>
      <c r="C19" s="130">
        <f t="shared" si="1"/>
        <v>119</v>
      </c>
      <c r="D19" s="130">
        <f t="shared" si="1"/>
        <v>112</v>
      </c>
      <c r="E19" s="130"/>
      <c r="F19" s="130">
        <v>27</v>
      </c>
      <c r="G19" s="130">
        <v>12</v>
      </c>
      <c r="H19" s="130">
        <v>15</v>
      </c>
      <c r="I19" s="130"/>
      <c r="J19" s="130">
        <v>37</v>
      </c>
      <c r="K19" s="130">
        <v>25</v>
      </c>
      <c r="L19" s="130">
        <v>12</v>
      </c>
      <c r="M19" s="130"/>
      <c r="N19" s="130">
        <v>40</v>
      </c>
      <c r="O19" s="130">
        <v>19</v>
      </c>
      <c r="P19" s="130">
        <v>21</v>
      </c>
      <c r="Q19" s="130"/>
      <c r="R19" s="130">
        <v>39</v>
      </c>
      <c r="S19" s="130">
        <v>21</v>
      </c>
      <c r="T19" s="130">
        <v>18</v>
      </c>
      <c r="U19" s="130"/>
      <c r="V19" s="130">
        <v>47</v>
      </c>
      <c r="W19" s="130">
        <v>23</v>
      </c>
      <c r="X19" s="130">
        <v>24</v>
      </c>
      <c r="Y19" s="130"/>
      <c r="Z19" s="130">
        <v>41</v>
      </c>
      <c r="AA19" s="130">
        <v>19</v>
      </c>
      <c r="AB19" s="130">
        <v>22</v>
      </c>
      <c r="AC19" s="146"/>
    </row>
    <row r="20" spans="1:29" x14ac:dyDescent="0.25">
      <c r="A20" s="27" t="s">
        <v>293</v>
      </c>
      <c r="B20" s="130">
        <f t="shared" si="2"/>
        <v>97</v>
      </c>
      <c r="C20" s="130">
        <f t="shared" si="2"/>
        <v>38</v>
      </c>
      <c r="D20" s="130">
        <f t="shared" si="2"/>
        <v>59</v>
      </c>
      <c r="E20" s="130"/>
      <c r="F20" s="130">
        <v>12</v>
      </c>
      <c r="G20" s="130">
        <v>5</v>
      </c>
      <c r="H20" s="130">
        <v>7</v>
      </c>
      <c r="I20" s="130"/>
      <c r="J20" s="130">
        <v>13</v>
      </c>
      <c r="K20" s="130">
        <v>5</v>
      </c>
      <c r="L20" s="130">
        <v>8</v>
      </c>
      <c r="M20" s="130"/>
      <c r="N20" s="130">
        <v>17</v>
      </c>
      <c r="O20" s="130">
        <v>8</v>
      </c>
      <c r="P20" s="130">
        <v>9</v>
      </c>
      <c r="Q20" s="130"/>
      <c r="R20" s="130">
        <v>17</v>
      </c>
      <c r="S20" s="130">
        <v>5</v>
      </c>
      <c r="T20" s="130">
        <v>12</v>
      </c>
      <c r="U20" s="130"/>
      <c r="V20" s="130">
        <v>20</v>
      </c>
      <c r="W20" s="130">
        <v>9</v>
      </c>
      <c r="X20" s="130">
        <v>11</v>
      </c>
      <c r="Y20" s="130"/>
      <c r="Z20" s="130">
        <v>18</v>
      </c>
      <c r="AA20" s="130">
        <v>6</v>
      </c>
      <c r="AB20" s="130">
        <v>12</v>
      </c>
      <c r="AC20" s="146"/>
    </row>
    <row r="21" spans="1:29" x14ac:dyDescent="0.25">
      <c r="A21" s="27" t="s">
        <v>294</v>
      </c>
      <c r="B21" s="130">
        <f t="shared" si="2"/>
        <v>93</v>
      </c>
      <c r="C21" s="130">
        <f t="shared" si="2"/>
        <v>51</v>
      </c>
      <c r="D21" s="130">
        <f t="shared" si="2"/>
        <v>42</v>
      </c>
      <c r="E21" s="130"/>
      <c r="F21" s="130">
        <v>12</v>
      </c>
      <c r="G21" s="130">
        <v>7</v>
      </c>
      <c r="H21" s="130">
        <v>5</v>
      </c>
      <c r="I21" s="130"/>
      <c r="J21" s="130">
        <v>19</v>
      </c>
      <c r="K21" s="130">
        <v>11</v>
      </c>
      <c r="L21" s="130">
        <v>8</v>
      </c>
      <c r="M21" s="130"/>
      <c r="N21" s="130">
        <v>20</v>
      </c>
      <c r="O21" s="130">
        <v>10</v>
      </c>
      <c r="P21" s="130">
        <v>10</v>
      </c>
      <c r="Q21" s="130"/>
      <c r="R21" s="130">
        <v>10</v>
      </c>
      <c r="S21" s="130">
        <v>5</v>
      </c>
      <c r="T21" s="130">
        <v>5</v>
      </c>
      <c r="U21" s="130"/>
      <c r="V21" s="130">
        <v>14</v>
      </c>
      <c r="W21" s="130">
        <v>8</v>
      </c>
      <c r="X21" s="130">
        <v>6</v>
      </c>
      <c r="Y21" s="130"/>
      <c r="Z21" s="130">
        <v>18</v>
      </c>
      <c r="AA21" s="130">
        <v>10</v>
      </c>
      <c r="AB21" s="130">
        <v>8</v>
      </c>
      <c r="AC21" s="146"/>
    </row>
    <row r="22" spans="1:29" x14ac:dyDescent="0.25">
      <c r="A22" s="27" t="s">
        <v>296</v>
      </c>
      <c r="B22" s="135">
        <f t="shared" si="2"/>
        <v>378</v>
      </c>
      <c r="C22" s="135">
        <f t="shared" si="2"/>
        <v>206</v>
      </c>
      <c r="D22" s="135">
        <f t="shared" si="2"/>
        <v>172</v>
      </c>
      <c r="E22" s="135"/>
      <c r="F22" s="135">
        <v>73</v>
      </c>
      <c r="G22" s="135">
        <v>36</v>
      </c>
      <c r="H22" s="135">
        <v>37</v>
      </c>
      <c r="I22" s="135"/>
      <c r="J22" s="135">
        <v>57</v>
      </c>
      <c r="K22" s="135">
        <v>34</v>
      </c>
      <c r="L22" s="135">
        <v>23</v>
      </c>
      <c r="M22" s="135"/>
      <c r="N22" s="135">
        <v>68</v>
      </c>
      <c r="O22" s="135">
        <v>37</v>
      </c>
      <c r="P22" s="135">
        <v>31</v>
      </c>
      <c r="Q22" s="135"/>
      <c r="R22" s="135">
        <v>46</v>
      </c>
      <c r="S22" s="135">
        <v>30</v>
      </c>
      <c r="T22" s="135">
        <v>16</v>
      </c>
      <c r="U22" s="135"/>
      <c r="V22" s="135">
        <v>66</v>
      </c>
      <c r="W22" s="135">
        <v>36</v>
      </c>
      <c r="X22" s="135">
        <v>30</v>
      </c>
      <c r="Y22" s="135"/>
      <c r="Z22" s="135">
        <v>68</v>
      </c>
      <c r="AA22" s="135">
        <v>33</v>
      </c>
      <c r="AB22" s="135">
        <v>35</v>
      </c>
      <c r="AC22" s="146"/>
    </row>
    <row r="23" spans="1:29" x14ac:dyDescent="0.25">
      <c r="AC23" s="146"/>
    </row>
    <row r="24" spans="1:29" x14ac:dyDescent="0.25">
      <c r="A24" s="196" t="s">
        <v>232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45"/>
    </row>
    <row r="25" spans="1:29" s="2" customFormat="1" x14ac:dyDescent="0.25">
      <c r="A25" s="26" t="s">
        <v>209</v>
      </c>
      <c r="B25" s="81">
        <v>99.305413687436157</v>
      </c>
      <c r="C25" s="81">
        <v>99.174272055627995</v>
      </c>
      <c r="D25" s="81">
        <v>99.421742482652277</v>
      </c>
      <c r="E25" s="81"/>
      <c r="F25" s="81">
        <v>98.798397863818423</v>
      </c>
      <c r="G25" s="81">
        <v>98.542274052478135</v>
      </c>
      <c r="H25" s="81">
        <v>99.01477832512316</v>
      </c>
      <c r="I25" s="81"/>
      <c r="J25" s="81">
        <v>98.709677419354833</v>
      </c>
      <c r="K25" s="81">
        <v>98.469387755102048</v>
      </c>
      <c r="L25" s="81">
        <v>98.955613577023499</v>
      </c>
      <c r="M25" s="81"/>
      <c r="N25" s="81">
        <v>99.506172839506164</v>
      </c>
      <c r="O25" s="81">
        <v>99.208443271767806</v>
      </c>
      <c r="P25" s="81">
        <v>99.767981438515079</v>
      </c>
      <c r="Q25" s="81"/>
      <c r="R25" s="81">
        <v>99.490445859872608</v>
      </c>
      <c r="S25" s="81">
        <v>99.719101123595507</v>
      </c>
      <c r="T25" s="81">
        <v>99.300699300699307</v>
      </c>
      <c r="U25" s="81"/>
      <c r="V25" s="81">
        <v>99.416569428238049</v>
      </c>
      <c r="W25" s="81">
        <v>99.038461538461547</v>
      </c>
      <c r="X25" s="81">
        <v>99.773242630385482</v>
      </c>
      <c r="Y25" s="81"/>
      <c r="Z25" s="81">
        <v>99.78237214363439</v>
      </c>
      <c r="AA25" s="81">
        <v>100</v>
      </c>
      <c r="AB25" s="81">
        <v>99.603174603174608</v>
      </c>
      <c r="AC25" s="146"/>
    </row>
    <row r="26" spans="1:29" x14ac:dyDescent="0.25">
      <c r="A26" s="27" t="s">
        <v>277</v>
      </c>
      <c r="B26" s="82">
        <v>100</v>
      </c>
      <c r="C26" s="82">
        <v>100</v>
      </c>
      <c r="D26" s="82">
        <v>100</v>
      </c>
      <c r="E26" s="82"/>
      <c r="F26" s="82">
        <v>100</v>
      </c>
      <c r="G26" s="82">
        <v>100</v>
      </c>
      <c r="H26" s="82">
        <v>100</v>
      </c>
      <c r="I26" s="82"/>
      <c r="J26" s="82">
        <v>100</v>
      </c>
      <c r="K26" s="82">
        <v>100</v>
      </c>
      <c r="L26" s="82">
        <v>100</v>
      </c>
      <c r="M26" s="82"/>
      <c r="N26" s="82">
        <v>100</v>
      </c>
      <c r="O26" s="82">
        <v>100</v>
      </c>
      <c r="P26" s="82">
        <v>100</v>
      </c>
      <c r="Q26" s="82"/>
      <c r="R26" s="82">
        <v>100</v>
      </c>
      <c r="S26" s="82">
        <v>100</v>
      </c>
      <c r="T26" s="82">
        <v>100</v>
      </c>
      <c r="U26" s="82"/>
      <c r="V26" s="82">
        <v>100</v>
      </c>
      <c r="W26" s="82">
        <v>100</v>
      </c>
      <c r="X26" s="82">
        <v>100</v>
      </c>
      <c r="Y26" s="82"/>
      <c r="Z26" s="82">
        <v>100</v>
      </c>
      <c r="AA26" s="82">
        <v>100</v>
      </c>
      <c r="AB26" s="82">
        <v>100</v>
      </c>
      <c r="AC26" s="146"/>
    </row>
    <row r="27" spans="1:29" x14ac:dyDescent="0.25">
      <c r="A27" s="27" t="s">
        <v>278</v>
      </c>
      <c r="B27" s="82">
        <v>99.687174139728882</v>
      </c>
      <c r="C27" s="82">
        <v>100</v>
      </c>
      <c r="D27" s="82">
        <v>99.442379182156131</v>
      </c>
      <c r="E27" s="82"/>
      <c r="F27" s="82">
        <v>97.674418604651152</v>
      </c>
      <c r="G27" s="82">
        <v>100</v>
      </c>
      <c r="H27" s="82">
        <v>95.522388059701484</v>
      </c>
      <c r="I27" s="82"/>
      <c r="J27" s="82">
        <v>100</v>
      </c>
      <c r="K27" s="82">
        <v>100</v>
      </c>
      <c r="L27" s="82">
        <v>100</v>
      </c>
      <c r="M27" s="82"/>
      <c r="N27" s="82">
        <v>100</v>
      </c>
      <c r="O27" s="82">
        <v>100</v>
      </c>
      <c r="P27" s="82">
        <v>100</v>
      </c>
      <c r="Q27" s="82"/>
      <c r="R27" s="82">
        <v>100</v>
      </c>
      <c r="S27" s="82">
        <v>100</v>
      </c>
      <c r="T27" s="82">
        <v>100</v>
      </c>
      <c r="U27" s="82"/>
      <c r="V27" s="82">
        <v>100</v>
      </c>
      <c r="W27" s="82">
        <v>100</v>
      </c>
      <c r="X27" s="82">
        <v>100</v>
      </c>
      <c r="Y27" s="82"/>
      <c r="Z27" s="82">
        <v>100</v>
      </c>
      <c r="AA27" s="82">
        <v>100</v>
      </c>
      <c r="AB27" s="82">
        <v>100</v>
      </c>
      <c r="AC27" s="146"/>
    </row>
    <row r="28" spans="1:29" x14ac:dyDescent="0.25">
      <c r="A28" s="27" t="s">
        <v>279</v>
      </c>
      <c r="B28" s="82">
        <v>97.549770290964773</v>
      </c>
      <c r="C28" s="82">
        <v>96.853146853146853</v>
      </c>
      <c r="D28" s="82">
        <v>98.09264305177112</v>
      </c>
      <c r="E28" s="82"/>
      <c r="F28" s="82">
        <v>96.19047619047619</v>
      </c>
      <c r="G28" s="82">
        <v>91.111111111111114</v>
      </c>
      <c r="H28" s="82">
        <v>100</v>
      </c>
      <c r="I28" s="82"/>
      <c r="J28" s="82">
        <v>96.226415094339629</v>
      </c>
      <c r="K28" s="82">
        <v>98.039215686274503</v>
      </c>
      <c r="L28" s="82">
        <v>94.545454545454547</v>
      </c>
      <c r="M28" s="82"/>
      <c r="N28" s="82">
        <v>98.05825242718447</v>
      </c>
      <c r="O28" s="82">
        <v>97.916666666666657</v>
      </c>
      <c r="P28" s="82">
        <v>98.181818181818187</v>
      </c>
      <c r="Q28" s="82"/>
      <c r="R28" s="82">
        <v>96.261682242990659</v>
      </c>
      <c r="S28" s="82">
        <v>97.674418604651152</v>
      </c>
      <c r="T28" s="82">
        <v>95.3125</v>
      </c>
      <c r="U28" s="82"/>
      <c r="V28" s="82">
        <v>98.198198198198199</v>
      </c>
      <c r="W28" s="82">
        <v>95.744680851063833</v>
      </c>
      <c r="X28" s="82">
        <v>100</v>
      </c>
      <c r="Y28" s="82"/>
      <c r="Z28" s="82">
        <v>100</v>
      </c>
      <c r="AA28" s="82">
        <v>100</v>
      </c>
      <c r="AB28" s="82">
        <v>100</v>
      </c>
      <c r="AC28" s="146"/>
    </row>
    <row r="29" spans="1:29" x14ac:dyDescent="0.25">
      <c r="A29" s="27" t="s">
        <v>282</v>
      </c>
      <c r="B29" s="82">
        <v>99.630996309963109</v>
      </c>
      <c r="C29" s="82">
        <v>99.236641221374043</v>
      </c>
      <c r="D29" s="82">
        <v>100</v>
      </c>
      <c r="E29" s="82"/>
      <c r="F29" s="82">
        <v>100</v>
      </c>
      <c r="G29" s="82">
        <v>100</v>
      </c>
      <c r="H29" s="82">
        <v>100</v>
      </c>
      <c r="I29" s="82"/>
      <c r="J29" s="82">
        <v>97.727272727272734</v>
      </c>
      <c r="K29" s="82">
        <v>96</v>
      </c>
      <c r="L29" s="82">
        <v>100</v>
      </c>
      <c r="M29" s="82"/>
      <c r="N29" s="82">
        <v>100</v>
      </c>
      <c r="O29" s="82">
        <v>100</v>
      </c>
      <c r="P29" s="82">
        <v>100</v>
      </c>
      <c r="Q29" s="82"/>
      <c r="R29" s="82">
        <v>100</v>
      </c>
      <c r="S29" s="82">
        <v>100</v>
      </c>
      <c r="T29" s="82">
        <v>100</v>
      </c>
      <c r="U29" s="82"/>
      <c r="V29" s="82">
        <v>100</v>
      </c>
      <c r="W29" s="82">
        <v>100</v>
      </c>
      <c r="X29" s="82">
        <v>100</v>
      </c>
      <c r="Y29" s="82"/>
      <c r="Z29" s="82">
        <v>100</v>
      </c>
      <c r="AA29" s="82">
        <v>100</v>
      </c>
      <c r="AB29" s="82">
        <v>100</v>
      </c>
      <c r="AC29" s="146"/>
    </row>
    <row r="30" spans="1:29" x14ac:dyDescent="0.25">
      <c r="A30" s="27" t="s">
        <v>284</v>
      </c>
      <c r="B30" s="82">
        <v>99.642857142857139</v>
      </c>
      <c r="C30" s="82">
        <v>100</v>
      </c>
      <c r="D30" s="82">
        <v>99.328859060402692</v>
      </c>
      <c r="E30" s="82"/>
      <c r="F30" s="82">
        <v>100</v>
      </c>
      <c r="G30" s="82">
        <v>100</v>
      </c>
      <c r="H30" s="82">
        <v>100</v>
      </c>
      <c r="I30" s="82"/>
      <c r="J30" s="82">
        <v>100</v>
      </c>
      <c r="K30" s="82">
        <v>100</v>
      </c>
      <c r="L30" s="82">
        <v>100</v>
      </c>
      <c r="M30" s="82"/>
      <c r="N30" s="82">
        <v>100</v>
      </c>
      <c r="O30" s="82">
        <v>100</v>
      </c>
      <c r="P30" s="82">
        <v>100</v>
      </c>
      <c r="Q30" s="82"/>
      <c r="R30" s="82">
        <v>100</v>
      </c>
      <c r="S30" s="82">
        <v>100</v>
      </c>
      <c r="T30" s="82">
        <v>100</v>
      </c>
      <c r="U30" s="82"/>
      <c r="V30" s="82">
        <v>100</v>
      </c>
      <c r="W30" s="82">
        <v>100</v>
      </c>
      <c r="X30" s="82">
        <v>100</v>
      </c>
      <c r="Y30" s="82"/>
      <c r="Z30" s="82">
        <v>98.260869565217391</v>
      </c>
      <c r="AA30" s="82">
        <v>100</v>
      </c>
      <c r="AB30" s="82">
        <v>96.551724137931032</v>
      </c>
      <c r="AC30" s="146"/>
    </row>
    <row r="31" spans="1:29" x14ac:dyDescent="0.25">
      <c r="A31" s="27" t="s">
        <v>285</v>
      </c>
      <c r="B31" s="82">
        <v>100</v>
      </c>
      <c r="C31" s="82">
        <v>100</v>
      </c>
      <c r="D31" s="82">
        <v>100</v>
      </c>
      <c r="E31" s="82"/>
      <c r="F31" s="82">
        <v>100</v>
      </c>
      <c r="G31" s="82">
        <v>100</v>
      </c>
      <c r="H31" s="82">
        <v>100</v>
      </c>
      <c r="I31" s="82"/>
      <c r="J31" s="82">
        <v>100</v>
      </c>
      <c r="K31" s="82">
        <v>100</v>
      </c>
      <c r="L31" s="82">
        <v>100</v>
      </c>
      <c r="M31" s="82"/>
      <c r="N31" s="82">
        <v>100</v>
      </c>
      <c r="O31" s="82">
        <v>100</v>
      </c>
      <c r="P31" s="82">
        <v>100</v>
      </c>
      <c r="Q31" s="82"/>
      <c r="R31" s="82">
        <v>100</v>
      </c>
      <c r="S31" s="82">
        <v>100</v>
      </c>
      <c r="T31" s="82">
        <v>100</v>
      </c>
      <c r="U31" s="82"/>
      <c r="V31" s="82">
        <v>100</v>
      </c>
      <c r="W31" s="82">
        <v>100</v>
      </c>
      <c r="X31" s="82">
        <v>100</v>
      </c>
      <c r="Y31" s="82"/>
      <c r="Z31" s="82">
        <v>100</v>
      </c>
      <c r="AA31" s="82">
        <v>100</v>
      </c>
      <c r="AB31" s="82">
        <v>100</v>
      </c>
      <c r="AC31" s="146"/>
    </row>
    <row r="32" spans="1:29" x14ac:dyDescent="0.25">
      <c r="A32" s="27" t="s">
        <v>286</v>
      </c>
      <c r="B32" s="82">
        <v>100</v>
      </c>
      <c r="C32" s="82">
        <v>100</v>
      </c>
      <c r="D32" s="82">
        <v>100</v>
      </c>
      <c r="E32" s="82"/>
      <c r="F32" s="82">
        <v>100</v>
      </c>
      <c r="G32" s="82">
        <v>100</v>
      </c>
      <c r="H32" s="82">
        <v>100</v>
      </c>
      <c r="I32" s="82"/>
      <c r="J32" s="82">
        <v>100</v>
      </c>
      <c r="K32" s="82">
        <v>100</v>
      </c>
      <c r="L32" s="82">
        <v>100</v>
      </c>
      <c r="M32" s="82"/>
      <c r="N32" s="82">
        <v>100</v>
      </c>
      <c r="O32" s="82">
        <v>100</v>
      </c>
      <c r="P32" s="82">
        <v>100</v>
      </c>
      <c r="Q32" s="82"/>
      <c r="R32" s="82">
        <v>100</v>
      </c>
      <c r="S32" s="82">
        <v>100</v>
      </c>
      <c r="T32" s="82">
        <v>100</v>
      </c>
      <c r="U32" s="82"/>
      <c r="V32" s="82">
        <v>100</v>
      </c>
      <c r="W32" s="82">
        <v>100</v>
      </c>
      <c r="X32" s="82">
        <v>100</v>
      </c>
      <c r="Y32" s="82"/>
      <c r="Z32" s="82">
        <v>100</v>
      </c>
      <c r="AA32" s="82">
        <v>100</v>
      </c>
      <c r="AB32" s="82">
        <v>100</v>
      </c>
      <c r="AC32" s="146"/>
    </row>
    <row r="33" spans="1:29" x14ac:dyDescent="0.25">
      <c r="A33" s="27" t="s">
        <v>289</v>
      </c>
      <c r="B33" s="82">
        <v>100</v>
      </c>
      <c r="C33" s="82">
        <v>100</v>
      </c>
      <c r="D33" s="82">
        <v>100</v>
      </c>
      <c r="E33" s="82"/>
      <c r="F33" s="82">
        <v>100</v>
      </c>
      <c r="G33" s="82">
        <v>100</v>
      </c>
      <c r="H33" s="82">
        <v>100</v>
      </c>
      <c r="I33" s="82"/>
      <c r="J33" s="82">
        <v>100</v>
      </c>
      <c r="K33" s="82">
        <v>100</v>
      </c>
      <c r="L33" s="82">
        <v>100</v>
      </c>
      <c r="M33" s="82"/>
      <c r="N33" s="82">
        <v>100</v>
      </c>
      <c r="O33" s="82">
        <v>100</v>
      </c>
      <c r="P33" s="82">
        <v>100</v>
      </c>
      <c r="Q33" s="82"/>
      <c r="R33" s="82">
        <v>100</v>
      </c>
      <c r="S33" s="82">
        <v>100</v>
      </c>
      <c r="T33" s="82">
        <v>100</v>
      </c>
      <c r="U33" s="82"/>
      <c r="V33" s="82">
        <v>100</v>
      </c>
      <c r="W33" s="82">
        <v>100</v>
      </c>
      <c r="X33" s="82">
        <v>100</v>
      </c>
      <c r="Y33" s="82"/>
      <c r="Z33" s="82">
        <v>100</v>
      </c>
      <c r="AA33" s="82">
        <v>100</v>
      </c>
      <c r="AB33" s="82">
        <v>100</v>
      </c>
      <c r="AC33" s="146"/>
    </row>
    <row r="34" spans="1:29" x14ac:dyDescent="0.25">
      <c r="A34" s="27" t="s">
        <v>290</v>
      </c>
      <c r="B34" s="82">
        <v>95.061728395061735</v>
      </c>
      <c r="C34" s="82">
        <v>92.96875</v>
      </c>
      <c r="D34" s="82">
        <v>97.391304347826093</v>
      </c>
      <c r="E34" s="82"/>
      <c r="F34" s="82">
        <v>93.103448275862064</v>
      </c>
      <c r="G34" s="82">
        <v>92.307692307692307</v>
      </c>
      <c r="H34" s="82">
        <v>93.75</v>
      </c>
      <c r="I34" s="82"/>
      <c r="J34" s="82">
        <v>88.095238095238088</v>
      </c>
      <c r="K34" s="82">
        <v>86.206896551724128</v>
      </c>
      <c r="L34" s="82">
        <v>92.307692307692307</v>
      </c>
      <c r="M34" s="82"/>
      <c r="N34" s="82">
        <v>95.238095238095227</v>
      </c>
      <c r="O34" s="82">
        <v>90.476190476190482</v>
      </c>
      <c r="P34" s="82">
        <v>100</v>
      </c>
      <c r="Q34" s="82"/>
      <c r="R34" s="82">
        <v>100</v>
      </c>
      <c r="S34" s="82">
        <v>100</v>
      </c>
      <c r="T34" s="82">
        <v>100</v>
      </c>
      <c r="U34" s="82"/>
      <c r="V34" s="82">
        <v>94</v>
      </c>
      <c r="W34" s="82">
        <v>92</v>
      </c>
      <c r="X34" s="82">
        <v>96</v>
      </c>
      <c r="Y34" s="82"/>
      <c r="Z34" s="82">
        <v>100</v>
      </c>
      <c r="AA34" s="82">
        <v>100</v>
      </c>
      <c r="AB34" s="82">
        <v>100</v>
      </c>
      <c r="AC34" s="146"/>
    </row>
    <row r="35" spans="1:29" x14ac:dyDescent="0.25">
      <c r="A35" s="27" t="s">
        <v>293</v>
      </c>
      <c r="B35" s="82">
        <v>100</v>
      </c>
      <c r="C35" s="82">
        <v>100</v>
      </c>
      <c r="D35" s="82">
        <v>100</v>
      </c>
      <c r="E35" s="82"/>
      <c r="F35" s="82">
        <v>100</v>
      </c>
      <c r="G35" s="82">
        <v>100</v>
      </c>
      <c r="H35" s="82">
        <v>100</v>
      </c>
      <c r="I35" s="82"/>
      <c r="J35" s="82">
        <v>100</v>
      </c>
      <c r="K35" s="82">
        <v>100</v>
      </c>
      <c r="L35" s="82">
        <v>100</v>
      </c>
      <c r="M35" s="82"/>
      <c r="N35" s="82">
        <v>100</v>
      </c>
      <c r="O35" s="82">
        <v>100</v>
      </c>
      <c r="P35" s="82">
        <v>100</v>
      </c>
      <c r="Q35" s="82"/>
      <c r="R35" s="82">
        <v>100</v>
      </c>
      <c r="S35" s="82">
        <v>100</v>
      </c>
      <c r="T35" s="82">
        <v>100</v>
      </c>
      <c r="U35" s="82"/>
      <c r="V35" s="82">
        <v>100</v>
      </c>
      <c r="W35" s="82">
        <v>100</v>
      </c>
      <c r="X35" s="82">
        <v>100</v>
      </c>
      <c r="Y35" s="82"/>
      <c r="Z35" s="82">
        <v>100</v>
      </c>
      <c r="AA35" s="82">
        <v>100</v>
      </c>
      <c r="AB35" s="82">
        <v>100</v>
      </c>
    </row>
    <row r="36" spans="1:29" x14ac:dyDescent="0.25">
      <c r="A36" s="27" t="s">
        <v>294</v>
      </c>
      <c r="B36" s="82">
        <v>100</v>
      </c>
      <c r="C36" s="82">
        <v>100</v>
      </c>
      <c r="D36" s="82">
        <v>100</v>
      </c>
      <c r="E36" s="82"/>
      <c r="F36" s="82">
        <v>100</v>
      </c>
      <c r="G36" s="82">
        <v>100</v>
      </c>
      <c r="H36" s="82">
        <v>100</v>
      </c>
      <c r="I36" s="82"/>
      <c r="J36" s="82">
        <v>100</v>
      </c>
      <c r="K36" s="82">
        <v>100</v>
      </c>
      <c r="L36" s="82">
        <v>100</v>
      </c>
      <c r="M36" s="82"/>
      <c r="N36" s="82">
        <v>100</v>
      </c>
      <c r="O36" s="82">
        <v>100</v>
      </c>
      <c r="P36" s="82">
        <v>100</v>
      </c>
      <c r="Q36" s="82"/>
      <c r="R36" s="82">
        <v>100</v>
      </c>
      <c r="S36" s="82">
        <v>100</v>
      </c>
      <c r="T36" s="82">
        <v>100</v>
      </c>
      <c r="U36" s="82"/>
      <c r="V36" s="82">
        <v>100</v>
      </c>
      <c r="W36" s="82">
        <v>100</v>
      </c>
      <c r="X36" s="82">
        <v>100</v>
      </c>
      <c r="Y36" s="82"/>
      <c r="Z36" s="82">
        <v>100</v>
      </c>
      <c r="AA36" s="82">
        <v>100</v>
      </c>
      <c r="AB36" s="82">
        <v>100</v>
      </c>
      <c r="AC36" s="146"/>
    </row>
    <row r="37" spans="1:29" ht="15.75" thickBot="1" x14ac:dyDescent="0.3">
      <c r="A37" s="28" t="s">
        <v>296</v>
      </c>
      <c r="B37" s="83">
        <v>100</v>
      </c>
      <c r="C37" s="83">
        <v>100</v>
      </c>
      <c r="D37" s="83">
        <v>100</v>
      </c>
      <c r="E37" s="83"/>
      <c r="F37" s="83">
        <v>100</v>
      </c>
      <c r="G37" s="83">
        <v>100</v>
      </c>
      <c r="H37" s="83">
        <v>100</v>
      </c>
      <c r="I37" s="83"/>
      <c r="J37" s="83">
        <v>100</v>
      </c>
      <c r="K37" s="83">
        <v>100</v>
      </c>
      <c r="L37" s="83">
        <v>100</v>
      </c>
      <c r="M37" s="83"/>
      <c r="N37" s="83">
        <v>100</v>
      </c>
      <c r="O37" s="83">
        <v>100</v>
      </c>
      <c r="P37" s="83">
        <v>100</v>
      </c>
      <c r="Q37" s="83"/>
      <c r="R37" s="83">
        <v>100</v>
      </c>
      <c r="S37" s="83">
        <v>100</v>
      </c>
      <c r="T37" s="83">
        <v>100</v>
      </c>
      <c r="U37" s="83"/>
      <c r="V37" s="83">
        <v>100</v>
      </c>
      <c r="W37" s="83">
        <v>100</v>
      </c>
      <c r="X37" s="83">
        <v>100</v>
      </c>
      <c r="Y37" s="83"/>
      <c r="Z37" s="83">
        <v>100</v>
      </c>
      <c r="AA37" s="83">
        <v>100</v>
      </c>
      <c r="AB37" s="83">
        <v>100</v>
      </c>
      <c r="AC37" s="146"/>
    </row>
    <row r="38" spans="1:29" x14ac:dyDescent="0.25">
      <c r="A38" s="225" t="s">
        <v>201</v>
      </c>
      <c r="B38" s="225"/>
      <c r="C38" s="225"/>
      <c r="D38" s="225"/>
      <c r="E38" s="225"/>
      <c r="F38" s="225"/>
      <c r="G38" s="225"/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4">
    <mergeCell ref="A38:G38"/>
    <mergeCell ref="A5:AB5"/>
    <mergeCell ref="A1:AB1"/>
    <mergeCell ref="A2:AB2"/>
    <mergeCell ref="A3:AB3"/>
    <mergeCell ref="A4:AB4"/>
    <mergeCell ref="V7:X7"/>
    <mergeCell ref="Z7:AB7"/>
    <mergeCell ref="A7:A8"/>
    <mergeCell ref="B7:D7"/>
    <mergeCell ref="F7:H7"/>
    <mergeCell ref="J7:L7"/>
    <mergeCell ref="N7:P7"/>
    <mergeCell ref="R7:T7"/>
  </mergeCells>
  <hyperlinks>
    <hyperlink ref="AC2" location="Contenido!A1" display="Contenido" xr:uid="{BBC00FD9-FD21-4E0F-AA43-F0501D0A91EE}"/>
  </hyperlinks>
  <pageMargins left="0.7" right="0.7" top="0.75" bottom="0.75" header="0.3" footer="0.3"/>
  <pageSetup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DA31-5D2F-4432-98B8-257CD7F3509D}">
  <sheetPr>
    <tabColor rgb="FFF2DAB1"/>
    <pageSetUpPr fitToPage="1"/>
  </sheetPr>
  <dimension ref="A1:AC45"/>
  <sheetViews>
    <sheetView showGridLines="0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7109375" customWidth="1"/>
    <col min="10" max="12" width="8.28515625" customWidth="1"/>
    <col min="13" max="13" width="1.7109375" customWidth="1"/>
    <col min="14" max="16" width="8.28515625" customWidth="1"/>
    <col min="17" max="17" width="1.5703125" customWidth="1"/>
    <col min="18" max="20" width="8.28515625" customWidth="1"/>
    <col min="21" max="21" width="1.425781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273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321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211</v>
      </c>
      <c r="G7" s="231"/>
      <c r="H7" s="231"/>
      <c r="I7" s="84"/>
      <c r="J7" s="231" t="s">
        <v>212</v>
      </c>
      <c r="K7" s="231"/>
      <c r="L7" s="231"/>
      <c r="M7" s="84"/>
      <c r="N7" s="231" t="s">
        <v>213</v>
      </c>
      <c r="O7" s="231"/>
      <c r="P7" s="231"/>
      <c r="Q7" s="84"/>
      <c r="R7" s="231" t="s">
        <v>215</v>
      </c>
      <c r="S7" s="231"/>
      <c r="T7" s="231"/>
      <c r="U7" s="84"/>
      <c r="V7" s="231" t="s">
        <v>216</v>
      </c>
      <c r="W7" s="231"/>
      <c r="X7" s="231"/>
      <c r="Y7" s="84"/>
      <c r="Z7" s="231" t="s">
        <v>217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196" t="s">
        <v>226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</row>
    <row r="10" spans="1:29" s="2" customFormat="1" x14ac:dyDescent="0.25">
      <c r="A10" s="26" t="s">
        <v>209</v>
      </c>
      <c r="B10" s="105">
        <f>SUM(B11:B22)</f>
        <v>34</v>
      </c>
      <c r="C10" s="105">
        <f t="shared" ref="C10:AB10" si="0">SUM(C11:C22)</f>
        <v>19</v>
      </c>
      <c r="D10" s="105">
        <f t="shared" si="0"/>
        <v>15</v>
      </c>
      <c r="E10" s="105"/>
      <c r="F10" s="105">
        <f t="shared" si="0"/>
        <v>9</v>
      </c>
      <c r="G10" s="105">
        <f t="shared" si="0"/>
        <v>5</v>
      </c>
      <c r="H10" s="105">
        <f t="shared" si="0"/>
        <v>4</v>
      </c>
      <c r="I10" s="105"/>
      <c r="J10" s="105">
        <f t="shared" si="0"/>
        <v>10</v>
      </c>
      <c r="K10" s="105">
        <f t="shared" si="0"/>
        <v>6</v>
      </c>
      <c r="L10" s="105">
        <f t="shared" si="0"/>
        <v>4</v>
      </c>
      <c r="M10" s="105"/>
      <c r="N10" s="105">
        <f t="shared" si="0"/>
        <v>4</v>
      </c>
      <c r="O10" s="105">
        <f t="shared" si="0"/>
        <v>3</v>
      </c>
      <c r="P10" s="105">
        <f t="shared" si="0"/>
        <v>1</v>
      </c>
      <c r="Q10" s="105"/>
      <c r="R10" s="105">
        <f t="shared" si="0"/>
        <v>4</v>
      </c>
      <c r="S10" s="105">
        <f t="shared" si="0"/>
        <v>1</v>
      </c>
      <c r="T10" s="105">
        <f t="shared" si="0"/>
        <v>3</v>
      </c>
      <c r="U10" s="105"/>
      <c r="V10" s="105">
        <f t="shared" si="0"/>
        <v>5</v>
      </c>
      <c r="W10" s="105">
        <f t="shared" si="0"/>
        <v>4</v>
      </c>
      <c r="X10" s="105">
        <f t="shared" si="0"/>
        <v>1</v>
      </c>
      <c r="Y10" s="105"/>
      <c r="Z10" s="105">
        <f t="shared" si="0"/>
        <v>2</v>
      </c>
      <c r="AA10" s="105" t="s">
        <v>271</v>
      </c>
      <c r="AB10" s="105">
        <f t="shared" si="0"/>
        <v>2</v>
      </c>
      <c r="AC10" s="145"/>
    </row>
    <row r="11" spans="1:29" x14ac:dyDescent="0.25">
      <c r="A11" s="27" t="s">
        <v>277</v>
      </c>
      <c r="B11" s="78" t="s">
        <v>271</v>
      </c>
      <c r="C11" s="78" t="s">
        <v>271</v>
      </c>
      <c r="D11" s="78" t="s">
        <v>271</v>
      </c>
      <c r="E11" s="78"/>
      <c r="F11" s="78" t="s">
        <v>271</v>
      </c>
      <c r="G11" s="78" t="s">
        <v>271</v>
      </c>
      <c r="H11" s="78" t="s">
        <v>271</v>
      </c>
      <c r="I11" s="78"/>
      <c r="J11" s="78" t="s">
        <v>271</v>
      </c>
      <c r="K11" s="78" t="s">
        <v>271</v>
      </c>
      <c r="L11" s="78" t="s">
        <v>271</v>
      </c>
      <c r="M11" s="78"/>
      <c r="N11" s="78" t="s">
        <v>271</v>
      </c>
      <c r="O11" s="78" t="s">
        <v>271</v>
      </c>
      <c r="P11" s="78" t="s">
        <v>271</v>
      </c>
      <c r="Q11" s="78"/>
      <c r="R11" s="78" t="s">
        <v>271</v>
      </c>
      <c r="S11" s="78" t="s">
        <v>271</v>
      </c>
      <c r="T11" s="78" t="s">
        <v>271</v>
      </c>
      <c r="U11" s="78"/>
      <c r="V11" s="78" t="s">
        <v>271</v>
      </c>
      <c r="W11" s="78" t="s">
        <v>271</v>
      </c>
      <c r="X11" s="78" t="s">
        <v>271</v>
      </c>
      <c r="Y11" s="78"/>
      <c r="Z11" s="78" t="s">
        <v>271</v>
      </c>
      <c r="AA11" s="78" t="s">
        <v>271</v>
      </c>
      <c r="AB11" s="78" t="s">
        <v>271</v>
      </c>
    </row>
    <row r="12" spans="1:29" x14ac:dyDescent="0.25">
      <c r="A12" s="27" t="s">
        <v>278</v>
      </c>
      <c r="B12" s="78">
        <f>+F12+J1</f>
        <v>3</v>
      </c>
      <c r="C12" s="78" t="str">
        <f>+G12</f>
        <v>-</v>
      </c>
      <c r="D12" s="78">
        <f>+H12</f>
        <v>3</v>
      </c>
      <c r="E12" s="78"/>
      <c r="F12" s="78">
        <v>3</v>
      </c>
      <c r="G12" s="78" t="s">
        <v>271</v>
      </c>
      <c r="H12" s="78">
        <v>3</v>
      </c>
      <c r="I12" s="78"/>
      <c r="J12" s="78" t="s">
        <v>271</v>
      </c>
      <c r="K12" s="78" t="s">
        <v>271</v>
      </c>
      <c r="L12" s="78" t="s">
        <v>271</v>
      </c>
      <c r="M12" s="78"/>
      <c r="N12" s="78" t="s">
        <v>271</v>
      </c>
      <c r="O12" s="78" t="s">
        <v>271</v>
      </c>
      <c r="P12" s="78" t="s">
        <v>271</v>
      </c>
      <c r="Q12" s="78"/>
      <c r="R12" s="78" t="s">
        <v>271</v>
      </c>
      <c r="S12" s="78" t="s">
        <v>271</v>
      </c>
      <c r="T12" s="78" t="s">
        <v>271</v>
      </c>
      <c r="U12" s="78"/>
      <c r="V12" s="78" t="s">
        <v>271</v>
      </c>
      <c r="W12" s="78" t="s">
        <v>271</v>
      </c>
      <c r="X12" s="78" t="s">
        <v>271</v>
      </c>
      <c r="Y12" s="78"/>
      <c r="Z12" s="78" t="s">
        <v>271</v>
      </c>
      <c r="AA12" s="78" t="s">
        <v>271</v>
      </c>
      <c r="AB12" s="78" t="s">
        <v>271</v>
      </c>
    </row>
    <row r="13" spans="1:29" x14ac:dyDescent="0.25">
      <c r="A13" s="27" t="s">
        <v>279</v>
      </c>
      <c r="B13" s="78">
        <f>+F13+J13+N13+R13+V13</f>
        <v>16</v>
      </c>
      <c r="C13" s="78">
        <f>+G13+K13+O13+S13+W13</f>
        <v>9</v>
      </c>
      <c r="D13" s="78">
        <f>+L13+P13+T13</f>
        <v>7</v>
      </c>
      <c r="E13" s="78"/>
      <c r="F13" s="78">
        <v>4</v>
      </c>
      <c r="G13" s="78">
        <v>4</v>
      </c>
      <c r="H13" s="78" t="s">
        <v>271</v>
      </c>
      <c r="I13" s="78"/>
      <c r="J13" s="78">
        <v>4</v>
      </c>
      <c r="K13" s="78">
        <v>1</v>
      </c>
      <c r="L13" s="78">
        <v>3</v>
      </c>
      <c r="M13" s="78"/>
      <c r="N13" s="78">
        <v>2</v>
      </c>
      <c r="O13" s="78">
        <v>1</v>
      </c>
      <c r="P13" s="78">
        <v>1</v>
      </c>
      <c r="Q13" s="78"/>
      <c r="R13" s="78">
        <v>4</v>
      </c>
      <c r="S13" s="78">
        <v>1</v>
      </c>
      <c r="T13" s="78">
        <v>3</v>
      </c>
      <c r="U13" s="78"/>
      <c r="V13" s="78">
        <v>2</v>
      </c>
      <c r="W13" s="78">
        <v>2</v>
      </c>
      <c r="X13" s="78" t="s">
        <v>271</v>
      </c>
      <c r="Y13" s="78"/>
      <c r="Z13" s="78" t="s">
        <v>271</v>
      </c>
      <c r="AA13" s="78" t="s">
        <v>271</v>
      </c>
      <c r="AB13" s="78" t="s">
        <v>271</v>
      </c>
    </row>
    <row r="14" spans="1:29" x14ac:dyDescent="0.25">
      <c r="A14" s="27" t="s">
        <v>282</v>
      </c>
      <c r="B14" s="78">
        <f>+J14</f>
        <v>1</v>
      </c>
      <c r="C14" s="78">
        <f>+K14</f>
        <v>1</v>
      </c>
      <c r="D14" s="78" t="str">
        <f>+H14</f>
        <v>-</v>
      </c>
      <c r="E14" s="78"/>
      <c r="F14" s="78" t="s">
        <v>271</v>
      </c>
      <c r="G14" s="78" t="s">
        <v>271</v>
      </c>
      <c r="H14" s="78" t="s">
        <v>271</v>
      </c>
      <c r="I14" s="78"/>
      <c r="J14" s="78">
        <v>1</v>
      </c>
      <c r="K14" s="78">
        <v>1</v>
      </c>
      <c r="L14" s="78" t="s">
        <v>271</v>
      </c>
      <c r="M14" s="78"/>
      <c r="N14" s="78" t="s">
        <v>271</v>
      </c>
      <c r="O14" s="78" t="s">
        <v>271</v>
      </c>
      <c r="P14" s="78" t="s">
        <v>271</v>
      </c>
      <c r="Q14" s="78"/>
      <c r="R14" s="78" t="s">
        <v>271</v>
      </c>
      <c r="S14" s="78" t="s">
        <v>271</v>
      </c>
      <c r="T14" s="78" t="s">
        <v>271</v>
      </c>
      <c r="U14" s="78"/>
      <c r="V14" s="78" t="s">
        <v>271</v>
      </c>
      <c r="W14" s="78" t="s">
        <v>271</v>
      </c>
      <c r="X14" s="78" t="s">
        <v>271</v>
      </c>
      <c r="Y14" s="78"/>
      <c r="Z14" s="78" t="s">
        <v>271</v>
      </c>
      <c r="AA14" s="78" t="s">
        <v>271</v>
      </c>
      <c r="AB14" s="78" t="s">
        <v>271</v>
      </c>
      <c r="AC14" s="146"/>
    </row>
    <row r="15" spans="1:29" x14ac:dyDescent="0.25">
      <c r="A15" s="27" t="s">
        <v>284</v>
      </c>
      <c r="B15" s="78">
        <f>+Z15</f>
        <v>2</v>
      </c>
      <c r="C15" s="78" t="s">
        <v>271</v>
      </c>
      <c r="D15" s="78">
        <f>+AB15</f>
        <v>2</v>
      </c>
      <c r="E15" s="78"/>
      <c r="F15" s="78" t="s">
        <v>271</v>
      </c>
      <c r="G15" s="78" t="s">
        <v>271</v>
      </c>
      <c r="H15" s="78" t="s">
        <v>271</v>
      </c>
      <c r="I15" s="78"/>
      <c r="J15" s="78" t="s">
        <v>271</v>
      </c>
      <c r="K15" s="78" t="s">
        <v>271</v>
      </c>
      <c r="L15" s="78" t="s">
        <v>271</v>
      </c>
      <c r="M15" s="78"/>
      <c r="N15" s="78" t="s">
        <v>271</v>
      </c>
      <c r="O15" s="78" t="s">
        <v>271</v>
      </c>
      <c r="P15" s="78" t="s">
        <v>271</v>
      </c>
      <c r="Q15" s="78"/>
      <c r="R15" s="78" t="s">
        <v>271</v>
      </c>
      <c r="S15" s="78" t="s">
        <v>271</v>
      </c>
      <c r="T15" s="78" t="s">
        <v>271</v>
      </c>
      <c r="U15" s="78"/>
      <c r="V15" s="78" t="s">
        <v>271</v>
      </c>
      <c r="W15" s="78" t="s">
        <v>271</v>
      </c>
      <c r="X15" s="78" t="s">
        <v>271</v>
      </c>
      <c r="Y15" s="78"/>
      <c r="Z15" s="78">
        <v>2</v>
      </c>
      <c r="AA15" s="78" t="s">
        <v>271</v>
      </c>
      <c r="AB15" s="78">
        <v>2</v>
      </c>
      <c r="AC15" s="145"/>
    </row>
    <row r="16" spans="1:29" x14ac:dyDescent="0.25">
      <c r="A16" s="27" t="s">
        <v>285</v>
      </c>
      <c r="B16" s="78" t="s">
        <v>271</v>
      </c>
      <c r="C16" s="78" t="s">
        <v>271</v>
      </c>
      <c r="D16" s="78" t="s">
        <v>271</v>
      </c>
      <c r="E16" s="78"/>
      <c r="F16" s="78" t="s">
        <v>271</v>
      </c>
      <c r="G16" s="78" t="s">
        <v>271</v>
      </c>
      <c r="H16" s="78" t="s">
        <v>271</v>
      </c>
      <c r="I16" s="78"/>
      <c r="J16" s="78" t="s">
        <v>271</v>
      </c>
      <c r="K16" s="78" t="s">
        <v>271</v>
      </c>
      <c r="L16" s="78" t="s">
        <v>271</v>
      </c>
      <c r="M16" s="78"/>
      <c r="N16" s="78" t="s">
        <v>271</v>
      </c>
      <c r="O16" s="78" t="s">
        <v>271</v>
      </c>
      <c r="P16" s="78" t="s">
        <v>271</v>
      </c>
      <c r="Q16" s="78"/>
      <c r="R16" s="78" t="s">
        <v>271</v>
      </c>
      <c r="S16" s="78" t="s">
        <v>271</v>
      </c>
      <c r="T16" s="78" t="s">
        <v>271</v>
      </c>
      <c r="U16" s="78"/>
      <c r="V16" s="78" t="s">
        <v>271</v>
      </c>
      <c r="W16" s="78" t="s">
        <v>271</v>
      </c>
      <c r="X16" s="78" t="s">
        <v>271</v>
      </c>
      <c r="Y16" s="78"/>
      <c r="Z16" s="78" t="s">
        <v>271</v>
      </c>
      <c r="AA16" s="78" t="s">
        <v>271</v>
      </c>
      <c r="AB16" s="78" t="s">
        <v>271</v>
      </c>
      <c r="AC16" s="146"/>
    </row>
    <row r="17" spans="1:29" x14ac:dyDescent="0.25">
      <c r="A17" s="27" t="s">
        <v>286</v>
      </c>
      <c r="B17" s="78" t="s">
        <v>271</v>
      </c>
      <c r="C17" s="78" t="s">
        <v>271</v>
      </c>
      <c r="D17" s="78" t="s">
        <v>271</v>
      </c>
      <c r="E17" s="78"/>
      <c r="F17" s="78" t="s">
        <v>271</v>
      </c>
      <c r="G17" s="78" t="s">
        <v>271</v>
      </c>
      <c r="H17" s="78" t="s">
        <v>271</v>
      </c>
      <c r="I17" s="78"/>
      <c r="J17" s="78" t="s">
        <v>271</v>
      </c>
      <c r="K17" s="78" t="s">
        <v>271</v>
      </c>
      <c r="L17" s="78" t="s">
        <v>271</v>
      </c>
      <c r="M17" s="78"/>
      <c r="N17" s="78" t="s">
        <v>271</v>
      </c>
      <c r="O17" s="78" t="s">
        <v>271</v>
      </c>
      <c r="P17" s="78" t="s">
        <v>271</v>
      </c>
      <c r="Q17" s="78"/>
      <c r="R17" s="78" t="s">
        <v>271</v>
      </c>
      <c r="S17" s="78" t="s">
        <v>271</v>
      </c>
      <c r="T17" s="78" t="s">
        <v>271</v>
      </c>
      <c r="U17" s="78"/>
      <c r="V17" s="78" t="s">
        <v>271</v>
      </c>
      <c r="W17" s="78" t="s">
        <v>271</v>
      </c>
      <c r="X17" s="78" t="s">
        <v>271</v>
      </c>
      <c r="Y17" s="78"/>
      <c r="Z17" s="78" t="s">
        <v>271</v>
      </c>
      <c r="AA17" s="78" t="s">
        <v>271</v>
      </c>
      <c r="AB17" s="78" t="s">
        <v>271</v>
      </c>
      <c r="AC17" s="146"/>
    </row>
    <row r="18" spans="1:29" x14ac:dyDescent="0.25">
      <c r="A18" s="27" t="s">
        <v>289</v>
      </c>
      <c r="B18" s="78" t="s">
        <v>271</v>
      </c>
      <c r="C18" s="78" t="s">
        <v>271</v>
      </c>
      <c r="D18" s="78" t="s">
        <v>271</v>
      </c>
      <c r="E18" s="78"/>
      <c r="F18" s="78" t="s">
        <v>271</v>
      </c>
      <c r="G18" s="78" t="s">
        <v>271</v>
      </c>
      <c r="H18" s="78" t="s">
        <v>271</v>
      </c>
      <c r="I18" s="78"/>
      <c r="J18" s="78" t="s">
        <v>271</v>
      </c>
      <c r="K18" s="78" t="s">
        <v>271</v>
      </c>
      <c r="L18" s="78" t="s">
        <v>271</v>
      </c>
      <c r="M18" s="78"/>
      <c r="N18" s="78" t="s">
        <v>271</v>
      </c>
      <c r="O18" s="78" t="s">
        <v>271</v>
      </c>
      <c r="P18" s="78" t="s">
        <v>271</v>
      </c>
      <c r="Q18" s="78"/>
      <c r="R18" s="78" t="s">
        <v>271</v>
      </c>
      <c r="S18" s="78" t="s">
        <v>271</v>
      </c>
      <c r="T18" s="78" t="s">
        <v>271</v>
      </c>
      <c r="U18" s="78"/>
      <c r="V18" s="78" t="s">
        <v>271</v>
      </c>
      <c r="W18" s="78" t="s">
        <v>271</v>
      </c>
      <c r="X18" s="78" t="s">
        <v>271</v>
      </c>
      <c r="Y18" s="78"/>
      <c r="Z18" s="78" t="s">
        <v>271</v>
      </c>
      <c r="AA18" s="78" t="s">
        <v>271</v>
      </c>
      <c r="AB18" s="78" t="s">
        <v>271</v>
      </c>
      <c r="AC18" s="146"/>
    </row>
    <row r="19" spans="1:29" x14ac:dyDescent="0.25">
      <c r="A19" s="27" t="s">
        <v>290</v>
      </c>
      <c r="B19" s="78">
        <f>+F19+J19+N19+V19</f>
        <v>12</v>
      </c>
      <c r="C19" s="78">
        <f>+G19+K19+O19+W19</f>
        <v>9</v>
      </c>
      <c r="D19" s="78">
        <f>+H19+L19+X19</f>
        <v>3</v>
      </c>
      <c r="E19" s="78"/>
      <c r="F19" s="78">
        <v>2</v>
      </c>
      <c r="G19" s="78">
        <v>1</v>
      </c>
      <c r="H19" s="78">
        <v>1</v>
      </c>
      <c r="I19" s="78"/>
      <c r="J19" s="78">
        <v>5</v>
      </c>
      <c r="K19" s="78">
        <v>4</v>
      </c>
      <c r="L19" s="78">
        <v>1</v>
      </c>
      <c r="M19" s="78"/>
      <c r="N19" s="78">
        <v>2</v>
      </c>
      <c r="O19" s="78">
        <v>2</v>
      </c>
      <c r="P19" s="78" t="s">
        <v>271</v>
      </c>
      <c r="Q19" s="78"/>
      <c r="R19" s="78" t="s">
        <v>271</v>
      </c>
      <c r="S19" s="78" t="s">
        <v>271</v>
      </c>
      <c r="T19" s="78" t="s">
        <v>271</v>
      </c>
      <c r="U19" s="78"/>
      <c r="V19" s="78">
        <v>3</v>
      </c>
      <c r="W19" s="78">
        <v>2</v>
      </c>
      <c r="X19" s="78">
        <v>1</v>
      </c>
      <c r="Y19" s="78"/>
      <c r="Z19" s="78" t="s">
        <v>271</v>
      </c>
      <c r="AA19" s="78" t="s">
        <v>271</v>
      </c>
      <c r="AB19" s="78" t="s">
        <v>271</v>
      </c>
      <c r="AC19" s="146"/>
    </row>
    <row r="20" spans="1:29" x14ac:dyDescent="0.25">
      <c r="A20" s="27" t="s">
        <v>293</v>
      </c>
      <c r="B20" s="78" t="s">
        <v>271</v>
      </c>
      <c r="C20" s="78" t="s">
        <v>271</v>
      </c>
      <c r="D20" s="78" t="s">
        <v>271</v>
      </c>
      <c r="E20" s="78"/>
      <c r="F20" s="78" t="s">
        <v>271</v>
      </c>
      <c r="G20" s="78" t="s">
        <v>271</v>
      </c>
      <c r="H20" s="78" t="s">
        <v>271</v>
      </c>
      <c r="I20" s="78"/>
      <c r="J20" s="78" t="s">
        <v>271</v>
      </c>
      <c r="K20" s="78" t="s">
        <v>271</v>
      </c>
      <c r="L20" s="78" t="s">
        <v>271</v>
      </c>
      <c r="M20" s="78"/>
      <c r="N20" s="78" t="s">
        <v>271</v>
      </c>
      <c r="O20" s="78" t="s">
        <v>271</v>
      </c>
      <c r="P20" s="78" t="s">
        <v>271</v>
      </c>
      <c r="Q20" s="78"/>
      <c r="R20" s="78" t="s">
        <v>271</v>
      </c>
      <c r="S20" s="78" t="s">
        <v>271</v>
      </c>
      <c r="T20" s="78" t="s">
        <v>271</v>
      </c>
      <c r="U20" s="78"/>
      <c r="V20" s="78" t="s">
        <v>271</v>
      </c>
      <c r="W20" s="78" t="s">
        <v>271</v>
      </c>
      <c r="X20" s="78" t="s">
        <v>271</v>
      </c>
      <c r="Y20" s="78"/>
      <c r="Z20" s="78" t="s">
        <v>271</v>
      </c>
      <c r="AA20" s="78" t="s">
        <v>271</v>
      </c>
      <c r="AB20" s="78" t="s">
        <v>271</v>
      </c>
      <c r="AC20" s="146"/>
    </row>
    <row r="21" spans="1:29" x14ac:dyDescent="0.25">
      <c r="A21" s="27" t="s">
        <v>294</v>
      </c>
      <c r="B21" s="78" t="s">
        <v>271</v>
      </c>
      <c r="C21" s="78" t="s">
        <v>271</v>
      </c>
      <c r="D21" s="78" t="s">
        <v>271</v>
      </c>
      <c r="E21" s="78"/>
      <c r="F21" s="78" t="s">
        <v>271</v>
      </c>
      <c r="G21" s="78" t="s">
        <v>271</v>
      </c>
      <c r="H21" s="78" t="s">
        <v>271</v>
      </c>
      <c r="I21" s="78"/>
      <c r="J21" s="78" t="s">
        <v>271</v>
      </c>
      <c r="K21" s="78" t="s">
        <v>271</v>
      </c>
      <c r="L21" s="78" t="s">
        <v>271</v>
      </c>
      <c r="M21" s="78"/>
      <c r="N21" s="78" t="s">
        <v>271</v>
      </c>
      <c r="O21" s="78" t="s">
        <v>271</v>
      </c>
      <c r="P21" s="78" t="s">
        <v>271</v>
      </c>
      <c r="Q21" s="78"/>
      <c r="R21" s="78" t="s">
        <v>271</v>
      </c>
      <c r="S21" s="78" t="s">
        <v>271</v>
      </c>
      <c r="T21" s="78" t="s">
        <v>271</v>
      </c>
      <c r="U21" s="78"/>
      <c r="V21" s="78" t="s">
        <v>271</v>
      </c>
      <c r="W21" s="78" t="s">
        <v>271</v>
      </c>
      <c r="X21" s="78" t="s">
        <v>271</v>
      </c>
      <c r="Y21" s="78"/>
      <c r="Z21" s="78" t="s">
        <v>271</v>
      </c>
      <c r="AA21" s="78" t="s">
        <v>271</v>
      </c>
      <c r="AB21" s="78" t="s">
        <v>271</v>
      </c>
      <c r="AC21" s="146"/>
    </row>
    <row r="22" spans="1:29" x14ac:dyDescent="0.25">
      <c r="A22" s="27" t="s">
        <v>296</v>
      </c>
      <c r="B22" s="78" t="s">
        <v>271</v>
      </c>
      <c r="C22" s="78" t="s">
        <v>271</v>
      </c>
      <c r="D22" s="78" t="s">
        <v>271</v>
      </c>
      <c r="E22" s="78"/>
      <c r="F22" s="78" t="s">
        <v>271</v>
      </c>
      <c r="G22" s="78" t="s">
        <v>271</v>
      </c>
      <c r="H22" s="78" t="s">
        <v>271</v>
      </c>
      <c r="I22" s="78"/>
      <c r="J22" s="78" t="s">
        <v>271</v>
      </c>
      <c r="K22" s="78" t="s">
        <v>271</v>
      </c>
      <c r="L22" s="78" t="s">
        <v>271</v>
      </c>
      <c r="M22" s="78"/>
      <c r="N22" s="78" t="s">
        <v>271</v>
      </c>
      <c r="O22" s="78" t="s">
        <v>271</v>
      </c>
      <c r="P22" s="78" t="s">
        <v>271</v>
      </c>
      <c r="Q22" s="78"/>
      <c r="R22" s="78" t="s">
        <v>271</v>
      </c>
      <c r="S22" s="78" t="s">
        <v>271</v>
      </c>
      <c r="T22" s="78" t="s">
        <v>271</v>
      </c>
      <c r="U22" s="78"/>
      <c r="V22" s="78" t="s">
        <v>271</v>
      </c>
      <c r="W22" s="78" t="s">
        <v>271</v>
      </c>
      <c r="X22" s="78" t="s">
        <v>271</v>
      </c>
      <c r="Y22" s="78"/>
      <c r="Z22" s="78" t="s">
        <v>271</v>
      </c>
      <c r="AA22" s="78" t="s">
        <v>271</v>
      </c>
      <c r="AB22" s="78" t="s">
        <v>271</v>
      </c>
      <c r="AC22" s="146"/>
    </row>
    <row r="23" spans="1:29" x14ac:dyDescent="0.25">
      <c r="AC23" s="146"/>
    </row>
    <row r="24" spans="1:29" x14ac:dyDescent="0.25">
      <c r="A24" s="196" t="s">
        <v>232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45"/>
    </row>
    <row r="25" spans="1:29" s="2" customFormat="1" x14ac:dyDescent="0.25">
      <c r="A25" s="26" t="s">
        <v>209</v>
      </c>
      <c r="B25" s="81">
        <v>0.69458631256384074</v>
      </c>
      <c r="C25" s="81">
        <v>0.82572794437201225</v>
      </c>
      <c r="D25" s="81">
        <v>0.57825751734772546</v>
      </c>
      <c r="E25" s="81"/>
      <c r="F25" s="81">
        <v>1.2016021361815754</v>
      </c>
      <c r="G25" s="81">
        <v>1.4577259475218658</v>
      </c>
      <c r="H25" s="81">
        <v>0.98522167487684731</v>
      </c>
      <c r="I25" s="81"/>
      <c r="J25" s="81">
        <v>1.2903225806451613</v>
      </c>
      <c r="K25" s="81">
        <v>1.5306122448979591</v>
      </c>
      <c r="L25" s="81">
        <v>1.0443864229765014</v>
      </c>
      <c r="M25" s="81"/>
      <c r="N25" s="81">
        <v>0.49382716049382713</v>
      </c>
      <c r="O25" s="81">
        <v>0.79155672823219003</v>
      </c>
      <c r="P25" s="81">
        <v>0.23201856148491878</v>
      </c>
      <c r="Q25" s="81"/>
      <c r="R25" s="81">
        <v>0.50955414012738853</v>
      </c>
      <c r="S25" s="81">
        <v>0.2808988764044944</v>
      </c>
      <c r="T25" s="81">
        <v>0.69930069930069927</v>
      </c>
      <c r="U25" s="81"/>
      <c r="V25" s="81">
        <v>0.58343057176196034</v>
      </c>
      <c r="W25" s="81">
        <v>0.96153846153846156</v>
      </c>
      <c r="X25" s="81">
        <v>0.22675736961451248</v>
      </c>
      <c r="Y25" s="81"/>
      <c r="Z25" s="81">
        <v>0.2176278563656148</v>
      </c>
      <c r="AA25" s="81" t="s">
        <v>271</v>
      </c>
      <c r="AB25" s="81">
        <v>0.3968253968253968</v>
      </c>
      <c r="AC25" s="146"/>
    </row>
    <row r="26" spans="1:29" x14ac:dyDescent="0.25">
      <c r="A26" s="27" t="s">
        <v>277</v>
      </c>
      <c r="B26" s="78" t="s">
        <v>271</v>
      </c>
      <c r="C26" s="78" t="s">
        <v>271</v>
      </c>
      <c r="D26" s="78" t="s">
        <v>271</v>
      </c>
      <c r="E26" s="78"/>
      <c r="F26" s="78" t="s">
        <v>271</v>
      </c>
      <c r="G26" s="78" t="s">
        <v>271</v>
      </c>
      <c r="H26" s="78" t="s">
        <v>271</v>
      </c>
      <c r="I26" s="78"/>
      <c r="J26" s="78" t="s">
        <v>271</v>
      </c>
      <c r="K26" s="78" t="s">
        <v>271</v>
      </c>
      <c r="L26" s="78" t="s">
        <v>271</v>
      </c>
      <c r="M26" s="78"/>
      <c r="N26" s="78" t="s">
        <v>271</v>
      </c>
      <c r="O26" s="78" t="s">
        <v>271</v>
      </c>
      <c r="P26" s="78" t="s">
        <v>271</v>
      </c>
      <c r="Q26" s="78"/>
      <c r="R26" s="78" t="s">
        <v>271</v>
      </c>
      <c r="S26" s="78" t="s">
        <v>271</v>
      </c>
      <c r="T26" s="78" t="s">
        <v>271</v>
      </c>
      <c r="U26" s="78"/>
      <c r="V26" s="78" t="s">
        <v>271</v>
      </c>
      <c r="W26" s="78" t="s">
        <v>271</v>
      </c>
      <c r="X26" s="78" t="s">
        <v>271</v>
      </c>
      <c r="Y26" s="78"/>
      <c r="Z26" s="78" t="s">
        <v>271</v>
      </c>
      <c r="AA26" s="78" t="s">
        <v>271</v>
      </c>
      <c r="AB26" s="78" t="s">
        <v>271</v>
      </c>
      <c r="AC26" s="146"/>
    </row>
    <row r="27" spans="1:29" x14ac:dyDescent="0.25">
      <c r="A27" s="27" t="s">
        <v>278</v>
      </c>
      <c r="B27" s="82">
        <v>0.31282586027111575</v>
      </c>
      <c r="C27" s="82" t="s">
        <v>271</v>
      </c>
      <c r="D27" s="82">
        <v>0.55762081784386619</v>
      </c>
      <c r="E27" s="82"/>
      <c r="F27" s="82">
        <v>2.3255813953488373</v>
      </c>
      <c r="G27" s="82" t="s">
        <v>271</v>
      </c>
      <c r="H27" s="82">
        <v>4.4776119402985071</v>
      </c>
      <c r="I27" s="78"/>
      <c r="J27" s="78" t="s">
        <v>271</v>
      </c>
      <c r="K27" s="78" t="s">
        <v>271</v>
      </c>
      <c r="L27" s="78" t="s">
        <v>271</v>
      </c>
      <c r="M27" s="78"/>
      <c r="N27" s="78" t="s">
        <v>271</v>
      </c>
      <c r="O27" s="78" t="s">
        <v>271</v>
      </c>
      <c r="P27" s="78" t="s">
        <v>271</v>
      </c>
      <c r="Q27" s="78"/>
      <c r="R27" s="78" t="s">
        <v>271</v>
      </c>
      <c r="S27" s="78" t="s">
        <v>271</v>
      </c>
      <c r="T27" s="78" t="s">
        <v>271</v>
      </c>
      <c r="U27" s="78"/>
      <c r="V27" s="78" t="s">
        <v>271</v>
      </c>
      <c r="W27" s="78" t="s">
        <v>271</v>
      </c>
      <c r="X27" s="78" t="s">
        <v>271</v>
      </c>
      <c r="Y27" s="78"/>
      <c r="Z27" s="78" t="s">
        <v>271</v>
      </c>
      <c r="AA27" s="78" t="s">
        <v>271</v>
      </c>
      <c r="AB27" s="78" t="s">
        <v>271</v>
      </c>
      <c r="AC27" s="146"/>
    </row>
    <row r="28" spans="1:29" x14ac:dyDescent="0.25">
      <c r="A28" s="27" t="s">
        <v>279</v>
      </c>
      <c r="B28" s="82">
        <v>2.4502297090352223</v>
      </c>
      <c r="C28" s="82">
        <v>3.1468531468531471</v>
      </c>
      <c r="D28" s="82">
        <v>1.9073569482288828</v>
      </c>
      <c r="E28" s="82"/>
      <c r="F28" s="82">
        <v>3.8095238095238098</v>
      </c>
      <c r="G28" s="82">
        <v>8.8888888888888893</v>
      </c>
      <c r="H28" s="82" t="s">
        <v>271</v>
      </c>
      <c r="I28" s="82"/>
      <c r="J28" s="82">
        <v>3.7735849056603774</v>
      </c>
      <c r="K28" s="82">
        <v>1.9607843137254901</v>
      </c>
      <c r="L28" s="82">
        <v>5.4545454545454541</v>
      </c>
      <c r="M28" s="82"/>
      <c r="N28" s="82">
        <v>1.9417475728155338</v>
      </c>
      <c r="O28" s="82">
        <v>2.083333333333333</v>
      </c>
      <c r="P28" s="82">
        <v>1.8181818181818181</v>
      </c>
      <c r="Q28" s="82"/>
      <c r="R28" s="82">
        <v>3.7383177570093453</v>
      </c>
      <c r="S28" s="82">
        <v>2.3255813953488373</v>
      </c>
      <c r="T28" s="82">
        <v>4.6875</v>
      </c>
      <c r="U28" s="82"/>
      <c r="V28" s="82">
        <v>1.8018018018018018</v>
      </c>
      <c r="W28" s="82">
        <v>4.2553191489361701</v>
      </c>
      <c r="X28" s="82" t="s">
        <v>271</v>
      </c>
      <c r="Y28" s="78"/>
      <c r="Z28" s="78" t="s">
        <v>271</v>
      </c>
      <c r="AA28" s="78" t="s">
        <v>271</v>
      </c>
      <c r="AB28" s="78" t="s">
        <v>271</v>
      </c>
      <c r="AC28" s="146"/>
    </row>
    <row r="29" spans="1:29" x14ac:dyDescent="0.25">
      <c r="A29" s="27" t="s">
        <v>282</v>
      </c>
      <c r="B29" s="82">
        <v>0.36900369003690037</v>
      </c>
      <c r="C29" s="82">
        <v>0.76335877862595414</v>
      </c>
      <c r="D29" s="82" t="s">
        <v>271</v>
      </c>
      <c r="E29" s="82"/>
      <c r="F29" s="82" t="s">
        <v>271</v>
      </c>
      <c r="G29" s="82" t="s">
        <v>271</v>
      </c>
      <c r="H29" s="82" t="s">
        <v>271</v>
      </c>
      <c r="I29" s="82"/>
      <c r="J29" s="82">
        <v>2.2727272727272729</v>
      </c>
      <c r="K29" s="82">
        <v>4</v>
      </c>
      <c r="L29" s="82" t="s">
        <v>271</v>
      </c>
      <c r="M29" s="78"/>
      <c r="N29" s="78" t="s">
        <v>271</v>
      </c>
      <c r="O29" s="78" t="s">
        <v>271</v>
      </c>
      <c r="P29" s="78" t="s">
        <v>271</v>
      </c>
      <c r="Q29" s="78"/>
      <c r="R29" s="78" t="s">
        <v>271</v>
      </c>
      <c r="S29" s="78" t="s">
        <v>271</v>
      </c>
      <c r="T29" s="78" t="s">
        <v>271</v>
      </c>
      <c r="U29" s="78"/>
      <c r="V29" s="78" t="s">
        <v>271</v>
      </c>
      <c r="W29" s="78" t="s">
        <v>271</v>
      </c>
      <c r="X29" s="78" t="s">
        <v>271</v>
      </c>
      <c r="Y29" s="78"/>
      <c r="Z29" s="78" t="s">
        <v>271</v>
      </c>
      <c r="AA29" s="78" t="s">
        <v>271</v>
      </c>
      <c r="AB29" s="78" t="s">
        <v>271</v>
      </c>
      <c r="AC29" s="146"/>
    </row>
    <row r="30" spans="1:29" x14ac:dyDescent="0.25">
      <c r="A30" s="27" t="s">
        <v>284</v>
      </c>
      <c r="B30" s="82">
        <v>0.35714285714285715</v>
      </c>
      <c r="C30" s="82" t="s">
        <v>271</v>
      </c>
      <c r="D30" s="82">
        <v>0.67114093959731547</v>
      </c>
      <c r="E30" s="78"/>
      <c r="F30" s="78" t="s">
        <v>271</v>
      </c>
      <c r="G30" s="78" t="s">
        <v>271</v>
      </c>
      <c r="H30" s="78" t="s">
        <v>271</v>
      </c>
      <c r="I30" s="78"/>
      <c r="J30" s="78" t="s">
        <v>271</v>
      </c>
      <c r="K30" s="78" t="s">
        <v>271</v>
      </c>
      <c r="L30" s="78" t="s">
        <v>271</v>
      </c>
      <c r="M30" s="78"/>
      <c r="N30" s="78" t="s">
        <v>271</v>
      </c>
      <c r="O30" s="78" t="s">
        <v>271</v>
      </c>
      <c r="P30" s="78" t="s">
        <v>271</v>
      </c>
      <c r="Q30" s="78"/>
      <c r="R30" s="78" t="s">
        <v>271</v>
      </c>
      <c r="S30" s="78" t="s">
        <v>271</v>
      </c>
      <c r="T30" s="78" t="s">
        <v>271</v>
      </c>
      <c r="U30" s="78"/>
      <c r="V30" s="78" t="s">
        <v>271</v>
      </c>
      <c r="W30" s="78" t="s">
        <v>271</v>
      </c>
      <c r="X30" s="78" t="s">
        <v>271</v>
      </c>
      <c r="Y30" s="78"/>
      <c r="Z30" s="82">
        <v>1.7391304347826086</v>
      </c>
      <c r="AA30" s="82"/>
      <c r="AB30" s="82">
        <v>3.4482758620689653</v>
      </c>
      <c r="AC30" s="146"/>
    </row>
    <row r="31" spans="1:29" x14ac:dyDescent="0.25">
      <c r="A31" s="27" t="s">
        <v>285</v>
      </c>
      <c r="B31" s="78" t="s">
        <v>271</v>
      </c>
      <c r="C31" s="78" t="s">
        <v>271</v>
      </c>
      <c r="D31" s="78" t="s">
        <v>271</v>
      </c>
      <c r="E31" s="78"/>
      <c r="F31" s="78" t="s">
        <v>271</v>
      </c>
      <c r="G31" s="78" t="s">
        <v>271</v>
      </c>
      <c r="H31" s="78" t="s">
        <v>271</v>
      </c>
      <c r="I31" s="78"/>
      <c r="J31" s="78" t="s">
        <v>271</v>
      </c>
      <c r="K31" s="78" t="s">
        <v>271</v>
      </c>
      <c r="L31" s="78" t="s">
        <v>271</v>
      </c>
      <c r="M31" s="78"/>
      <c r="N31" s="78" t="s">
        <v>271</v>
      </c>
      <c r="O31" s="78" t="s">
        <v>271</v>
      </c>
      <c r="P31" s="78" t="s">
        <v>271</v>
      </c>
      <c r="Q31" s="78"/>
      <c r="R31" s="78" t="s">
        <v>271</v>
      </c>
      <c r="S31" s="78" t="s">
        <v>271</v>
      </c>
      <c r="T31" s="78" t="s">
        <v>271</v>
      </c>
      <c r="U31" s="78"/>
      <c r="V31" s="78" t="s">
        <v>271</v>
      </c>
      <c r="W31" s="78" t="s">
        <v>271</v>
      </c>
      <c r="X31" s="78" t="s">
        <v>271</v>
      </c>
      <c r="Y31" s="78"/>
      <c r="Z31" s="78" t="s">
        <v>271</v>
      </c>
      <c r="AA31" s="78" t="s">
        <v>271</v>
      </c>
      <c r="AB31" s="78" t="s">
        <v>271</v>
      </c>
      <c r="AC31" s="146"/>
    </row>
    <row r="32" spans="1:29" x14ac:dyDescent="0.25">
      <c r="A32" s="27" t="s">
        <v>286</v>
      </c>
      <c r="B32" s="78" t="s">
        <v>271</v>
      </c>
      <c r="C32" s="78" t="s">
        <v>271</v>
      </c>
      <c r="D32" s="78" t="s">
        <v>271</v>
      </c>
      <c r="E32" s="78"/>
      <c r="F32" s="78" t="s">
        <v>271</v>
      </c>
      <c r="G32" s="78" t="s">
        <v>271</v>
      </c>
      <c r="H32" s="78" t="s">
        <v>271</v>
      </c>
      <c r="I32" s="78"/>
      <c r="J32" s="78" t="s">
        <v>271</v>
      </c>
      <c r="K32" s="78" t="s">
        <v>271</v>
      </c>
      <c r="L32" s="78" t="s">
        <v>271</v>
      </c>
      <c r="M32" s="78"/>
      <c r="N32" s="78" t="s">
        <v>271</v>
      </c>
      <c r="O32" s="78" t="s">
        <v>271</v>
      </c>
      <c r="P32" s="78" t="s">
        <v>271</v>
      </c>
      <c r="Q32" s="78"/>
      <c r="R32" s="78" t="s">
        <v>271</v>
      </c>
      <c r="S32" s="78" t="s">
        <v>271</v>
      </c>
      <c r="T32" s="78" t="s">
        <v>271</v>
      </c>
      <c r="U32" s="78"/>
      <c r="V32" s="78" t="s">
        <v>271</v>
      </c>
      <c r="W32" s="78" t="s">
        <v>271</v>
      </c>
      <c r="X32" s="78" t="s">
        <v>271</v>
      </c>
      <c r="Y32" s="78"/>
      <c r="Z32" s="78" t="s">
        <v>271</v>
      </c>
      <c r="AA32" s="78" t="s">
        <v>271</v>
      </c>
      <c r="AB32" s="78" t="s">
        <v>271</v>
      </c>
      <c r="AC32" s="146"/>
    </row>
    <row r="33" spans="1:29" x14ac:dyDescent="0.25">
      <c r="A33" s="27" t="s">
        <v>289</v>
      </c>
      <c r="B33" s="78" t="s">
        <v>271</v>
      </c>
      <c r="C33" s="78" t="s">
        <v>271</v>
      </c>
      <c r="D33" s="78" t="s">
        <v>271</v>
      </c>
      <c r="E33" s="78"/>
      <c r="F33" s="78" t="s">
        <v>271</v>
      </c>
      <c r="G33" s="78" t="s">
        <v>271</v>
      </c>
      <c r="H33" s="78" t="s">
        <v>271</v>
      </c>
      <c r="I33" s="78"/>
      <c r="J33" s="78" t="s">
        <v>271</v>
      </c>
      <c r="K33" s="78" t="s">
        <v>271</v>
      </c>
      <c r="L33" s="78" t="s">
        <v>271</v>
      </c>
      <c r="M33" s="78"/>
      <c r="N33" s="78" t="s">
        <v>271</v>
      </c>
      <c r="O33" s="78" t="s">
        <v>271</v>
      </c>
      <c r="P33" s="78" t="s">
        <v>271</v>
      </c>
      <c r="Q33" s="78"/>
      <c r="R33" s="78" t="s">
        <v>271</v>
      </c>
      <c r="S33" s="78" t="s">
        <v>271</v>
      </c>
      <c r="T33" s="78" t="s">
        <v>271</v>
      </c>
      <c r="U33" s="78"/>
      <c r="V33" s="78" t="s">
        <v>271</v>
      </c>
      <c r="W33" s="78" t="s">
        <v>271</v>
      </c>
      <c r="X33" s="78" t="s">
        <v>271</v>
      </c>
      <c r="Y33" s="78"/>
      <c r="Z33" s="78" t="s">
        <v>271</v>
      </c>
      <c r="AA33" s="78" t="s">
        <v>271</v>
      </c>
      <c r="AB33" s="78" t="s">
        <v>271</v>
      </c>
      <c r="AC33" s="146"/>
    </row>
    <row r="34" spans="1:29" x14ac:dyDescent="0.25">
      <c r="A34" s="27" t="s">
        <v>290</v>
      </c>
      <c r="B34" s="82">
        <v>4.9382716049382713</v>
      </c>
      <c r="C34" s="82">
        <v>7.03125</v>
      </c>
      <c r="D34" s="82">
        <v>2.6086956521739131</v>
      </c>
      <c r="E34" s="82"/>
      <c r="F34" s="82">
        <v>6.8965517241379306</v>
      </c>
      <c r="G34" s="82">
        <v>7.6923076923076925</v>
      </c>
      <c r="H34" s="82">
        <v>6.25</v>
      </c>
      <c r="I34" s="82"/>
      <c r="J34" s="82">
        <v>11.904761904761903</v>
      </c>
      <c r="K34" s="82">
        <v>13.793103448275861</v>
      </c>
      <c r="L34" s="82">
        <v>7.6923076923076925</v>
      </c>
      <c r="M34" s="82"/>
      <c r="N34" s="82">
        <v>4.7619047619047619</v>
      </c>
      <c r="O34" s="82">
        <v>9.5238095238095237</v>
      </c>
      <c r="P34" s="82" t="s">
        <v>271</v>
      </c>
      <c r="Q34" s="82"/>
      <c r="R34" s="82" t="s">
        <v>271</v>
      </c>
      <c r="S34" s="82" t="s">
        <v>271</v>
      </c>
      <c r="T34" s="82" t="s">
        <v>271</v>
      </c>
      <c r="U34" s="82"/>
      <c r="V34" s="82">
        <v>6</v>
      </c>
      <c r="W34" s="82">
        <v>8</v>
      </c>
      <c r="X34" s="82">
        <v>4</v>
      </c>
      <c r="Y34" s="78"/>
      <c r="Z34" s="78" t="s">
        <v>271</v>
      </c>
      <c r="AA34" s="78" t="s">
        <v>271</v>
      </c>
      <c r="AB34" s="78" t="s">
        <v>271</v>
      </c>
      <c r="AC34" s="146"/>
    </row>
    <row r="35" spans="1:29" x14ac:dyDescent="0.25">
      <c r="A35" s="27" t="s">
        <v>293</v>
      </c>
      <c r="B35" s="78" t="s">
        <v>271</v>
      </c>
      <c r="C35" s="78" t="s">
        <v>271</v>
      </c>
      <c r="D35" s="78" t="s">
        <v>271</v>
      </c>
      <c r="E35" s="78"/>
      <c r="F35" s="78" t="s">
        <v>271</v>
      </c>
      <c r="G35" s="78" t="s">
        <v>271</v>
      </c>
      <c r="H35" s="78" t="s">
        <v>271</v>
      </c>
      <c r="I35" s="78"/>
      <c r="J35" s="78" t="s">
        <v>271</v>
      </c>
      <c r="K35" s="78" t="s">
        <v>271</v>
      </c>
      <c r="L35" s="78" t="s">
        <v>271</v>
      </c>
      <c r="M35" s="78"/>
      <c r="N35" s="78" t="s">
        <v>271</v>
      </c>
      <c r="O35" s="78" t="s">
        <v>271</v>
      </c>
      <c r="P35" s="78" t="s">
        <v>271</v>
      </c>
      <c r="Q35" s="78"/>
      <c r="R35" s="78" t="s">
        <v>271</v>
      </c>
      <c r="S35" s="78" t="s">
        <v>271</v>
      </c>
      <c r="T35" s="78" t="s">
        <v>271</v>
      </c>
      <c r="U35" s="78"/>
      <c r="V35" s="78" t="s">
        <v>271</v>
      </c>
      <c r="W35" s="78" t="s">
        <v>271</v>
      </c>
      <c r="X35" s="78" t="s">
        <v>271</v>
      </c>
      <c r="Y35" s="78"/>
      <c r="Z35" s="78" t="s">
        <v>271</v>
      </c>
      <c r="AA35" s="78" t="s">
        <v>271</v>
      </c>
      <c r="AB35" s="78" t="s">
        <v>271</v>
      </c>
    </row>
    <row r="36" spans="1:29" x14ac:dyDescent="0.25">
      <c r="A36" s="27" t="s">
        <v>294</v>
      </c>
      <c r="B36" s="78" t="s">
        <v>271</v>
      </c>
      <c r="C36" s="78" t="s">
        <v>271</v>
      </c>
      <c r="D36" s="78" t="s">
        <v>271</v>
      </c>
      <c r="E36" s="78"/>
      <c r="F36" s="78" t="s">
        <v>271</v>
      </c>
      <c r="G36" s="78" t="s">
        <v>271</v>
      </c>
      <c r="H36" s="78" t="s">
        <v>271</v>
      </c>
      <c r="I36" s="78"/>
      <c r="J36" s="78" t="s">
        <v>271</v>
      </c>
      <c r="K36" s="78" t="s">
        <v>271</v>
      </c>
      <c r="L36" s="78" t="s">
        <v>271</v>
      </c>
      <c r="M36" s="78"/>
      <c r="N36" s="78" t="s">
        <v>271</v>
      </c>
      <c r="O36" s="78" t="s">
        <v>271</v>
      </c>
      <c r="P36" s="78" t="s">
        <v>271</v>
      </c>
      <c r="Q36" s="78"/>
      <c r="R36" s="78" t="s">
        <v>271</v>
      </c>
      <c r="S36" s="78" t="s">
        <v>271</v>
      </c>
      <c r="T36" s="78" t="s">
        <v>271</v>
      </c>
      <c r="U36" s="78"/>
      <c r="V36" s="78" t="s">
        <v>271</v>
      </c>
      <c r="W36" s="78" t="s">
        <v>271</v>
      </c>
      <c r="X36" s="78" t="s">
        <v>271</v>
      </c>
      <c r="Y36" s="78"/>
      <c r="Z36" s="78" t="s">
        <v>271</v>
      </c>
      <c r="AA36" s="78" t="s">
        <v>271</v>
      </c>
      <c r="AB36" s="78" t="s">
        <v>271</v>
      </c>
      <c r="AC36" s="146"/>
    </row>
    <row r="37" spans="1:29" ht="15.75" thickBot="1" x14ac:dyDescent="0.3">
      <c r="A37" s="28" t="s">
        <v>296</v>
      </c>
      <c r="B37" s="111" t="s">
        <v>271</v>
      </c>
      <c r="C37" s="111" t="s">
        <v>271</v>
      </c>
      <c r="D37" s="111" t="s">
        <v>271</v>
      </c>
      <c r="E37" s="111"/>
      <c r="F37" s="111" t="s">
        <v>271</v>
      </c>
      <c r="G37" s="111" t="s">
        <v>271</v>
      </c>
      <c r="H37" s="111" t="s">
        <v>271</v>
      </c>
      <c r="I37" s="111"/>
      <c r="J37" s="111" t="s">
        <v>271</v>
      </c>
      <c r="K37" s="111" t="s">
        <v>271</v>
      </c>
      <c r="L37" s="111" t="s">
        <v>271</v>
      </c>
      <c r="M37" s="111"/>
      <c r="N37" s="111" t="s">
        <v>271</v>
      </c>
      <c r="O37" s="111" t="s">
        <v>271</v>
      </c>
      <c r="P37" s="111" t="s">
        <v>271</v>
      </c>
      <c r="Q37" s="111"/>
      <c r="R37" s="111" t="s">
        <v>271</v>
      </c>
      <c r="S37" s="111" t="s">
        <v>271</v>
      </c>
      <c r="T37" s="111" t="s">
        <v>271</v>
      </c>
      <c r="U37" s="111"/>
      <c r="V37" s="111" t="s">
        <v>271</v>
      </c>
      <c r="W37" s="111" t="s">
        <v>271</v>
      </c>
      <c r="X37" s="111" t="s">
        <v>271</v>
      </c>
      <c r="Y37" s="111"/>
      <c r="Z37" s="111" t="s">
        <v>271</v>
      </c>
      <c r="AA37" s="111" t="s">
        <v>271</v>
      </c>
      <c r="AB37" s="111" t="s">
        <v>271</v>
      </c>
      <c r="AC37" s="146"/>
    </row>
    <row r="38" spans="1:29" x14ac:dyDescent="0.25">
      <c r="A38" s="225" t="s">
        <v>201</v>
      </c>
      <c r="B38" s="225"/>
      <c r="C38" s="225"/>
      <c r="D38" s="225"/>
      <c r="E38" s="225"/>
      <c r="F38" s="225"/>
      <c r="G38" s="225"/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4">
    <mergeCell ref="A38:G38"/>
    <mergeCell ref="A5:AB5"/>
    <mergeCell ref="A1:AB1"/>
    <mergeCell ref="A2:AB2"/>
    <mergeCell ref="A3:AB3"/>
    <mergeCell ref="A4:AB4"/>
    <mergeCell ref="V7:X7"/>
    <mergeCell ref="Z7:AB7"/>
    <mergeCell ref="A7:A8"/>
    <mergeCell ref="B7:D7"/>
    <mergeCell ref="F7:H7"/>
    <mergeCell ref="J7:L7"/>
    <mergeCell ref="N7:P7"/>
    <mergeCell ref="R7:T7"/>
  </mergeCells>
  <hyperlinks>
    <hyperlink ref="AC2" location="Contenido!A1" display="Contenido" xr:uid="{B6FDC02A-69EF-4E79-B36B-50132F071C96}"/>
  </hyperlinks>
  <pageMargins left="0.7" right="0.7" top="0.75" bottom="0.75" header="0.3" footer="0.3"/>
  <pageSetup scale="60" orientation="landscape" r:id="rId1"/>
  <ignoredErrors>
    <ignoredError sqref="D13" 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76F3-EEC1-4A6F-9305-EB84A7223032}">
  <sheetPr>
    <tabColor rgb="FFCFAC65"/>
    <pageSetUpPr fitToPage="1"/>
  </sheetPr>
  <dimension ref="B2:L45"/>
  <sheetViews>
    <sheetView showGridLines="0" zoomScaleNormal="100" workbookViewId="0">
      <selection activeCell="N11" sqref="N11"/>
    </sheetView>
  </sheetViews>
  <sheetFormatPr baseColWidth="10" defaultColWidth="11.42578125" defaultRowHeight="15" x14ac:dyDescent="0.25"/>
  <cols>
    <col min="1" max="11" width="11" customWidth="1"/>
    <col min="12" max="12" width="14" style="144" customWidth="1"/>
  </cols>
  <sheetData>
    <row r="2" spans="2:12" ht="15.75" thickBot="1" x14ac:dyDescent="0.3">
      <c r="L2" s="183" t="s">
        <v>0</v>
      </c>
    </row>
    <row r="3" spans="2:12" ht="15" customHeight="1" x14ac:dyDescent="0.25">
      <c r="B3" s="214" t="s">
        <v>323</v>
      </c>
      <c r="C3" s="215"/>
      <c r="D3" s="215"/>
      <c r="E3" s="215"/>
      <c r="F3" s="215"/>
      <c r="G3" s="215"/>
      <c r="H3" s="215"/>
      <c r="I3" s="215"/>
      <c r="J3" s="216"/>
      <c r="K3" s="93"/>
    </row>
    <row r="4" spans="2:12" ht="15" customHeight="1" x14ac:dyDescent="0.25">
      <c r="B4" s="217"/>
      <c r="C4" s="218"/>
      <c r="D4" s="218"/>
      <c r="E4" s="218"/>
      <c r="F4" s="218"/>
      <c r="G4" s="218"/>
      <c r="H4" s="218"/>
      <c r="I4" s="218"/>
      <c r="J4" s="219"/>
      <c r="K4" s="93"/>
    </row>
    <row r="5" spans="2:12" ht="15" customHeight="1" x14ac:dyDescent="0.25">
      <c r="B5" s="217"/>
      <c r="C5" s="218"/>
      <c r="D5" s="218"/>
      <c r="E5" s="218"/>
      <c r="F5" s="218"/>
      <c r="G5" s="218"/>
      <c r="H5" s="218"/>
      <c r="I5" s="218"/>
      <c r="J5" s="219"/>
      <c r="K5" s="94"/>
      <c r="L5" s="145"/>
    </row>
    <row r="6" spans="2:12" ht="15" customHeight="1" x14ac:dyDescent="0.25">
      <c r="B6" s="217"/>
      <c r="C6" s="218"/>
      <c r="D6" s="218"/>
      <c r="E6" s="218"/>
      <c r="F6" s="218"/>
      <c r="G6" s="218"/>
      <c r="H6" s="218"/>
      <c r="I6" s="218"/>
      <c r="J6" s="219"/>
      <c r="K6" s="94"/>
      <c r="L6" s="145"/>
    </row>
    <row r="7" spans="2:12" ht="15" customHeight="1" x14ac:dyDescent="0.25">
      <c r="B7" s="217"/>
      <c r="C7" s="218"/>
      <c r="D7" s="218"/>
      <c r="E7" s="218"/>
      <c r="F7" s="218"/>
      <c r="G7" s="218"/>
      <c r="H7" s="218"/>
      <c r="I7" s="218"/>
      <c r="J7" s="219"/>
      <c r="K7" s="94"/>
    </row>
    <row r="8" spans="2:12" ht="15" customHeight="1" x14ac:dyDescent="0.25">
      <c r="B8" s="217"/>
      <c r="C8" s="218"/>
      <c r="D8" s="218"/>
      <c r="E8" s="218"/>
      <c r="F8" s="218"/>
      <c r="G8" s="218"/>
      <c r="H8" s="218"/>
      <c r="I8" s="218"/>
      <c r="J8" s="219"/>
      <c r="K8" s="94"/>
      <c r="L8" s="145"/>
    </row>
    <row r="9" spans="2:12" ht="15" customHeight="1" x14ac:dyDescent="0.25">
      <c r="B9" s="217"/>
      <c r="C9" s="218"/>
      <c r="D9" s="218"/>
      <c r="E9" s="218"/>
      <c r="F9" s="218"/>
      <c r="G9" s="218"/>
      <c r="H9" s="218"/>
      <c r="I9" s="218"/>
      <c r="J9" s="219"/>
      <c r="K9" s="94"/>
    </row>
    <row r="10" spans="2:12" ht="15" customHeight="1" x14ac:dyDescent="0.25">
      <c r="B10" s="217"/>
      <c r="C10" s="218"/>
      <c r="D10" s="218"/>
      <c r="E10" s="218"/>
      <c r="F10" s="218"/>
      <c r="G10" s="218"/>
      <c r="H10" s="218"/>
      <c r="I10" s="218"/>
      <c r="J10" s="219"/>
      <c r="K10" s="94"/>
      <c r="L10" s="145"/>
    </row>
    <row r="11" spans="2:12" ht="15" customHeight="1" x14ac:dyDescent="0.25">
      <c r="B11" s="217"/>
      <c r="C11" s="218"/>
      <c r="D11" s="218"/>
      <c r="E11" s="218"/>
      <c r="F11" s="218"/>
      <c r="G11" s="218"/>
      <c r="H11" s="218"/>
      <c r="I11" s="218"/>
      <c r="J11" s="219"/>
      <c r="K11" s="94"/>
    </row>
    <row r="12" spans="2:12" ht="15" customHeight="1" x14ac:dyDescent="0.25">
      <c r="B12" s="217"/>
      <c r="C12" s="218"/>
      <c r="D12" s="218"/>
      <c r="E12" s="218"/>
      <c r="F12" s="218"/>
      <c r="G12" s="218"/>
      <c r="H12" s="218"/>
      <c r="I12" s="218"/>
      <c r="J12" s="219"/>
      <c r="K12" s="94"/>
    </row>
    <row r="13" spans="2:12" ht="15" customHeight="1" x14ac:dyDescent="0.25">
      <c r="B13" s="217"/>
      <c r="C13" s="218"/>
      <c r="D13" s="218"/>
      <c r="E13" s="218"/>
      <c r="F13" s="218"/>
      <c r="G13" s="218"/>
      <c r="H13" s="218"/>
      <c r="I13" s="218"/>
      <c r="J13" s="219"/>
      <c r="K13" s="94"/>
    </row>
    <row r="14" spans="2:12" ht="15" customHeight="1" x14ac:dyDescent="0.25">
      <c r="B14" s="217"/>
      <c r="C14" s="218"/>
      <c r="D14" s="218"/>
      <c r="E14" s="218"/>
      <c r="F14" s="218"/>
      <c r="G14" s="218"/>
      <c r="H14" s="218"/>
      <c r="I14" s="218"/>
      <c r="J14" s="219"/>
      <c r="K14" s="94"/>
      <c r="L14" s="146"/>
    </row>
    <row r="15" spans="2:12" ht="15" customHeight="1" x14ac:dyDescent="0.25">
      <c r="B15" s="217"/>
      <c r="C15" s="218"/>
      <c r="D15" s="218"/>
      <c r="E15" s="218"/>
      <c r="F15" s="218"/>
      <c r="G15" s="218"/>
      <c r="H15" s="218"/>
      <c r="I15" s="218"/>
      <c r="J15" s="219"/>
      <c r="K15" s="94"/>
      <c r="L15" s="145"/>
    </row>
    <row r="16" spans="2:12" ht="15" customHeight="1" x14ac:dyDescent="0.25">
      <c r="B16" s="217"/>
      <c r="C16" s="218"/>
      <c r="D16" s="218"/>
      <c r="E16" s="218"/>
      <c r="F16" s="218"/>
      <c r="G16" s="218"/>
      <c r="H16" s="218"/>
      <c r="I16" s="218"/>
      <c r="J16" s="219"/>
      <c r="K16" s="94"/>
      <c r="L16" s="146"/>
    </row>
    <row r="17" spans="2:12" ht="15" customHeight="1" x14ac:dyDescent="0.25">
      <c r="B17" s="217"/>
      <c r="C17" s="218"/>
      <c r="D17" s="218"/>
      <c r="E17" s="218"/>
      <c r="F17" s="218"/>
      <c r="G17" s="218"/>
      <c r="H17" s="218"/>
      <c r="I17" s="218"/>
      <c r="J17" s="219"/>
      <c r="K17" s="94"/>
      <c r="L17" s="146"/>
    </row>
    <row r="18" spans="2:12" ht="15" customHeight="1" x14ac:dyDescent="0.25">
      <c r="B18" s="217"/>
      <c r="C18" s="218"/>
      <c r="D18" s="218"/>
      <c r="E18" s="218"/>
      <c r="F18" s="218"/>
      <c r="G18" s="218"/>
      <c r="H18" s="218"/>
      <c r="I18" s="218"/>
      <c r="J18" s="219"/>
      <c r="K18" s="94"/>
      <c r="L18" s="146"/>
    </row>
    <row r="19" spans="2:12" ht="15" customHeight="1" x14ac:dyDescent="0.25">
      <c r="B19" s="217"/>
      <c r="C19" s="218"/>
      <c r="D19" s="218"/>
      <c r="E19" s="218"/>
      <c r="F19" s="218"/>
      <c r="G19" s="218"/>
      <c r="H19" s="218"/>
      <c r="I19" s="218"/>
      <c r="J19" s="219"/>
      <c r="K19" s="94"/>
      <c r="L19" s="146"/>
    </row>
    <row r="20" spans="2:12" ht="15" customHeight="1" x14ac:dyDescent="0.25">
      <c r="B20" s="217"/>
      <c r="C20" s="218"/>
      <c r="D20" s="218"/>
      <c r="E20" s="218"/>
      <c r="F20" s="218"/>
      <c r="G20" s="218"/>
      <c r="H20" s="218"/>
      <c r="I20" s="218"/>
      <c r="J20" s="219"/>
      <c r="K20" s="94"/>
      <c r="L20" s="146"/>
    </row>
    <row r="21" spans="2:12" ht="15" customHeight="1" x14ac:dyDescent="0.25">
      <c r="B21" s="217"/>
      <c r="C21" s="218"/>
      <c r="D21" s="218"/>
      <c r="E21" s="218"/>
      <c r="F21" s="218"/>
      <c r="G21" s="218"/>
      <c r="H21" s="218"/>
      <c r="I21" s="218"/>
      <c r="J21" s="219"/>
      <c r="K21" s="93"/>
      <c r="L21" s="146"/>
    </row>
    <row r="22" spans="2:12" ht="15" customHeight="1" thickBot="1" x14ac:dyDescent="0.3">
      <c r="B22" s="220"/>
      <c r="C22" s="221"/>
      <c r="D22" s="221"/>
      <c r="E22" s="221"/>
      <c r="F22" s="221"/>
      <c r="G22" s="221"/>
      <c r="H22" s="221"/>
      <c r="I22" s="221"/>
      <c r="J22" s="222"/>
      <c r="K22" s="93"/>
      <c r="L22" s="146"/>
    </row>
    <row r="23" spans="2:12" x14ac:dyDescent="0.25">
      <c r="L23" s="146"/>
    </row>
    <row r="24" spans="2:12" x14ac:dyDescent="0.25">
      <c r="L24" s="145"/>
    </row>
    <row r="25" spans="2:12" x14ac:dyDescent="0.25">
      <c r="L25" s="146"/>
    </row>
    <row r="26" spans="2:12" x14ac:dyDescent="0.25">
      <c r="L26" s="146"/>
    </row>
    <row r="27" spans="2:12" x14ac:dyDescent="0.25">
      <c r="L27" s="146"/>
    </row>
    <row r="28" spans="2:12" x14ac:dyDescent="0.25">
      <c r="L28" s="146"/>
    </row>
    <row r="29" spans="2:12" x14ac:dyDescent="0.25">
      <c r="L29" s="146"/>
    </row>
    <row r="30" spans="2:12" x14ac:dyDescent="0.25">
      <c r="L30" s="146"/>
    </row>
    <row r="31" spans="2:12" x14ac:dyDescent="0.25">
      <c r="L31" s="146"/>
    </row>
    <row r="32" spans="2:12" x14ac:dyDescent="0.25">
      <c r="L32" s="146"/>
    </row>
    <row r="33" spans="12:12" x14ac:dyDescent="0.25">
      <c r="L33" s="146"/>
    </row>
    <row r="34" spans="12:12" x14ac:dyDescent="0.25">
      <c r="L34" s="146"/>
    </row>
    <row r="36" spans="12:12" x14ac:dyDescent="0.25">
      <c r="L36" s="146"/>
    </row>
    <row r="37" spans="12:12" x14ac:dyDescent="0.25">
      <c r="L37" s="146"/>
    </row>
    <row r="38" spans="12:12" x14ac:dyDescent="0.25">
      <c r="L38" s="146"/>
    </row>
    <row r="39" spans="12:12" x14ac:dyDescent="0.25">
      <c r="L39" s="146"/>
    </row>
    <row r="40" spans="12:12" x14ac:dyDescent="0.25">
      <c r="L40" s="146"/>
    </row>
    <row r="41" spans="12:12" x14ac:dyDescent="0.25">
      <c r="L41" s="146"/>
    </row>
    <row r="42" spans="12:12" x14ac:dyDescent="0.25">
      <c r="L42" s="145"/>
    </row>
    <row r="43" spans="12:12" x14ac:dyDescent="0.25">
      <c r="L43" s="146"/>
    </row>
    <row r="44" spans="12:12" x14ac:dyDescent="0.25">
      <c r="L44" s="146"/>
    </row>
    <row r="45" spans="12:12" x14ac:dyDescent="0.25">
      <c r="L45" s="146"/>
    </row>
  </sheetData>
  <mergeCells count="1">
    <mergeCell ref="B3:J22"/>
  </mergeCells>
  <hyperlinks>
    <hyperlink ref="L2" location="Contenido!A1" display="Contenido" xr:uid="{A3AC0DC1-86D5-4ACB-8599-E90C631DB806}"/>
  </hyperlink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C8E0-67F6-4292-A402-8DF92AB0E4BD}">
  <sheetPr>
    <tabColor rgb="FFF2DAB1"/>
    <pageSetUpPr fitToPage="1"/>
  </sheetPr>
  <dimension ref="A1:U45"/>
  <sheetViews>
    <sheetView showGridLine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U2" sqref="U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425781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4" style="144" customWidth="1"/>
  </cols>
  <sheetData>
    <row r="1" spans="1:21" x14ac:dyDescent="0.25">
      <c r="A1" s="234" t="s">
        <v>324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</row>
    <row r="2" spans="1:21" x14ac:dyDescent="0.25">
      <c r="A2" s="234" t="s">
        <v>325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183" t="s">
        <v>0</v>
      </c>
    </row>
    <row r="3" spans="1:21" x14ac:dyDescent="0.25">
      <c r="A3" s="234" t="s">
        <v>326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1" x14ac:dyDescent="0.25">
      <c r="A4" s="234" t="s">
        <v>224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</row>
    <row r="5" spans="1:21" x14ac:dyDescent="0.25">
      <c r="A5" s="226" t="s">
        <v>262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145"/>
    </row>
    <row r="6" spans="1:21" x14ac:dyDescent="0.25">
      <c r="A6" s="24"/>
      <c r="B6" s="25"/>
      <c r="C6" s="24"/>
      <c r="D6" s="24"/>
      <c r="E6" s="24"/>
      <c r="F6" s="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45"/>
    </row>
    <row r="7" spans="1:21" x14ac:dyDescent="0.25">
      <c r="A7" s="232" t="s">
        <v>276</v>
      </c>
      <c r="B7" s="231" t="s">
        <v>209</v>
      </c>
      <c r="C7" s="231"/>
      <c r="D7" s="231"/>
      <c r="E7" s="84"/>
      <c r="F7" s="231" t="s">
        <v>228</v>
      </c>
      <c r="G7" s="231"/>
      <c r="H7" s="231"/>
      <c r="I7" s="84"/>
      <c r="J7" s="231" t="s">
        <v>229</v>
      </c>
      <c r="K7" s="231"/>
      <c r="L7" s="231"/>
      <c r="M7" s="84"/>
      <c r="N7" s="231" t="s">
        <v>230</v>
      </c>
      <c r="O7" s="231"/>
      <c r="P7" s="231"/>
      <c r="Q7" s="84"/>
      <c r="R7" s="231" t="s">
        <v>231</v>
      </c>
      <c r="S7" s="231"/>
      <c r="T7" s="231"/>
    </row>
    <row r="8" spans="1:21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145"/>
    </row>
    <row r="9" spans="1:21" ht="5.45" customHeight="1" x14ac:dyDescent="0.25"/>
    <row r="10" spans="1:21" x14ac:dyDescent="0.25">
      <c r="A10" s="194" t="s">
        <v>226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45"/>
    </row>
    <row r="11" spans="1:21" x14ac:dyDescent="0.25">
      <c r="A11" s="26" t="s">
        <v>209</v>
      </c>
      <c r="B11" s="79">
        <f>SUM(B12:B14)</f>
        <v>207</v>
      </c>
      <c r="C11" s="79">
        <f t="shared" ref="C11:T11" si="0">SUM(C12:C14)</f>
        <v>57</v>
      </c>
      <c r="D11" s="79">
        <f t="shared" si="0"/>
        <v>150</v>
      </c>
      <c r="E11" s="79"/>
      <c r="F11" s="79">
        <f t="shared" si="0"/>
        <v>28</v>
      </c>
      <c r="G11" s="79">
        <f t="shared" si="0"/>
        <v>11</v>
      </c>
      <c r="H11" s="79">
        <f t="shared" si="0"/>
        <v>17</v>
      </c>
      <c r="I11" s="79"/>
      <c r="J11" s="79">
        <f t="shared" si="0"/>
        <v>59</v>
      </c>
      <c r="K11" s="79">
        <f t="shared" si="0"/>
        <v>17</v>
      </c>
      <c r="L11" s="79">
        <f t="shared" si="0"/>
        <v>42</v>
      </c>
      <c r="M11" s="79"/>
      <c r="N11" s="79">
        <f t="shared" si="0"/>
        <v>42</v>
      </c>
      <c r="O11" s="79">
        <f t="shared" si="0"/>
        <v>6</v>
      </c>
      <c r="P11" s="79">
        <f t="shared" si="0"/>
        <v>36</v>
      </c>
      <c r="Q11" s="79"/>
      <c r="R11" s="79">
        <f t="shared" si="0"/>
        <v>78</v>
      </c>
      <c r="S11" s="79">
        <f t="shared" si="0"/>
        <v>23</v>
      </c>
      <c r="T11" s="79">
        <f t="shared" si="0"/>
        <v>55</v>
      </c>
    </row>
    <row r="12" spans="1:21" x14ac:dyDescent="0.25">
      <c r="A12" s="27" t="s">
        <v>279</v>
      </c>
      <c r="B12" s="80">
        <f>+F12+J12+N12+R12</f>
        <v>44</v>
      </c>
      <c r="C12" s="80">
        <f>+K12+O12+S12</f>
        <v>9</v>
      </c>
      <c r="D12" s="80">
        <f t="shared" ref="C12:D14" si="1">+H12+L12+P12+T12</f>
        <v>35</v>
      </c>
      <c r="E12" s="80"/>
      <c r="F12" s="80">
        <v>9</v>
      </c>
      <c r="G12" s="80" t="s">
        <v>271</v>
      </c>
      <c r="H12" s="80">
        <v>9</v>
      </c>
      <c r="I12" s="80"/>
      <c r="J12" s="80">
        <v>12</v>
      </c>
      <c r="K12" s="80">
        <v>2</v>
      </c>
      <c r="L12" s="80">
        <v>10</v>
      </c>
      <c r="M12" s="80"/>
      <c r="N12" s="80">
        <v>8</v>
      </c>
      <c r="O12" s="80">
        <v>2</v>
      </c>
      <c r="P12" s="80">
        <v>6</v>
      </c>
      <c r="Q12" s="80"/>
      <c r="R12" s="80">
        <v>15</v>
      </c>
      <c r="S12" s="80">
        <v>5</v>
      </c>
      <c r="T12" s="80">
        <v>10</v>
      </c>
    </row>
    <row r="13" spans="1:21" x14ac:dyDescent="0.25">
      <c r="A13" s="27" t="s">
        <v>288</v>
      </c>
      <c r="B13" s="80">
        <f>+F13+J13+N13+R13</f>
        <v>83</v>
      </c>
      <c r="C13" s="80">
        <f t="shared" si="1"/>
        <v>24</v>
      </c>
      <c r="D13" s="80">
        <f t="shared" si="1"/>
        <v>59</v>
      </c>
      <c r="E13" s="80"/>
      <c r="F13" s="80">
        <v>13</v>
      </c>
      <c r="G13" s="80">
        <v>8</v>
      </c>
      <c r="H13" s="80">
        <v>5</v>
      </c>
      <c r="I13" s="80"/>
      <c r="J13" s="80">
        <v>22</v>
      </c>
      <c r="K13" s="80">
        <v>3</v>
      </c>
      <c r="L13" s="80">
        <v>19</v>
      </c>
      <c r="M13" s="80"/>
      <c r="N13" s="80">
        <v>18</v>
      </c>
      <c r="O13" s="80">
        <v>3</v>
      </c>
      <c r="P13" s="80">
        <v>15</v>
      </c>
      <c r="Q13" s="80"/>
      <c r="R13" s="80">
        <v>30</v>
      </c>
      <c r="S13" s="80">
        <v>10</v>
      </c>
      <c r="T13" s="80">
        <v>20</v>
      </c>
    </row>
    <row r="14" spans="1:21" x14ac:dyDescent="0.25">
      <c r="A14" s="27" t="s">
        <v>290</v>
      </c>
      <c r="B14" s="80">
        <f>+F14+J14+N14+R14</f>
        <v>80</v>
      </c>
      <c r="C14" s="80">
        <f t="shared" si="1"/>
        <v>24</v>
      </c>
      <c r="D14" s="80">
        <f t="shared" si="1"/>
        <v>56</v>
      </c>
      <c r="E14" s="80"/>
      <c r="F14" s="80">
        <v>6</v>
      </c>
      <c r="G14" s="80">
        <v>3</v>
      </c>
      <c r="H14" s="80">
        <v>3</v>
      </c>
      <c r="I14" s="80"/>
      <c r="J14" s="80">
        <v>25</v>
      </c>
      <c r="K14" s="80">
        <v>12</v>
      </c>
      <c r="L14" s="80">
        <v>13</v>
      </c>
      <c r="M14" s="80"/>
      <c r="N14" s="80">
        <v>16</v>
      </c>
      <c r="O14" s="80">
        <v>1</v>
      </c>
      <c r="P14" s="80">
        <v>15</v>
      </c>
      <c r="Q14" s="80"/>
      <c r="R14" s="80">
        <v>33</v>
      </c>
      <c r="S14" s="80">
        <v>8</v>
      </c>
      <c r="T14" s="80">
        <v>25</v>
      </c>
      <c r="U14" s="146"/>
    </row>
    <row r="15" spans="1:21" x14ac:dyDescent="0.2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145"/>
    </row>
    <row r="16" spans="1:21" x14ac:dyDescent="0.25">
      <c r="A16" s="194" t="s">
        <v>232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46"/>
    </row>
    <row r="17" spans="1:21" x14ac:dyDescent="0.25">
      <c r="A17" s="26" t="s">
        <v>209</v>
      </c>
      <c r="B17" s="81">
        <v>84.489795918367349</v>
      </c>
      <c r="C17" s="81">
        <v>80.281690140845072</v>
      </c>
      <c r="D17" s="81">
        <v>86.206896551724128</v>
      </c>
      <c r="E17" s="81"/>
      <c r="F17" s="81">
        <v>84.848484848484844</v>
      </c>
      <c r="G17" s="81">
        <v>84.615384615384613</v>
      </c>
      <c r="H17" s="81">
        <v>85</v>
      </c>
      <c r="I17" s="81"/>
      <c r="J17" s="81">
        <v>83.098591549295776</v>
      </c>
      <c r="K17" s="81">
        <v>70.833333333333343</v>
      </c>
      <c r="L17" s="81">
        <v>89.361702127659569</v>
      </c>
      <c r="M17" s="81"/>
      <c r="N17" s="81">
        <v>67.741935483870961</v>
      </c>
      <c r="O17" s="81">
        <v>54.54545454545454</v>
      </c>
      <c r="P17" s="81">
        <v>70.588235294117652</v>
      </c>
      <c r="Q17" s="81"/>
      <c r="R17" s="81">
        <v>98.734177215189874</v>
      </c>
      <c r="S17" s="81">
        <v>100</v>
      </c>
      <c r="T17" s="81">
        <v>98.214285714285708</v>
      </c>
      <c r="U17" s="146"/>
    </row>
    <row r="18" spans="1:21" x14ac:dyDescent="0.25">
      <c r="A18" s="27" t="s">
        <v>279</v>
      </c>
      <c r="B18" s="82">
        <v>86.274509803921575</v>
      </c>
      <c r="C18" s="82">
        <v>75</v>
      </c>
      <c r="D18" s="82">
        <v>89.743589743589752</v>
      </c>
      <c r="E18" s="82"/>
      <c r="F18" s="82">
        <v>100</v>
      </c>
      <c r="G18" s="82" t="s">
        <v>271</v>
      </c>
      <c r="H18" s="82">
        <v>100</v>
      </c>
      <c r="I18" s="82"/>
      <c r="J18" s="82">
        <v>100</v>
      </c>
      <c r="K18" s="82">
        <v>100</v>
      </c>
      <c r="L18" s="82">
        <v>100</v>
      </c>
      <c r="M18" s="82"/>
      <c r="N18" s="82">
        <v>57.142857142857139</v>
      </c>
      <c r="O18" s="82">
        <v>40</v>
      </c>
      <c r="P18" s="82">
        <v>66.666666666666657</v>
      </c>
      <c r="Q18" s="82"/>
      <c r="R18" s="82">
        <v>93.75</v>
      </c>
      <c r="S18" s="82">
        <v>100</v>
      </c>
      <c r="T18" s="82">
        <v>90.909090909090907</v>
      </c>
      <c r="U18" s="146"/>
    </row>
    <row r="19" spans="1:21" x14ac:dyDescent="0.25">
      <c r="A19" s="27" t="s">
        <v>288</v>
      </c>
      <c r="B19" s="82">
        <v>83</v>
      </c>
      <c r="C19" s="82">
        <v>75</v>
      </c>
      <c r="D19" s="82">
        <v>86.764705882352942</v>
      </c>
      <c r="E19" s="82"/>
      <c r="F19" s="82">
        <v>81.25</v>
      </c>
      <c r="G19" s="82">
        <v>80</v>
      </c>
      <c r="H19" s="82">
        <v>83.333333333333343</v>
      </c>
      <c r="I19" s="82"/>
      <c r="J19" s="82">
        <v>78.571428571428569</v>
      </c>
      <c r="K19" s="82">
        <v>42.857142857142854</v>
      </c>
      <c r="L19" s="82">
        <v>90.476190476190482</v>
      </c>
      <c r="M19" s="82"/>
      <c r="N19" s="82">
        <v>69.230769230769226</v>
      </c>
      <c r="O19" s="82">
        <v>60</v>
      </c>
      <c r="P19" s="82">
        <v>71.428571428571431</v>
      </c>
      <c r="Q19" s="82"/>
      <c r="R19" s="82">
        <v>100</v>
      </c>
      <c r="S19" s="82">
        <v>100</v>
      </c>
      <c r="T19" s="82">
        <v>100</v>
      </c>
      <c r="U19" s="146"/>
    </row>
    <row r="20" spans="1:21" ht="15.75" thickBot="1" x14ac:dyDescent="0.3">
      <c r="A20" s="28" t="s">
        <v>290</v>
      </c>
      <c r="B20" s="83">
        <v>85.106382978723403</v>
      </c>
      <c r="C20" s="83">
        <v>88.888888888888886</v>
      </c>
      <c r="D20" s="83">
        <v>83.582089552238799</v>
      </c>
      <c r="E20" s="83"/>
      <c r="F20" s="83">
        <v>75</v>
      </c>
      <c r="G20" s="83">
        <v>100</v>
      </c>
      <c r="H20" s="83">
        <v>60</v>
      </c>
      <c r="I20" s="83"/>
      <c r="J20" s="83">
        <v>80.645161290322577</v>
      </c>
      <c r="K20" s="83">
        <v>80</v>
      </c>
      <c r="L20" s="83">
        <v>81.25</v>
      </c>
      <c r="M20" s="83"/>
      <c r="N20" s="83">
        <v>72.727272727272734</v>
      </c>
      <c r="O20" s="83">
        <v>100</v>
      </c>
      <c r="P20" s="83">
        <v>71.428571428571431</v>
      </c>
      <c r="Q20" s="83"/>
      <c r="R20" s="83">
        <v>100</v>
      </c>
      <c r="S20" s="83">
        <v>100</v>
      </c>
      <c r="T20" s="83">
        <v>100</v>
      </c>
      <c r="U20" s="146"/>
    </row>
    <row r="21" spans="1:21" x14ac:dyDescent="0.25">
      <c r="A21" s="225" t="s">
        <v>201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U21" s="146"/>
    </row>
    <row r="22" spans="1:21" x14ac:dyDescent="0.25">
      <c r="U22" s="146"/>
    </row>
    <row r="23" spans="1:21" x14ac:dyDescent="0.25">
      <c r="U23" s="146"/>
    </row>
    <row r="24" spans="1:21" x14ac:dyDescent="0.25">
      <c r="U24" s="145"/>
    </row>
    <row r="25" spans="1:21" x14ac:dyDescent="0.25">
      <c r="U25" s="146"/>
    </row>
    <row r="26" spans="1:21" x14ac:dyDescent="0.25">
      <c r="U26" s="146"/>
    </row>
    <row r="27" spans="1:21" x14ac:dyDescent="0.25">
      <c r="U27" s="146"/>
    </row>
    <row r="28" spans="1:21" x14ac:dyDescent="0.25">
      <c r="U28" s="146"/>
    </row>
    <row r="29" spans="1:21" x14ac:dyDescent="0.25">
      <c r="U29" s="146"/>
    </row>
    <row r="30" spans="1:21" x14ac:dyDescent="0.25">
      <c r="U30" s="146"/>
    </row>
    <row r="31" spans="1:21" x14ac:dyDescent="0.25">
      <c r="U31" s="146"/>
    </row>
    <row r="32" spans="1:21" x14ac:dyDescent="0.25">
      <c r="U32" s="146"/>
    </row>
    <row r="33" spans="21:21" x14ac:dyDescent="0.25">
      <c r="U33" s="146"/>
    </row>
    <row r="34" spans="21:21" x14ac:dyDescent="0.25">
      <c r="U34" s="146"/>
    </row>
    <row r="36" spans="21:21" x14ac:dyDescent="0.25">
      <c r="U36" s="146"/>
    </row>
    <row r="37" spans="21:21" x14ac:dyDescent="0.25">
      <c r="U37" s="146"/>
    </row>
    <row r="38" spans="21:21" x14ac:dyDescent="0.25">
      <c r="U38" s="146"/>
    </row>
    <row r="39" spans="21:21" x14ac:dyDescent="0.25">
      <c r="U39" s="146"/>
    </row>
    <row r="40" spans="21:21" x14ac:dyDescent="0.25">
      <c r="U40" s="146"/>
    </row>
    <row r="41" spans="21:21" x14ac:dyDescent="0.25">
      <c r="U41" s="146"/>
    </row>
    <row r="42" spans="21:21" x14ac:dyDescent="0.25">
      <c r="U42" s="145"/>
    </row>
    <row r="43" spans="21:21" x14ac:dyDescent="0.25">
      <c r="U43" s="146"/>
    </row>
    <row r="44" spans="21:21" x14ac:dyDescent="0.25">
      <c r="U44" s="146"/>
    </row>
    <row r="45" spans="21:21" x14ac:dyDescent="0.25">
      <c r="U45" s="146"/>
    </row>
  </sheetData>
  <mergeCells count="12">
    <mergeCell ref="A21:O21"/>
    <mergeCell ref="A7:A8"/>
    <mergeCell ref="B7:D7"/>
    <mergeCell ref="F7:H7"/>
    <mergeCell ref="J7:L7"/>
    <mergeCell ref="N7:P7"/>
    <mergeCell ref="R7:T7"/>
    <mergeCell ref="A1:T1"/>
    <mergeCell ref="A2:T2"/>
    <mergeCell ref="A3:T3"/>
    <mergeCell ref="A4:T4"/>
    <mergeCell ref="A5:T5"/>
  </mergeCells>
  <hyperlinks>
    <hyperlink ref="U2" location="Contenido!A1" display="Contenido" xr:uid="{4A894C10-3810-44B2-89AB-4BA8187CC76D}"/>
  </hyperlinks>
  <pageMargins left="0.7" right="0.7" top="0.75" bottom="0.75" header="0.3" footer="0.3"/>
  <pageSetup scale="82" orientation="landscape" r:id="rId1"/>
  <ignoredErrors>
    <ignoredError sqref="C12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D08E-A714-49F3-AC3F-F7515756AC7F}">
  <sheetPr>
    <tabColor rgb="FFF2DAB1"/>
    <pageSetUpPr fitToPage="1"/>
  </sheetPr>
  <dimension ref="A1:U45"/>
  <sheetViews>
    <sheetView showGridLines="0" zoomScale="90" zoomScaleNormal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U2" sqref="U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425781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4" style="144" customWidth="1"/>
  </cols>
  <sheetData>
    <row r="1" spans="1:21" x14ac:dyDescent="0.25">
      <c r="A1" s="234" t="s">
        <v>327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</row>
    <row r="2" spans="1:21" x14ac:dyDescent="0.25">
      <c r="A2" s="234" t="s">
        <v>328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183" t="s">
        <v>0</v>
      </c>
    </row>
    <row r="3" spans="1:21" x14ac:dyDescent="0.25">
      <c r="A3" s="234" t="s">
        <v>326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21" x14ac:dyDescent="0.25">
      <c r="A4" s="234" t="s">
        <v>224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</row>
    <row r="5" spans="1:21" x14ac:dyDescent="0.25">
      <c r="A5" s="226" t="s">
        <v>262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145"/>
    </row>
    <row r="6" spans="1:21" x14ac:dyDescent="0.25">
      <c r="A6" s="24"/>
      <c r="B6" s="25"/>
      <c r="C6" s="24"/>
      <c r="D6" s="24"/>
      <c r="E6" s="24"/>
      <c r="F6" s="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45"/>
    </row>
    <row r="7" spans="1:21" x14ac:dyDescent="0.25">
      <c r="A7" s="232" t="s">
        <v>276</v>
      </c>
      <c r="B7" s="231" t="s">
        <v>209</v>
      </c>
      <c r="C7" s="231"/>
      <c r="D7" s="231"/>
      <c r="E7" s="84"/>
      <c r="F7" s="231" t="s">
        <v>228</v>
      </c>
      <c r="G7" s="231"/>
      <c r="H7" s="231"/>
      <c r="I7" s="84"/>
      <c r="J7" s="231" t="s">
        <v>229</v>
      </c>
      <c r="K7" s="231"/>
      <c r="L7" s="231"/>
      <c r="M7" s="84"/>
      <c r="N7" s="231" t="s">
        <v>230</v>
      </c>
      <c r="O7" s="231"/>
      <c r="P7" s="231"/>
      <c r="Q7" s="84"/>
      <c r="R7" s="231" t="s">
        <v>231</v>
      </c>
      <c r="S7" s="231"/>
      <c r="T7" s="231"/>
    </row>
    <row r="8" spans="1:21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145"/>
    </row>
    <row r="9" spans="1:21" ht="5.45" customHeight="1" x14ac:dyDescent="0.25"/>
    <row r="10" spans="1:21" x14ac:dyDescent="0.25">
      <c r="A10" s="194" t="s">
        <v>226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45"/>
    </row>
    <row r="11" spans="1:21" x14ac:dyDescent="0.25">
      <c r="A11" s="26" t="s">
        <v>209</v>
      </c>
      <c r="B11" s="79">
        <f>SUM(B12:B14)</f>
        <v>38</v>
      </c>
      <c r="C11" s="79">
        <f t="shared" ref="C11:T11" si="0">SUM(C12:C14)</f>
        <v>14</v>
      </c>
      <c r="D11" s="79">
        <f t="shared" si="0"/>
        <v>24</v>
      </c>
      <c r="E11" s="79"/>
      <c r="F11" s="79">
        <f t="shared" si="0"/>
        <v>5</v>
      </c>
      <c r="G11" s="79">
        <f t="shared" si="0"/>
        <v>2</v>
      </c>
      <c r="H11" s="79">
        <f t="shared" si="0"/>
        <v>3</v>
      </c>
      <c r="I11" s="79"/>
      <c r="J11" s="79">
        <f t="shared" si="0"/>
        <v>12</v>
      </c>
      <c r="K11" s="79">
        <f t="shared" si="0"/>
        <v>7</v>
      </c>
      <c r="L11" s="79">
        <f t="shared" si="0"/>
        <v>5</v>
      </c>
      <c r="M11" s="79"/>
      <c r="N11" s="79">
        <f t="shared" si="0"/>
        <v>20</v>
      </c>
      <c r="O11" s="79">
        <f t="shared" si="0"/>
        <v>5</v>
      </c>
      <c r="P11" s="79">
        <f t="shared" si="0"/>
        <v>15</v>
      </c>
      <c r="Q11" s="79"/>
      <c r="R11" s="79">
        <f t="shared" si="0"/>
        <v>1</v>
      </c>
      <c r="S11" s="80" t="s">
        <v>271</v>
      </c>
      <c r="T11" s="79">
        <f t="shared" si="0"/>
        <v>1</v>
      </c>
    </row>
    <row r="12" spans="1:21" x14ac:dyDescent="0.25">
      <c r="A12" s="27" t="s">
        <v>279</v>
      </c>
      <c r="B12" s="80">
        <f>+N12+R12</f>
        <v>7</v>
      </c>
      <c r="C12" s="80">
        <f>+O12</f>
        <v>3</v>
      </c>
      <c r="D12" s="80">
        <f>+P12+T12</f>
        <v>4</v>
      </c>
      <c r="E12" s="80"/>
      <c r="F12" s="80" t="s">
        <v>271</v>
      </c>
      <c r="G12" s="80" t="s">
        <v>271</v>
      </c>
      <c r="H12" s="80" t="s">
        <v>271</v>
      </c>
      <c r="I12" s="80"/>
      <c r="J12" s="80" t="s">
        <v>271</v>
      </c>
      <c r="K12" s="80" t="s">
        <v>271</v>
      </c>
      <c r="L12" s="80" t="s">
        <v>271</v>
      </c>
      <c r="M12" s="80"/>
      <c r="N12" s="80">
        <v>6</v>
      </c>
      <c r="O12" s="80">
        <v>3</v>
      </c>
      <c r="P12" s="80">
        <v>3</v>
      </c>
      <c r="Q12" s="80"/>
      <c r="R12" s="80">
        <v>1</v>
      </c>
      <c r="S12" s="80" t="s">
        <v>271</v>
      </c>
      <c r="T12" s="80">
        <v>1</v>
      </c>
    </row>
    <row r="13" spans="1:21" x14ac:dyDescent="0.25">
      <c r="A13" s="27" t="s">
        <v>288</v>
      </c>
      <c r="B13" s="80">
        <f>+F13+J13+N13</f>
        <v>17</v>
      </c>
      <c r="C13" s="80">
        <f>+G13+K13+O13</f>
        <v>8</v>
      </c>
      <c r="D13" s="80">
        <f>+H13+L13+P13</f>
        <v>9</v>
      </c>
      <c r="E13" s="80"/>
      <c r="F13" s="80">
        <v>3</v>
      </c>
      <c r="G13" s="80">
        <v>2</v>
      </c>
      <c r="H13" s="80">
        <v>1</v>
      </c>
      <c r="I13" s="80"/>
      <c r="J13" s="80">
        <v>6</v>
      </c>
      <c r="K13" s="80">
        <v>4</v>
      </c>
      <c r="L13" s="80">
        <v>2</v>
      </c>
      <c r="M13" s="80"/>
      <c r="N13" s="80">
        <v>8</v>
      </c>
      <c r="O13" s="80">
        <v>2</v>
      </c>
      <c r="P13" s="80">
        <v>6</v>
      </c>
      <c r="Q13" s="80"/>
      <c r="R13" s="80" t="s">
        <v>271</v>
      </c>
      <c r="S13" s="80" t="s">
        <v>271</v>
      </c>
      <c r="T13" s="80" t="s">
        <v>271</v>
      </c>
    </row>
    <row r="14" spans="1:21" x14ac:dyDescent="0.25">
      <c r="A14" s="27" t="s">
        <v>290</v>
      </c>
      <c r="B14" s="80">
        <f>+F14+J14+N14</f>
        <v>14</v>
      </c>
      <c r="C14" s="80">
        <f>+K14</f>
        <v>3</v>
      </c>
      <c r="D14" s="80">
        <f>+H14+L14+P14</f>
        <v>11</v>
      </c>
      <c r="E14" s="80"/>
      <c r="F14" s="80">
        <v>2</v>
      </c>
      <c r="G14" s="80" t="s">
        <v>271</v>
      </c>
      <c r="H14" s="80">
        <v>2</v>
      </c>
      <c r="I14" s="80"/>
      <c r="J14" s="80">
        <v>6</v>
      </c>
      <c r="K14" s="80">
        <v>3</v>
      </c>
      <c r="L14" s="80">
        <v>3</v>
      </c>
      <c r="M14" s="80"/>
      <c r="N14" s="80">
        <v>6</v>
      </c>
      <c r="O14" s="80" t="s">
        <v>271</v>
      </c>
      <c r="P14" s="80">
        <v>6</v>
      </c>
      <c r="Q14" s="80"/>
      <c r="R14" s="80" t="s">
        <v>271</v>
      </c>
      <c r="S14" s="80" t="s">
        <v>271</v>
      </c>
      <c r="T14" s="80" t="s">
        <v>271</v>
      </c>
      <c r="U14" s="146"/>
    </row>
    <row r="15" spans="1:21" x14ac:dyDescent="0.25">
      <c r="B15" s="105"/>
      <c r="C15" s="105"/>
      <c r="D15" s="105"/>
      <c r="E15" s="78"/>
      <c r="F15" s="105"/>
      <c r="G15" s="78"/>
      <c r="H15" s="105"/>
      <c r="I15" s="78"/>
      <c r="J15" s="105"/>
      <c r="K15" s="105"/>
      <c r="L15" s="105"/>
      <c r="M15" s="78"/>
      <c r="N15" s="78"/>
      <c r="O15" s="105"/>
      <c r="P15" s="78"/>
      <c r="Q15" s="78"/>
      <c r="R15" s="78"/>
      <c r="S15" s="105"/>
      <c r="T15" s="105"/>
      <c r="U15" s="145"/>
    </row>
    <row r="16" spans="1:21" x14ac:dyDescent="0.25">
      <c r="A16" s="194" t="s">
        <v>232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46"/>
    </row>
    <row r="17" spans="1:21" x14ac:dyDescent="0.25">
      <c r="A17" s="26" t="s">
        <v>209</v>
      </c>
      <c r="B17" s="81">
        <v>15.510204081632653</v>
      </c>
      <c r="C17" s="81">
        <v>19.718309859154928</v>
      </c>
      <c r="D17" s="81">
        <v>13.793103448275861</v>
      </c>
      <c r="E17" s="81"/>
      <c r="F17" s="81">
        <v>15.151515151515152</v>
      </c>
      <c r="G17" s="81">
        <v>15.384615384615385</v>
      </c>
      <c r="H17" s="81">
        <v>15</v>
      </c>
      <c r="I17" s="81"/>
      <c r="J17" s="81">
        <v>16.901408450704224</v>
      </c>
      <c r="K17" s="81">
        <v>29.166666666666668</v>
      </c>
      <c r="L17" s="81">
        <v>10.638297872340425</v>
      </c>
      <c r="M17" s="81"/>
      <c r="N17" s="81">
        <v>32.258064516129032</v>
      </c>
      <c r="O17" s="81">
        <v>45.454545454545453</v>
      </c>
      <c r="P17" s="81">
        <v>29.411764705882355</v>
      </c>
      <c r="Q17" s="81"/>
      <c r="R17" s="81">
        <v>1.2658227848101267</v>
      </c>
      <c r="S17" s="81" t="s">
        <v>271</v>
      </c>
      <c r="T17" s="81">
        <v>1.7857142857142856</v>
      </c>
      <c r="U17" s="146"/>
    </row>
    <row r="18" spans="1:21" x14ac:dyDescent="0.25">
      <c r="A18" s="27" t="s">
        <v>279</v>
      </c>
      <c r="B18" s="82">
        <v>13.725490196078432</v>
      </c>
      <c r="C18" s="82">
        <v>25</v>
      </c>
      <c r="D18" s="82">
        <v>10.256410256410255</v>
      </c>
      <c r="E18" s="82"/>
      <c r="F18" s="82" t="s">
        <v>271</v>
      </c>
      <c r="G18" s="82" t="s">
        <v>271</v>
      </c>
      <c r="H18" s="82" t="s">
        <v>271</v>
      </c>
      <c r="I18" s="82"/>
      <c r="J18" s="82" t="s">
        <v>271</v>
      </c>
      <c r="K18" s="82" t="s">
        <v>271</v>
      </c>
      <c r="L18" s="82" t="s">
        <v>271</v>
      </c>
      <c r="M18" s="82"/>
      <c r="N18" s="82">
        <v>42.857142857142854</v>
      </c>
      <c r="O18" s="82">
        <v>60</v>
      </c>
      <c r="P18" s="82">
        <v>33.333333333333329</v>
      </c>
      <c r="Q18" s="82"/>
      <c r="R18" s="82">
        <v>6.25</v>
      </c>
      <c r="S18" s="82" t="s">
        <v>271</v>
      </c>
      <c r="T18" s="82">
        <v>9.0909090909090917</v>
      </c>
      <c r="U18" s="146"/>
    </row>
    <row r="19" spans="1:21" x14ac:dyDescent="0.25">
      <c r="A19" s="27" t="s">
        <v>288</v>
      </c>
      <c r="B19" s="82">
        <v>17</v>
      </c>
      <c r="C19" s="82">
        <v>25</v>
      </c>
      <c r="D19" s="82">
        <v>13.23529411764706</v>
      </c>
      <c r="E19" s="82"/>
      <c r="F19" s="82">
        <v>18.75</v>
      </c>
      <c r="G19" s="82">
        <v>20</v>
      </c>
      <c r="H19" s="82">
        <v>16.666666666666664</v>
      </c>
      <c r="I19" s="82"/>
      <c r="J19" s="82">
        <v>21.428571428571427</v>
      </c>
      <c r="K19" s="82">
        <v>57.142857142857139</v>
      </c>
      <c r="L19" s="82">
        <v>9.5238095238095237</v>
      </c>
      <c r="M19" s="82"/>
      <c r="N19" s="82">
        <v>30.76923076923077</v>
      </c>
      <c r="O19" s="82">
        <v>40</v>
      </c>
      <c r="P19" s="82">
        <v>28.571428571428569</v>
      </c>
      <c r="Q19" s="82"/>
      <c r="R19" s="82" t="s">
        <v>271</v>
      </c>
      <c r="S19" s="82" t="s">
        <v>271</v>
      </c>
      <c r="T19" s="82" t="s">
        <v>271</v>
      </c>
      <c r="U19" s="146"/>
    </row>
    <row r="20" spans="1:21" ht="15.75" thickBot="1" x14ac:dyDescent="0.3">
      <c r="A20" s="28" t="s">
        <v>290</v>
      </c>
      <c r="B20" s="83">
        <v>14.893617021276595</v>
      </c>
      <c r="C20" s="83">
        <v>11.111111111111111</v>
      </c>
      <c r="D20" s="83">
        <v>16.417910447761194</v>
      </c>
      <c r="E20" s="83"/>
      <c r="F20" s="83">
        <v>25</v>
      </c>
      <c r="G20" s="83" t="s">
        <v>271</v>
      </c>
      <c r="H20" s="83">
        <v>40</v>
      </c>
      <c r="I20" s="83"/>
      <c r="J20" s="83">
        <v>19.35483870967742</v>
      </c>
      <c r="K20" s="83">
        <v>20</v>
      </c>
      <c r="L20" s="83">
        <v>18.75</v>
      </c>
      <c r="M20" s="83"/>
      <c r="N20" s="83">
        <v>27.27272727272727</v>
      </c>
      <c r="O20" s="83" t="s">
        <v>271</v>
      </c>
      <c r="P20" s="83">
        <v>28.571428571428569</v>
      </c>
      <c r="Q20" s="83"/>
      <c r="R20" s="83" t="s">
        <v>271</v>
      </c>
      <c r="S20" s="83" t="s">
        <v>271</v>
      </c>
      <c r="T20" s="83" t="s">
        <v>271</v>
      </c>
      <c r="U20" s="146"/>
    </row>
    <row r="21" spans="1:21" x14ac:dyDescent="0.25">
      <c r="A21" s="225" t="s">
        <v>201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U21" s="146"/>
    </row>
    <row r="22" spans="1:21" x14ac:dyDescent="0.25">
      <c r="U22" s="146"/>
    </row>
    <row r="23" spans="1:21" x14ac:dyDescent="0.25">
      <c r="U23" s="146"/>
    </row>
    <row r="24" spans="1:21" x14ac:dyDescent="0.25">
      <c r="U24" s="145"/>
    </row>
    <row r="25" spans="1:21" x14ac:dyDescent="0.25">
      <c r="U25" s="146"/>
    </row>
    <row r="26" spans="1:21" x14ac:dyDescent="0.25">
      <c r="U26" s="146"/>
    </row>
    <row r="27" spans="1:21" x14ac:dyDescent="0.25">
      <c r="U27" s="146"/>
    </row>
    <row r="28" spans="1:21" x14ac:dyDescent="0.25">
      <c r="U28" s="146"/>
    </row>
    <row r="29" spans="1:21" x14ac:dyDescent="0.25">
      <c r="U29" s="146"/>
    </row>
    <row r="30" spans="1:21" x14ac:dyDescent="0.25">
      <c r="U30" s="146"/>
    </row>
    <row r="31" spans="1:21" x14ac:dyDescent="0.25">
      <c r="U31" s="146"/>
    </row>
    <row r="32" spans="1:21" x14ac:dyDescent="0.25">
      <c r="U32" s="146"/>
    </row>
    <row r="33" spans="21:21" x14ac:dyDescent="0.25">
      <c r="U33" s="146"/>
    </row>
    <row r="34" spans="21:21" x14ac:dyDescent="0.25">
      <c r="U34" s="146"/>
    </row>
    <row r="36" spans="21:21" x14ac:dyDescent="0.25">
      <c r="U36" s="146"/>
    </row>
    <row r="37" spans="21:21" x14ac:dyDescent="0.25">
      <c r="U37" s="146"/>
    </row>
    <row r="38" spans="21:21" x14ac:dyDescent="0.25">
      <c r="U38" s="146"/>
    </row>
    <row r="39" spans="21:21" x14ac:dyDescent="0.25">
      <c r="U39" s="146"/>
    </row>
    <row r="40" spans="21:21" x14ac:dyDescent="0.25">
      <c r="U40" s="146"/>
    </row>
    <row r="41" spans="21:21" x14ac:dyDescent="0.25">
      <c r="U41" s="146"/>
    </row>
    <row r="42" spans="21:21" x14ac:dyDescent="0.25">
      <c r="U42" s="145"/>
    </row>
    <row r="43" spans="21:21" x14ac:dyDescent="0.25">
      <c r="U43" s="146"/>
    </row>
    <row r="44" spans="21:21" x14ac:dyDescent="0.25">
      <c r="U44" s="146"/>
    </row>
    <row r="45" spans="21:21" x14ac:dyDescent="0.25">
      <c r="U45" s="146"/>
    </row>
  </sheetData>
  <mergeCells count="12">
    <mergeCell ref="A21:O21"/>
    <mergeCell ref="A7:A8"/>
    <mergeCell ref="B7:D7"/>
    <mergeCell ref="F7:H7"/>
    <mergeCell ref="J7:L7"/>
    <mergeCell ref="N7:P7"/>
    <mergeCell ref="R7:T7"/>
    <mergeCell ref="A1:T1"/>
    <mergeCell ref="A2:T2"/>
    <mergeCell ref="A3:T3"/>
    <mergeCell ref="A4:T4"/>
    <mergeCell ref="A5:T5"/>
  </mergeCells>
  <hyperlinks>
    <hyperlink ref="U2" location="Contenido!A1" display="Contenido" xr:uid="{34BBF40F-78C4-4D2D-9D0D-04020FA7D9A9}"/>
  </hyperlinks>
  <pageMargins left="0.7" right="0.7" top="0.75" bottom="0.75" header="0.3" footer="0.3"/>
  <pageSetup scale="82" orientation="landscape" r:id="rId1"/>
  <ignoredErrors>
    <ignoredError sqref="C12 C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BBD4-F0FA-430E-A9A1-C4421D8F44C2}">
  <sheetPr>
    <tabColor rgb="FFCFAC65"/>
  </sheetPr>
  <dimension ref="B2:L45"/>
  <sheetViews>
    <sheetView showGridLines="0" zoomScaleNormal="100" workbookViewId="0">
      <selection activeCell="O18" sqref="O18"/>
    </sheetView>
  </sheetViews>
  <sheetFormatPr baseColWidth="10" defaultColWidth="11.42578125" defaultRowHeight="15" x14ac:dyDescent="0.25"/>
  <cols>
    <col min="1" max="11" width="11" customWidth="1"/>
    <col min="12" max="12" width="14" style="144" customWidth="1"/>
  </cols>
  <sheetData>
    <row r="2" spans="2:12" ht="15.75" thickBot="1" x14ac:dyDescent="0.3">
      <c r="L2" s="183" t="s">
        <v>0</v>
      </c>
    </row>
    <row r="3" spans="2:12" ht="17.45" customHeight="1" x14ac:dyDescent="0.25">
      <c r="B3" s="214" t="s">
        <v>24</v>
      </c>
      <c r="C3" s="215"/>
      <c r="D3" s="215"/>
      <c r="E3" s="215"/>
      <c r="F3" s="215"/>
      <c r="G3" s="215"/>
      <c r="H3" s="215"/>
      <c r="I3" s="215"/>
      <c r="J3" s="216"/>
      <c r="K3" s="93"/>
    </row>
    <row r="4" spans="2:12" ht="15" customHeight="1" x14ac:dyDescent="0.25">
      <c r="B4" s="217"/>
      <c r="C4" s="218"/>
      <c r="D4" s="218"/>
      <c r="E4" s="218"/>
      <c r="F4" s="218"/>
      <c r="G4" s="218"/>
      <c r="H4" s="218"/>
      <c r="I4" s="218"/>
      <c r="J4" s="219"/>
      <c r="K4" s="93"/>
    </row>
    <row r="5" spans="2:12" ht="15" customHeight="1" x14ac:dyDescent="0.25">
      <c r="B5" s="217"/>
      <c r="C5" s="218"/>
      <c r="D5" s="218"/>
      <c r="E5" s="218"/>
      <c r="F5" s="218"/>
      <c r="G5" s="218"/>
      <c r="H5" s="218"/>
      <c r="I5" s="218"/>
      <c r="J5" s="219"/>
      <c r="K5" s="93"/>
      <c r="L5" s="145"/>
    </row>
    <row r="6" spans="2:12" ht="15" customHeight="1" x14ac:dyDescent="0.25">
      <c r="B6" s="217"/>
      <c r="C6" s="218"/>
      <c r="D6" s="218"/>
      <c r="E6" s="218"/>
      <c r="F6" s="218"/>
      <c r="G6" s="218"/>
      <c r="H6" s="218"/>
      <c r="I6" s="218"/>
      <c r="J6" s="219"/>
      <c r="K6" s="95"/>
      <c r="L6" s="145"/>
    </row>
    <row r="7" spans="2:12" ht="15" customHeight="1" x14ac:dyDescent="0.25">
      <c r="B7" s="217"/>
      <c r="C7" s="218"/>
      <c r="D7" s="218"/>
      <c r="E7" s="218"/>
      <c r="F7" s="218"/>
      <c r="G7" s="218"/>
      <c r="H7" s="218"/>
      <c r="I7" s="218"/>
      <c r="J7" s="219"/>
      <c r="K7" s="95"/>
    </row>
    <row r="8" spans="2:12" ht="15" customHeight="1" x14ac:dyDescent="0.25">
      <c r="B8" s="217"/>
      <c r="C8" s="218"/>
      <c r="D8" s="218"/>
      <c r="E8" s="218"/>
      <c r="F8" s="218"/>
      <c r="G8" s="218"/>
      <c r="H8" s="218"/>
      <c r="I8" s="218"/>
      <c r="J8" s="219"/>
      <c r="K8" s="95"/>
      <c r="L8" s="145"/>
    </row>
    <row r="9" spans="2:12" ht="15" customHeight="1" x14ac:dyDescent="0.25">
      <c r="B9" s="217"/>
      <c r="C9" s="218"/>
      <c r="D9" s="218"/>
      <c r="E9" s="218"/>
      <c r="F9" s="218"/>
      <c r="G9" s="218"/>
      <c r="H9" s="218"/>
      <c r="I9" s="218"/>
      <c r="J9" s="219"/>
      <c r="K9" s="95"/>
    </row>
    <row r="10" spans="2:12" ht="15" customHeight="1" x14ac:dyDescent="0.25">
      <c r="B10" s="217"/>
      <c r="C10" s="218"/>
      <c r="D10" s="218"/>
      <c r="E10" s="218"/>
      <c r="F10" s="218"/>
      <c r="G10" s="218"/>
      <c r="H10" s="218"/>
      <c r="I10" s="218"/>
      <c r="J10" s="219"/>
      <c r="K10" s="95"/>
      <c r="L10" s="145"/>
    </row>
    <row r="11" spans="2:12" ht="15" customHeight="1" x14ac:dyDescent="0.25">
      <c r="B11" s="217"/>
      <c r="C11" s="218"/>
      <c r="D11" s="218"/>
      <c r="E11" s="218"/>
      <c r="F11" s="218"/>
      <c r="G11" s="218"/>
      <c r="H11" s="218"/>
      <c r="I11" s="218"/>
      <c r="J11" s="219"/>
      <c r="K11" s="95"/>
    </row>
    <row r="12" spans="2:12" ht="15" customHeight="1" x14ac:dyDescent="0.25">
      <c r="B12" s="217"/>
      <c r="C12" s="218"/>
      <c r="D12" s="218"/>
      <c r="E12" s="218"/>
      <c r="F12" s="218"/>
      <c r="G12" s="218"/>
      <c r="H12" s="218"/>
      <c r="I12" s="218"/>
      <c r="J12" s="219"/>
      <c r="K12" s="95"/>
    </row>
    <row r="13" spans="2:12" ht="15" customHeight="1" x14ac:dyDescent="0.25">
      <c r="B13" s="217"/>
      <c r="C13" s="218"/>
      <c r="D13" s="218"/>
      <c r="E13" s="218"/>
      <c r="F13" s="218"/>
      <c r="G13" s="218"/>
      <c r="H13" s="218"/>
      <c r="I13" s="218"/>
      <c r="J13" s="219"/>
      <c r="K13" s="95"/>
    </row>
    <row r="14" spans="2:12" ht="15" customHeight="1" x14ac:dyDescent="0.25">
      <c r="B14" s="217"/>
      <c r="C14" s="218"/>
      <c r="D14" s="218"/>
      <c r="E14" s="218"/>
      <c r="F14" s="218"/>
      <c r="G14" s="218"/>
      <c r="H14" s="218"/>
      <c r="I14" s="218"/>
      <c r="J14" s="219"/>
      <c r="K14" s="95"/>
      <c r="L14" s="146"/>
    </row>
    <row r="15" spans="2:12" ht="15" customHeight="1" x14ac:dyDescent="0.25">
      <c r="B15" s="217"/>
      <c r="C15" s="218"/>
      <c r="D15" s="218"/>
      <c r="E15" s="218"/>
      <c r="F15" s="218"/>
      <c r="G15" s="218"/>
      <c r="H15" s="218"/>
      <c r="I15" s="218"/>
      <c r="J15" s="219"/>
      <c r="K15" s="95"/>
      <c r="L15" s="145"/>
    </row>
    <row r="16" spans="2:12" ht="15" customHeight="1" x14ac:dyDescent="0.25">
      <c r="B16" s="217"/>
      <c r="C16" s="218"/>
      <c r="D16" s="218"/>
      <c r="E16" s="218"/>
      <c r="F16" s="218"/>
      <c r="G16" s="218"/>
      <c r="H16" s="218"/>
      <c r="I16" s="218"/>
      <c r="J16" s="219"/>
      <c r="K16" s="95"/>
      <c r="L16" s="146"/>
    </row>
    <row r="17" spans="2:12" ht="15" customHeight="1" x14ac:dyDescent="0.25">
      <c r="B17" s="217"/>
      <c r="C17" s="218"/>
      <c r="D17" s="218"/>
      <c r="E17" s="218"/>
      <c r="F17" s="218"/>
      <c r="G17" s="218"/>
      <c r="H17" s="218"/>
      <c r="I17" s="218"/>
      <c r="J17" s="219"/>
      <c r="K17" s="95"/>
      <c r="L17" s="146"/>
    </row>
    <row r="18" spans="2:12" ht="15" customHeight="1" x14ac:dyDescent="0.25">
      <c r="B18" s="217"/>
      <c r="C18" s="218"/>
      <c r="D18" s="218"/>
      <c r="E18" s="218"/>
      <c r="F18" s="218"/>
      <c r="G18" s="218"/>
      <c r="H18" s="218"/>
      <c r="I18" s="218"/>
      <c r="J18" s="219"/>
      <c r="K18" s="95"/>
      <c r="L18" s="146"/>
    </row>
    <row r="19" spans="2:12" ht="15" customHeight="1" x14ac:dyDescent="0.25">
      <c r="B19" s="217"/>
      <c r="C19" s="218"/>
      <c r="D19" s="218"/>
      <c r="E19" s="218"/>
      <c r="F19" s="218"/>
      <c r="G19" s="218"/>
      <c r="H19" s="218"/>
      <c r="I19" s="218"/>
      <c r="J19" s="219"/>
      <c r="K19" s="95"/>
      <c r="L19" s="146"/>
    </row>
    <row r="20" spans="2:12" ht="15" customHeight="1" x14ac:dyDescent="0.25">
      <c r="B20" s="217"/>
      <c r="C20" s="218"/>
      <c r="D20" s="218"/>
      <c r="E20" s="218"/>
      <c r="F20" s="218"/>
      <c r="G20" s="218"/>
      <c r="H20" s="218"/>
      <c r="I20" s="218"/>
      <c r="J20" s="219"/>
      <c r="K20" s="95"/>
      <c r="L20" s="146"/>
    </row>
    <row r="21" spans="2:12" ht="15" customHeight="1" x14ac:dyDescent="0.25">
      <c r="B21" s="217"/>
      <c r="C21" s="218"/>
      <c r="D21" s="218"/>
      <c r="E21" s="218"/>
      <c r="F21" s="218"/>
      <c r="G21" s="218"/>
      <c r="H21" s="218"/>
      <c r="I21" s="218"/>
      <c r="J21" s="219"/>
      <c r="K21" s="95"/>
      <c r="L21" s="146"/>
    </row>
    <row r="22" spans="2:12" ht="15" customHeight="1" thickBot="1" x14ac:dyDescent="0.3">
      <c r="B22" s="220"/>
      <c r="C22" s="221"/>
      <c r="D22" s="221"/>
      <c r="E22" s="221"/>
      <c r="F22" s="221"/>
      <c r="G22" s="221"/>
      <c r="H22" s="221"/>
      <c r="I22" s="221"/>
      <c r="J22" s="222"/>
      <c r="K22" s="93"/>
      <c r="L22" s="146"/>
    </row>
    <row r="23" spans="2:12" x14ac:dyDescent="0.25">
      <c r="L23" s="146"/>
    </row>
    <row r="24" spans="2:12" x14ac:dyDescent="0.25">
      <c r="L24" s="145"/>
    </row>
    <row r="25" spans="2:12" x14ac:dyDescent="0.25">
      <c r="L25" s="146"/>
    </row>
    <row r="26" spans="2:12" x14ac:dyDescent="0.25">
      <c r="L26" s="146"/>
    </row>
    <row r="27" spans="2:12" x14ac:dyDescent="0.25">
      <c r="L27" s="146"/>
    </row>
    <row r="28" spans="2:12" x14ac:dyDescent="0.25">
      <c r="L28" s="146"/>
    </row>
    <row r="29" spans="2:12" x14ac:dyDescent="0.25">
      <c r="L29" s="146"/>
    </row>
    <row r="30" spans="2:12" x14ac:dyDescent="0.25">
      <c r="L30" s="146"/>
    </row>
    <row r="31" spans="2:12" x14ac:dyDescent="0.25">
      <c r="L31" s="146"/>
    </row>
    <row r="32" spans="2:12" x14ac:dyDescent="0.25">
      <c r="L32" s="146"/>
    </row>
    <row r="33" spans="12:12" x14ac:dyDescent="0.25">
      <c r="L33" s="146"/>
    </row>
    <row r="34" spans="12:12" x14ac:dyDescent="0.25">
      <c r="L34" s="146"/>
    </row>
    <row r="36" spans="12:12" x14ac:dyDescent="0.25">
      <c r="L36" s="146"/>
    </row>
    <row r="37" spans="12:12" x14ac:dyDescent="0.25">
      <c r="L37" s="146"/>
    </row>
    <row r="38" spans="12:12" x14ac:dyDescent="0.25">
      <c r="L38" s="146"/>
    </row>
    <row r="39" spans="12:12" x14ac:dyDescent="0.25">
      <c r="L39" s="146"/>
    </row>
    <row r="40" spans="12:12" x14ac:dyDescent="0.25">
      <c r="L40" s="146"/>
    </row>
    <row r="41" spans="12:12" x14ac:dyDescent="0.25">
      <c r="L41" s="146"/>
    </row>
    <row r="42" spans="12:12" x14ac:dyDescent="0.25">
      <c r="L42" s="145"/>
    </row>
    <row r="43" spans="12:12" x14ac:dyDescent="0.25">
      <c r="L43" s="146"/>
    </row>
    <row r="44" spans="12:12" x14ac:dyDescent="0.25">
      <c r="L44" s="146"/>
    </row>
    <row r="45" spans="12:12" x14ac:dyDescent="0.25">
      <c r="L45" s="146"/>
    </row>
  </sheetData>
  <mergeCells count="1">
    <mergeCell ref="B3:J22"/>
  </mergeCells>
  <hyperlinks>
    <hyperlink ref="L2" location="Contenido!A1" display="Contenido" xr:uid="{0315D772-2889-46A2-8072-AF769E45D485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F207-AB12-4896-9253-8C735CDC675E}">
  <sheetPr>
    <tabColor rgb="FFCFAC65"/>
    <pageSetUpPr fitToPage="1"/>
  </sheetPr>
  <dimension ref="A2:L45"/>
  <sheetViews>
    <sheetView showGridLines="0" showOutlineSymbols="0" showWhiteSpace="0" workbookViewId="0">
      <selection activeCell="O18" sqref="O18"/>
    </sheetView>
  </sheetViews>
  <sheetFormatPr baseColWidth="10" defaultColWidth="11" defaultRowHeight="15" customHeight="1" x14ac:dyDescent="0.25"/>
  <cols>
    <col min="1" max="1" width="5" style="136" customWidth="1"/>
    <col min="2" max="10" width="11" style="136"/>
    <col min="11" max="11" width="5" style="136" customWidth="1"/>
    <col min="12" max="12" width="14" style="144" customWidth="1"/>
    <col min="13" max="16384" width="11" style="136"/>
  </cols>
  <sheetData>
    <row r="2" spans="1:12" ht="15" customHeight="1" thickBot="1" x14ac:dyDescent="0.3">
      <c r="L2" s="183" t="s">
        <v>0</v>
      </c>
    </row>
    <row r="3" spans="1:12" ht="15" customHeight="1" x14ac:dyDescent="0.25">
      <c r="B3" s="235" t="s">
        <v>329</v>
      </c>
      <c r="C3" s="236"/>
      <c r="D3" s="236"/>
      <c r="E3" s="236"/>
      <c r="F3" s="236"/>
      <c r="G3" s="236"/>
      <c r="H3" s="236"/>
      <c r="I3" s="236"/>
      <c r="J3" s="237"/>
    </row>
    <row r="4" spans="1:12" ht="15" customHeight="1" x14ac:dyDescent="0.25">
      <c r="B4" s="238"/>
      <c r="C4" s="239"/>
      <c r="D4" s="239"/>
      <c r="E4" s="239"/>
      <c r="F4" s="239"/>
      <c r="G4" s="239"/>
      <c r="H4" s="239"/>
      <c r="I4" s="239"/>
      <c r="J4" s="240"/>
    </row>
    <row r="5" spans="1:12" ht="15" customHeight="1" x14ac:dyDescent="0.25">
      <c r="B5" s="238"/>
      <c r="C5" s="239"/>
      <c r="D5" s="239"/>
      <c r="E5" s="239"/>
      <c r="F5" s="239"/>
      <c r="G5" s="239"/>
      <c r="H5" s="239"/>
      <c r="I5" s="239"/>
      <c r="J5" s="240"/>
      <c r="L5" s="145"/>
    </row>
    <row r="6" spans="1:12" ht="15" customHeight="1" x14ac:dyDescent="0.25">
      <c r="B6" s="238"/>
      <c r="C6" s="239"/>
      <c r="D6" s="239"/>
      <c r="E6" s="239"/>
      <c r="F6" s="239"/>
      <c r="G6" s="239"/>
      <c r="H6" s="239"/>
      <c r="I6" s="239"/>
      <c r="J6" s="240"/>
      <c r="L6" s="145"/>
    </row>
    <row r="7" spans="1:12" ht="15" customHeight="1" x14ac:dyDescent="0.25">
      <c r="B7" s="238"/>
      <c r="C7" s="239"/>
      <c r="D7" s="239"/>
      <c r="E7" s="239"/>
      <c r="F7" s="239"/>
      <c r="G7" s="239"/>
      <c r="H7" s="239"/>
      <c r="I7" s="239"/>
      <c r="J7" s="240"/>
    </row>
    <row r="8" spans="1:12" ht="15" customHeight="1" x14ac:dyDescent="0.25">
      <c r="B8" s="238"/>
      <c r="C8" s="239"/>
      <c r="D8" s="239"/>
      <c r="E8" s="239"/>
      <c r="F8" s="239"/>
      <c r="G8" s="239"/>
      <c r="H8" s="239"/>
      <c r="I8" s="239"/>
      <c r="J8" s="240"/>
      <c r="L8" s="145"/>
    </row>
    <row r="9" spans="1:12" ht="15" customHeight="1" x14ac:dyDescent="0.25">
      <c r="B9" s="238"/>
      <c r="C9" s="239"/>
      <c r="D9" s="239"/>
      <c r="E9" s="239"/>
      <c r="F9" s="239"/>
      <c r="G9" s="239"/>
      <c r="H9" s="239"/>
      <c r="I9" s="239"/>
      <c r="J9" s="240"/>
    </row>
    <row r="10" spans="1:12" ht="15" customHeight="1" x14ac:dyDescent="0.25">
      <c r="B10" s="238"/>
      <c r="C10" s="239"/>
      <c r="D10" s="239"/>
      <c r="E10" s="239"/>
      <c r="F10" s="239"/>
      <c r="G10" s="239"/>
      <c r="H10" s="239"/>
      <c r="I10" s="239"/>
      <c r="J10" s="240"/>
      <c r="L10" s="145"/>
    </row>
    <row r="11" spans="1:12" ht="15" customHeight="1" x14ac:dyDescent="0.25">
      <c r="A11" s="137"/>
      <c r="B11" s="238"/>
      <c r="C11" s="239"/>
      <c r="D11" s="239"/>
      <c r="E11" s="239"/>
      <c r="F11" s="239"/>
      <c r="G11" s="239"/>
      <c r="H11" s="239"/>
      <c r="I11" s="239"/>
      <c r="J11" s="240"/>
      <c r="K11" s="137"/>
    </row>
    <row r="12" spans="1:12" ht="15" customHeight="1" x14ac:dyDescent="0.25">
      <c r="A12" s="137"/>
      <c r="B12" s="238"/>
      <c r="C12" s="239"/>
      <c r="D12" s="239"/>
      <c r="E12" s="239"/>
      <c r="F12" s="239"/>
      <c r="G12" s="239"/>
      <c r="H12" s="239"/>
      <c r="I12" s="239"/>
      <c r="J12" s="240"/>
      <c r="K12" s="137"/>
    </row>
    <row r="13" spans="1:12" ht="15" customHeight="1" x14ac:dyDescent="0.25">
      <c r="A13" s="137"/>
      <c r="B13" s="238"/>
      <c r="C13" s="239"/>
      <c r="D13" s="239"/>
      <c r="E13" s="239"/>
      <c r="F13" s="239"/>
      <c r="G13" s="239"/>
      <c r="H13" s="239"/>
      <c r="I13" s="239"/>
      <c r="J13" s="240"/>
      <c r="K13" s="137"/>
    </row>
    <row r="14" spans="1:12" ht="15" customHeight="1" x14ac:dyDescent="0.25">
      <c r="A14" s="137"/>
      <c r="B14" s="238"/>
      <c r="C14" s="239"/>
      <c r="D14" s="239"/>
      <c r="E14" s="239"/>
      <c r="F14" s="239"/>
      <c r="G14" s="239"/>
      <c r="H14" s="239"/>
      <c r="I14" s="239"/>
      <c r="J14" s="240"/>
      <c r="K14" s="137"/>
      <c r="L14" s="146"/>
    </row>
    <row r="15" spans="1:12" ht="15" customHeight="1" x14ac:dyDescent="0.25">
      <c r="A15" s="137"/>
      <c r="B15" s="238"/>
      <c r="C15" s="239"/>
      <c r="D15" s="239"/>
      <c r="E15" s="239"/>
      <c r="F15" s="239"/>
      <c r="G15" s="239"/>
      <c r="H15" s="239"/>
      <c r="I15" s="239"/>
      <c r="J15" s="240"/>
      <c r="K15" s="137"/>
      <c r="L15" s="145"/>
    </row>
    <row r="16" spans="1:12" ht="15" customHeight="1" x14ac:dyDescent="0.25">
      <c r="A16" s="137"/>
      <c r="B16" s="238"/>
      <c r="C16" s="239"/>
      <c r="D16" s="239"/>
      <c r="E16" s="239"/>
      <c r="F16" s="239"/>
      <c r="G16" s="239"/>
      <c r="H16" s="239"/>
      <c r="I16" s="239"/>
      <c r="J16" s="240"/>
      <c r="K16" s="137"/>
      <c r="L16" s="146"/>
    </row>
    <row r="17" spans="1:12" ht="15" customHeight="1" x14ac:dyDescent="0.25">
      <c r="A17" s="137"/>
      <c r="B17" s="238"/>
      <c r="C17" s="239"/>
      <c r="D17" s="239"/>
      <c r="E17" s="239"/>
      <c r="F17" s="239"/>
      <c r="G17" s="239"/>
      <c r="H17" s="239"/>
      <c r="I17" s="239"/>
      <c r="J17" s="240"/>
      <c r="K17" s="137"/>
      <c r="L17" s="146"/>
    </row>
    <row r="18" spans="1:12" ht="15" customHeight="1" x14ac:dyDescent="0.25">
      <c r="A18" s="137"/>
      <c r="B18" s="238"/>
      <c r="C18" s="239"/>
      <c r="D18" s="239"/>
      <c r="E18" s="239"/>
      <c r="F18" s="239"/>
      <c r="G18" s="239"/>
      <c r="H18" s="239"/>
      <c r="I18" s="239"/>
      <c r="J18" s="240"/>
      <c r="K18" s="137"/>
      <c r="L18" s="146"/>
    </row>
    <row r="19" spans="1:12" ht="15" customHeight="1" x14ac:dyDescent="0.25">
      <c r="A19" s="137"/>
      <c r="B19" s="238"/>
      <c r="C19" s="239"/>
      <c r="D19" s="239"/>
      <c r="E19" s="239"/>
      <c r="F19" s="239"/>
      <c r="G19" s="239"/>
      <c r="H19" s="239"/>
      <c r="I19" s="239"/>
      <c r="J19" s="240"/>
      <c r="K19" s="137"/>
      <c r="L19" s="146"/>
    </row>
    <row r="20" spans="1:12" ht="15" customHeight="1" x14ac:dyDescent="0.25">
      <c r="A20" s="137"/>
      <c r="B20" s="238"/>
      <c r="C20" s="239"/>
      <c r="D20" s="239"/>
      <c r="E20" s="239"/>
      <c r="F20" s="239"/>
      <c r="G20" s="239"/>
      <c r="H20" s="239"/>
      <c r="I20" s="239"/>
      <c r="J20" s="240"/>
      <c r="K20" s="137"/>
      <c r="L20" s="146"/>
    </row>
    <row r="21" spans="1:12" ht="15" customHeight="1" x14ac:dyDescent="0.25">
      <c r="A21" s="137"/>
      <c r="B21" s="238"/>
      <c r="C21" s="239"/>
      <c r="D21" s="239"/>
      <c r="E21" s="239"/>
      <c r="F21" s="239"/>
      <c r="G21" s="239"/>
      <c r="H21" s="239"/>
      <c r="I21" s="239"/>
      <c r="J21" s="240"/>
      <c r="K21" s="137"/>
      <c r="L21" s="146"/>
    </row>
    <row r="22" spans="1:12" ht="15" customHeight="1" thickBot="1" x14ac:dyDescent="0.3">
      <c r="A22" s="137"/>
      <c r="B22" s="241"/>
      <c r="C22" s="242"/>
      <c r="D22" s="242"/>
      <c r="E22" s="242"/>
      <c r="F22" s="242"/>
      <c r="G22" s="242"/>
      <c r="H22" s="242"/>
      <c r="I22" s="242"/>
      <c r="J22" s="243"/>
      <c r="K22" s="137"/>
      <c r="L22" s="146"/>
    </row>
    <row r="23" spans="1:12" ht="15" customHeight="1" x14ac:dyDescent="0.25">
      <c r="A23" s="137"/>
      <c r="K23" s="137"/>
      <c r="L23" s="146"/>
    </row>
    <row r="24" spans="1:12" ht="15" customHeight="1" x14ac:dyDescent="0.25">
      <c r="A24" s="137"/>
      <c r="K24" s="137"/>
      <c r="L24" s="145"/>
    </row>
    <row r="25" spans="1:12" ht="15" customHeight="1" x14ac:dyDescent="0.25">
      <c r="L25" s="146"/>
    </row>
    <row r="26" spans="1:12" ht="15" customHeight="1" x14ac:dyDescent="0.25">
      <c r="L26" s="146"/>
    </row>
    <row r="27" spans="1:12" ht="15" customHeight="1" x14ac:dyDescent="0.25">
      <c r="L27" s="146"/>
    </row>
    <row r="28" spans="1:12" ht="15" customHeight="1" x14ac:dyDescent="0.25">
      <c r="L28" s="146"/>
    </row>
    <row r="29" spans="1:12" ht="15" customHeight="1" x14ac:dyDescent="0.25">
      <c r="L29" s="146"/>
    </row>
    <row r="30" spans="1:12" ht="15" customHeight="1" x14ac:dyDescent="0.25">
      <c r="L30" s="146"/>
    </row>
    <row r="31" spans="1:12" ht="15" customHeight="1" x14ac:dyDescent="0.25">
      <c r="L31" s="146"/>
    </row>
    <row r="32" spans="1:12" ht="15" customHeight="1" x14ac:dyDescent="0.25">
      <c r="L32" s="146"/>
    </row>
    <row r="33" spans="12:12" ht="15" customHeight="1" x14ac:dyDescent="0.25">
      <c r="L33" s="146"/>
    </row>
    <row r="34" spans="12:12" ht="15" customHeight="1" x14ac:dyDescent="0.25">
      <c r="L34" s="146"/>
    </row>
    <row r="36" spans="12:12" ht="15" customHeight="1" x14ac:dyDescent="0.25">
      <c r="L36" s="146"/>
    </row>
    <row r="37" spans="12:12" ht="15" customHeight="1" x14ac:dyDescent="0.25">
      <c r="L37" s="146"/>
    </row>
    <row r="38" spans="12:12" ht="15" customHeight="1" x14ac:dyDescent="0.25">
      <c r="L38" s="146"/>
    </row>
    <row r="39" spans="12:12" ht="15" customHeight="1" x14ac:dyDescent="0.25">
      <c r="L39" s="146"/>
    </row>
    <row r="40" spans="12:12" ht="15" customHeight="1" x14ac:dyDescent="0.25">
      <c r="L40" s="146"/>
    </row>
    <row r="41" spans="12:12" ht="15" customHeight="1" x14ac:dyDescent="0.25">
      <c r="L41" s="146"/>
    </row>
    <row r="42" spans="12:12" ht="15" customHeight="1" x14ac:dyDescent="0.25">
      <c r="L42" s="145"/>
    </row>
    <row r="43" spans="12:12" ht="15" customHeight="1" x14ac:dyDescent="0.25">
      <c r="L43" s="146"/>
    </row>
    <row r="44" spans="12:12" ht="15" customHeight="1" x14ac:dyDescent="0.25">
      <c r="L44" s="146"/>
    </row>
    <row r="45" spans="12:12" ht="15" customHeight="1" x14ac:dyDescent="0.25">
      <c r="L45" s="146"/>
    </row>
  </sheetData>
  <mergeCells count="1">
    <mergeCell ref="B3:J22"/>
  </mergeCells>
  <hyperlinks>
    <hyperlink ref="L2" location="Contenido!A1" display="Contenido" xr:uid="{E5270756-E960-46AC-BD27-5F983C65F9B1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BDF3C-4C66-4BBA-AF29-DDAB1A89ED93}">
  <sheetPr>
    <tabColor rgb="FFF2DAB1"/>
    <pageSetUpPr fitToPage="1"/>
  </sheetPr>
  <dimension ref="A1:AC45"/>
  <sheetViews>
    <sheetView showGridLines="0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425781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5703125" customWidth="1"/>
    <col min="26" max="28" width="8.28515625" customWidth="1"/>
    <col min="29" max="29" width="14" style="144" customWidth="1"/>
  </cols>
  <sheetData>
    <row r="1" spans="1:29" x14ac:dyDescent="0.25">
      <c r="A1" s="228" t="s">
        <v>330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261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262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45"/>
    </row>
    <row r="6" spans="1:29" x14ac:dyDescent="0.25">
      <c r="A6" s="230" t="s">
        <v>263</v>
      </c>
      <c r="B6" s="231" t="s">
        <v>209</v>
      </c>
      <c r="C6" s="231"/>
      <c r="D6" s="231"/>
      <c r="E6" s="84"/>
      <c r="F6" s="231" t="s">
        <v>237</v>
      </c>
      <c r="G6" s="231"/>
      <c r="H6" s="231"/>
      <c r="I6" s="84"/>
      <c r="J6" s="231" t="s">
        <v>238</v>
      </c>
      <c r="K6" s="231"/>
      <c r="L6" s="231"/>
      <c r="M6" s="84"/>
      <c r="N6" s="231" t="s">
        <v>239</v>
      </c>
      <c r="O6" s="231"/>
      <c r="P6" s="231"/>
      <c r="Q6" s="84"/>
      <c r="R6" s="231" t="s">
        <v>241</v>
      </c>
      <c r="S6" s="231"/>
      <c r="T6" s="231"/>
      <c r="U6" s="84"/>
      <c r="V6" s="231" t="s">
        <v>242</v>
      </c>
      <c r="W6" s="231"/>
      <c r="X6" s="231"/>
      <c r="Y6" s="84"/>
      <c r="Z6" s="231" t="s">
        <v>243</v>
      </c>
      <c r="AA6" s="231"/>
      <c r="AB6" s="231"/>
      <c r="AC6" s="145"/>
    </row>
    <row r="7" spans="1:29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  <c r="Y7" s="84"/>
      <c r="Z7" s="85" t="s">
        <v>209</v>
      </c>
      <c r="AA7" s="85" t="s">
        <v>264</v>
      </c>
      <c r="AB7" s="85" t="s">
        <v>265</v>
      </c>
    </row>
    <row r="8" spans="1:29" ht="6" customHeight="1" x14ac:dyDescent="0.25">
      <c r="AC8" s="145"/>
    </row>
    <row r="9" spans="1:29" x14ac:dyDescent="0.25">
      <c r="A9" s="194" t="s">
        <v>226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</row>
    <row r="10" spans="1:29" x14ac:dyDescent="0.25">
      <c r="A10" s="102" t="s">
        <v>227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145"/>
    </row>
    <row r="11" spans="1:29" x14ac:dyDescent="0.25">
      <c r="A11" s="23" t="s">
        <v>209</v>
      </c>
      <c r="B11" s="79">
        <f>SUM(B12:B14)</f>
        <v>338208</v>
      </c>
      <c r="C11" s="79">
        <f t="shared" ref="C11:AB11" si="0">SUM(C12:C14)</f>
        <v>164861</v>
      </c>
      <c r="D11" s="79">
        <f t="shared" si="0"/>
        <v>173347</v>
      </c>
      <c r="E11" s="79"/>
      <c r="F11" s="79">
        <f t="shared" si="0"/>
        <v>66481</v>
      </c>
      <c r="G11" s="79">
        <f t="shared" si="0"/>
        <v>33682</v>
      </c>
      <c r="H11" s="79">
        <f t="shared" si="0"/>
        <v>32799</v>
      </c>
      <c r="I11" s="79"/>
      <c r="J11" s="79">
        <f t="shared" si="0"/>
        <v>64853</v>
      </c>
      <c r="K11" s="79">
        <f t="shared" si="0"/>
        <v>32410</v>
      </c>
      <c r="L11" s="79">
        <f t="shared" si="0"/>
        <v>32443</v>
      </c>
      <c r="M11" s="79"/>
      <c r="N11" s="79">
        <f t="shared" si="0"/>
        <v>64076</v>
      </c>
      <c r="O11" s="79">
        <f t="shared" si="0"/>
        <v>31511</v>
      </c>
      <c r="P11" s="79">
        <f t="shared" si="0"/>
        <v>32565</v>
      </c>
      <c r="Q11" s="79"/>
      <c r="R11" s="79">
        <f t="shared" si="0"/>
        <v>65260</v>
      </c>
      <c r="S11" s="79">
        <f t="shared" si="0"/>
        <v>31230</v>
      </c>
      <c r="T11" s="79">
        <f t="shared" si="0"/>
        <v>34030</v>
      </c>
      <c r="U11" s="79"/>
      <c r="V11" s="79">
        <f t="shared" si="0"/>
        <v>59538</v>
      </c>
      <c r="W11" s="79">
        <f t="shared" si="0"/>
        <v>27835</v>
      </c>
      <c r="X11" s="79">
        <f t="shared" si="0"/>
        <v>31703</v>
      </c>
      <c r="Y11" s="79"/>
      <c r="Z11" s="79">
        <f t="shared" si="0"/>
        <v>18000</v>
      </c>
      <c r="AA11" s="79">
        <f t="shared" si="0"/>
        <v>8193</v>
      </c>
      <c r="AB11" s="79">
        <f t="shared" si="0"/>
        <v>9807</v>
      </c>
    </row>
    <row r="12" spans="1:29" x14ac:dyDescent="0.25">
      <c r="A12" s="101" t="s">
        <v>266</v>
      </c>
      <c r="B12" s="80">
        <f>+F12+J12+N12+R12+V12+Z12</f>
        <v>298379</v>
      </c>
      <c r="C12" s="80">
        <f t="shared" ref="C12:C23" si="1">+G12+K12+O12+S12+W12+AA12</f>
        <v>144625</v>
      </c>
      <c r="D12" s="80">
        <f>+H12+L12+P12+T12+X12+AB12</f>
        <v>153754</v>
      </c>
      <c r="E12" s="80"/>
      <c r="F12" s="80">
        <v>58028</v>
      </c>
      <c r="G12" s="80">
        <v>29445</v>
      </c>
      <c r="H12" s="80">
        <v>28583</v>
      </c>
      <c r="I12" s="80"/>
      <c r="J12" s="80">
        <v>56281</v>
      </c>
      <c r="K12" s="80">
        <v>28032</v>
      </c>
      <c r="L12" s="80">
        <v>28249</v>
      </c>
      <c r="M12" s="80"/>
      <c r="N12" s="80">
        <v>56053</v>
      </c>
      <c r="O12" s="80">
        <v>27416</v>
      </c>
      <c r="P12" s="80">
        <v>28637</v>
      </c>
      <c r="Q12" s="80"/>
      <c r="R12" s="80">
        <v>58201</v>
      </c>
      <c r="S12" s="80">
        <v>27640</v>
      </c>
      <c r="T12" s="80">
        <v>30561</v>
      </c>
      <c r="U12" s="80"/>
      <c r="V12" s="80">
        <v>52564</v>
      </c>
      <c r="W12" s="80">
        <v>24339</v>
      </c>
      <c r="X12" s="80">
        <v>28225</v>
      </c>
      <c r="Y12" s="80"/>
      <c r="Z12" s="80">
        <v>17252</v>
      </c>
      <c r="AA12" s="80">
        <v>7753</v>
      </c>
      <c r="AB12" s="80">
        <v>9499</v>
      </c>
    </row>
    <row r="13" spans="1:29" x14ac:dyDescent="0.25">
      <c r="A13" s="101" t="s">
        <v>267</v>
      </c>
      <c r="B13" s="80">
        <f t="shared" ref="B13:B23" si="2">+F13+J13+N13+R13+V13+Z13</f>
        <v>27492</v>
      </c>
      <c r="C13" s="80">
        <f t="shared" si="1"/>
        <v>14021</v>
      </c>
      <c r="D13" s="80">
        <f t="shared" ref="D13:D23" si="3">+H13+L13+P13+T13+X13+AB13</f>
        <v>13471</v>
      </c>
      <c r="E13" s="80"/>
      <c r="F13" s="80">
        <v>5989</v>
      </c>
      <c r="G13" s="80">
        <v>3021</v>
      </c>
      <c r="H13" s="80">
        <v>2968</v>
      </c>
      <c r="I13" s="80"/>
      <c r="J13" s="80">
        <v>6186</v>
      </c>
      <c r="K13" s="80">
        <v>3195</v>
      </c>
      <c r="L13" s="80">
        <v>2991</v>
      </c>
      <c r="M13" s="80"/>
      <c r="N13" s="80">
        <v>5799</v>
      </c>
      <c r="O13" s="80">
        <v>2987</v>
      </c>
      <c r="P13" s="80">
        <v>2812</v>
      </c>
      <c r="Q13" s="80"/>
      <c r="R13" s="80">
        <v>4761</v>
      </c>
      <c r="S13" s="80">
        <v>2400</v>
      </c>
      <c r="T13" s="80">
        <v>2361</v>
      </c>
      <c r="U13" s="80"/>
      <c r="V13" s="80">
        <v>4604</v>
      </c>
      <c r="W13" s="80">
        <v>2332</v>
      </c>
      <c r="X13" s="80">
        <v>2272</v>
      </c>
      <c r="Y13" s="80"/>
      <c r="Z13" s="80">
        <v>153</v>
      </c>
      <c r="AA13" s="80">
        <v>86</v>
      </c>
      <c r="AB13" s="80">
        <v>67</v>
      </c>
    </row>
    <row r="14" spans="1:29" x14ac:dyDescent="0.25">
      <c r="A14" s="101" t="s">
        <v>268</v>
      </c>
      <c r="B14" s="80">
        <f t="shared" si="2"/>
        <v>12337</v>
      </c>
      <c r="C14" s="80">
        <f t="shared" si="1"/>
        <v>6215</v>
      </c>
      <c r="D14" s="80">
        <f t="shared" si="3"/>
        <v>6122</v>
      </c>
      <c r="E14" s="80"/>
      <c r="F14" s="80">
        <v>2464</v>
      </c>
      <c r="G14" s="80">
        <v>1216</v>
      </c>
      <c r="H14" s="80">
        <v>1248</v>
      </c>
      <c r="I14" s="80"/>
      <c r="J14" s="80">
        <v>2386</v>
      </c>
      <c r="K14" s="80">
        <v>1183</v>
      </c>
      <c r="L14" s="80">
        <v>1203</v>
      </c>
      <c r="M14" s="80"/>
      <c r="N14" s="80">
        <v>2224</v>
      </c>
      <c r="O14" s="80">
        <v>1108</v>
      </c>
      <c r="P14" s="80">
        <v>1116</v>
      </c>
      <c r="Q14" s="80"/>
      <c r="R14" s="80">
        <v>2298</v>
      </c>
      <c r="S14" s="80">
        <v>1190</v>
      </c>
      <c r="T14" s="80">
        <v>1108</v>
      </c>
      <c r="U14" s="80"/>
      <c r="V14" s="80">
        <v>2370</v>
      </c>
      <c r="W14" s="80">
        <v>1164</v>
      </c>
      <c r="X14" s="80">
        <v>1206</v>
      </c>
      <c r="Y14" s="80"/>
      <c r="Z14" s="80">
        <v>595</v>
      </c>
      <c r="AA14" s="80">
        <v>354</v>
      </c>
      <c r="AB14" s="80">
        <v>241</v>
      </c>
      <c r="AC14" s="146"/>
    </row>
    <row r="15" spans="1:29" x14ac:dyDescent="0.25">
      <c r="A15" s="23" t="s">
        <v>269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145"/>
    </row>
    <row r="16" spans="1:29" x14ac:dyDescent="0.25">
      <c r="A16" s="100" t="s">
        <v>209</v>
      </c>
      <c r="B16" s="79">
        <f>SUM(B17:B19)</f>
        <v>241281</v>
      </c>
      <c r="C16" s="79">
        <f t="shared" ref="C16:AB16" si="4">SUM(C17:C19)</f>
        <v>117870</v>
      </c>
      <c r="D16" s="79">
        <f t="shared" si="4"/>
        <v>123411</v>
      </c>
      <c r="E16" s="79"/>
      <c r="F16" s="79">
        <f t="shared" si="4"/>
        <v>46483</v>
      </c>
      <c r="G16" s="79">
        <f t="shared" si="4"/>
        <v>23404</v>
      </c>
      <c r="H16" s="79">
        <f t="shared" si="4"/>
        <v>23079</v>
      </c>
      <c r="I16" s="79"/>
      <c r="J16" s="79">
        <f t="shared" si="4"/>
        <v>45676</v>
      </c>
      <c r="K16" s="79">
        <f t="shared" si="4"/>
        <v>22827</v>
      </c>
      <c r="L16" s="79">
        <f t="shared" si="4"/>
        <v>22849</v>
      </c>
      <c r="M16" s="79"/>
      <c r="N16" s="79">
        <f t="shared" si="4"/>
        <v>45730</v>
      </c>
      <c r="O16" s="79">
        <f t="shared" si="4"/>
        <v>22596</v>
      </c>
      <c r="P16" s="79">
        <f t="shared" si="4"/>
        <v>23134</v>
      </c>
      <c r="Q16" s="79"/>
      <c r="R16" s="79">
        <f t="shared" si="4"/>
        <v>47364</v>
      </c>
      <c r="S16" s="79">
        <f t="shared" si="4"/>
        <v>22743</v>
      </c>
      <c r="T16" s="79">
        <f t="shared" si="4"/>
        <v>24621</v>
      </c>
      <c r="U16" s="79"/>
      <c r="V16" s="79">
        <f t="shared" si="4"/>
        <v>43805</v>
      </c>
      <c r="W16" s="79">
        <f t="shared" si="4"/>
        <v>20719</v>
      </c>
      <c r="X16" s="79">
        <f t="shared" si="4"/>
        <v>23086</v>
      </c>
      <c r="Y16" s="79"/>
      <c r="Z16" s="79">
        <f t="shared" si="4"/>
        <v>12223</v>
      </c>
      <c r="AA16" s="79">
        <f t="shared" si="4"/>
        <v>5581</v>
      </c>
      <c r="AB16" s="79">
        <f t="shared" si="4"/>
        <v>6642</v>
      </c>
      <c r="AC16" s="146"/>
    </row>
    <row r="17" spans="1:29" x14ac:dyDescent="0.25">
      <c r="A17" s="101" t="s">
        <v>266</v>
      </c>
      <c r="B17" s="80">
        <f t="shared" si="2"/>
        <v>202873</v>
      </c>
      <c r="C17" s="80">
        <f t="shared" si="1"/>
        <v>98342</v>
      </c>
      <c r="D17" s="80">
        <f t="shared" si="3"/>
        <v>104531</v>
      </c>
      <c r="E17" s="80"/>
      <c r="F17" s="80">
        <v>38370</v>
      </c>
      <c r="G17" s="80">
        <v>19335</v>
      </c>
      <c r="H17" s="80">
        <v>19035</v>
      </c>
      <c r="I17" s="80"/>
      <c r="J17" s="80">
        <v>37465</v>
      </c>
      <c r="K17" s="80">
        <v>18633</v>
      </c>
      <c r="L17" s="80">
        <v>18832</v>
      </c>
      <c r="M17" s="80"/>
      <c r="N17" s="80">
        <v>38011</v>
      </c>
      <c r="O17" s="80">
        <v>18664</v>
      </c>
      <c r="P17" s="80">
        <v>19347</v>
      </c>
      <c r="Q17" s="80"/>
      <c r="R17" s="80">
        <v>40535</v>
      </c>
      <c r="S17" s="80">
        <v>19263</v>
      </c>
      <c r="T17" s="80">
        <v>21272</v>
      </c>
      <c r="U17" s="80"/>
      <c r="V17" s="80">
        <v>37006</v>
      </c>
      <c r="W17" s="80">
        <v>17297</v>
      </c>
      <c r="X17" s="80">
        <v>19709</v>
      </c>
      <c r="Y17" s="80"/>
      <c r="Z17" s="80">
        <v>11486</v>
      </c>
      <c r="AA17" s="80">
        <v>5150</v>
      </c>
      <c r="AB17" s="80">
        <v>6336</v>
      </c>
      <c r="AC17" s="146"/>
    </row>
    <row r="18" spans="1:29" x14ac:dyDescent="0.25">
      <c r="A18" s="101" t="s">
        <v>267</v>
      </c>
      <c r="B18" s="80">
        <f t="shared" si="2"/>
        <v>26071</v>
      </c>
      <c r="C18" s="80">
        <f t="shared" si="1"/>
        <v>13313</v>
      </c>
      <c r="D18" s="80">
        <f t="shared" si="3"/>
        <v>12758</v>
      </c>
      <c r="E18" s="80"/>
      <c r="F18" s="80">
        <v>5649</v>
      </c>
      <c r="G18" s="80">
        <v>2853</v>
      </c>
      <c r="H18" s="80">
        <v>2796</v>
      </c>
      <c r="I18" s="80"/>
      <c r="J18" s="80">
        <v>5825</v>
      </c>
      <c r="K18" s="80">
        <v>3011</v>
      </c>
      <c r="L18" s="80">
        <v>2814</v>
      </c>
      <c r="M18" s="80"/>
      <c r="N18" s="80">
        <v>5495</v>
      </c>
      <c r="O18" s="80">
        <v>2824</v>
      </c>
      <c r="P18" s="80">
        <v>2671</v>
      </c>
      <c r="Q18" s="80"/>
      <c r="R18" s="80">
        <v>4531</v>
      </c>
      <c r="S18" s="80">
        <v>2290</v>
      </c>
      <c r="T18" s="80">
        <v>2241</v>
      </c>
      <c r="U18" s="80"/>
      <c r="V18" s="80">
        <v>4429</v>
      </c>
      <c r="W18" s="80">
        <v>2258</v>
      </c>
      <c r="X18" s="80">
        <v>2171</v>
      </c>
      <c r="Y18" s="80"/>
      <c r="Z18" s="80">
        <v>142</v>
      </c>
      <c r="AA18" s="80">
        <v>77</v>
      </c>
      <c r="AB18" s="80">
        <v>65</v>
      </c>
      <c r="AC18" s="146"/>
    </row>
    <row r="19" spans="1:29" x14ac:dyDescent="0.25">
      <c r="A19" s="101" t="s">
        <v>268</v>
      </c>
      <c r="B19" s="80">
        <f t="shared" si="2"/>
        <v>12337</v>
      </c>
      <c r="C19" s="80">
        <f t="shared" si="1"/>
        <v>6215</v>
      </c>
      <c r="D19" s="80">
        <f t="shared" si="3"/>
        <v>6122</v>
      </c>
      <c r="E19" s="80"/>
      <c r="F19" s="80">
        <v>2464</v>
      </c>
      <c r="G19" s="80">
        <v>1216</v>
      </c>
      <c r="H19" s="80">
        <v>1248</v>
      </c>
      <c r="I19" s="80"/>
      <c r="J19" s="80">
        <v>2386</v>
      </c>
      <c r="K19" s="80">
        <v>1183</v>
      </c>
      <c r="L19" s="80">
        <v>1203</v>
      </c>
      <c r="M19" s="80"/>
      <c r="N19" s="80">
        <v>2224</v>
      </c>
      <c r="O19" s="80">
        <v>1108</v>
      </c>
      <c r="P19" s="80">
        <v>1116</v>
      </c>
      <c r="Q19" s="80"/>
      <c r="R19" s="80">
        <v>2298</v>
      </c>
      <c r="S19" s="80">
        <v>1190</v>
      </c>
      <c r="T19" s="80">
        <v>1108</v>
      </c>
      <c r="U19" s="80"/>
      <c r="V19" s="80">
        <v>2370</v>
      </c>
      <c r="W19" s="80">
        <v>1164</v>
      </c>
      <c r="X19" s="80">
        <v>1206</v>
      </c>
      <c r="Y19" s="80"/>
      <c r="Z19" s="80">
        <v>595</v>
      </c>
      <c r="AA19" s="80">
        <v>354</v>
      </c>
      <c r="AB19" s="80">
        <v>241</v>
      </c>
      <c r="AC19" s="146"/>
    </row>
    <row r="20" spans="1:29" x14ac:dyDescent="0.25">
      <c r="A20" s="23" t="s">
        <v>270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146"/>
    </row>
    <row r="21" spans="1:29" x14ac:dyDescent="0.25">
      <c r="A21" s="103" t="s">
        <v>209</v>
      </c>
      <c r="B21" s="79">
        <f>SUM(B22:B24)</f>
        <v>96927</v>
      </c>
      <c r="C21" s="79">
        <f t="shared" ref="C21:AB21" si="5">SUM(C22:C24)</f>
        <v>46991</v>
      </c>
      <c r="D21" s="79">
        <f t="shared" si="5"/>
        <v>49936</v>
      </c>
      <c r="E21" s="79"/>
      <c r="F21" s="79">
        <f t="shared" si="5"/>
        <v>19998</v>
      </c>
      <c r="G21" s="79">
        <f t="shared" si="5"/>
        <v>10278</v>
      </c>
      <c r="H21" s="79">
        <f t="shared" si="5"/>
        <v>9720</v>
      </c>
      <c r="I21" s="79"/>
      <c r="J21" s="79">
        <f t="shared" si="5"/>
        <v>19177</v>
      </c>
      <c r="K21" s="79">
        <f t="shared" si="5"/>
        <v>9583</v>
      </c>
      <c r="L21" s="79">
        <f t="shared" si="5"/>
        <v>9594</v>
      </c>
      <c r="M21" s="79"/>
      <c r="N21" s="79">
        <f t="shared" si="5"/>
        <v>18346</v>
      </c>
      <c r="O21" s="79">
        <f t="shared" si="5"/>
        <v>8915</v>
      </c>
      <c r="P21" s="79">
        <f t="shared" si="5"/>
        <v>9431</v>
      </c>
      <c r="Q21" s="79"/>
      <c r="R21" s="79">
        <f t="shared" si="5"/>
        <v>17896</v>
      </c>
      <c r="S21" s="79">
        <f t="shared" si="5"/>
        <v>8487</v>
      </c>
      <c r="T21" s="79">
        <f t="shared" si="5"/>
        <v>9409</v>
      </c>
      <c r="U21" s="79"/>
      <c r="V21" s="79">
        <f t="shared" si="5"/>
        <v>15733</v>
      </c>
      <c r="W21" s="79">
        <f t="shared" si="5"/>
        <v>7116</v>
      </c>
      <c r="X21" s="79">
        <f t="shared" si="5"/>
        <v>8617</v>
      </c>
      <c r="Y21" s="79"/>
      <c r="Z21" s="79">
        <f t="shared" si="5"/>
        <v>5777</v>
      </c>
      <c r="AA21" s="79">
        <f t="shared" si="5"/>
        <v>2612</v>
      </c>
      <c r="AB21" s="79">
        <f t="shared" si="5"/>
        <v>3165</v>
      </c>
      <c r="AC21" s="146"/>
    </row>
    <row r="22" spans="1:29" x14ac:dyDescent="0.25">
      <c r="A22" s="101" t="s">
        <v>266</v>
      </c>
      <c r="B22" s="80">
        <f t="shared" si="2"/>
        <v>95506</v>
      </c>
      <c r="C22" s="80">
        <f t="shared" si="1"/>
        <v>46283</v>
      </c>
      <c r="D22" s="80">
        <f t="shared" si="3"/>
        <v>49223</v>
      </c>
      <c r="E22" s="80"/>
      <c r="F22" s="80">
        <v>19658</v>
      </c>
      <c r="G22" s="80">
        <v>10110</v>
      </c>
      <c r="H22" s="80">
        <v>9548</v>
      </c>
      <c r="I22" s="80"/>
      <c r="J22" s="80">
        <v>18816</v>
      </c>
      <c r="K22" s="80">
        <v>9399</v>
      </c>
      <c r="L22" s="80">
        <v>9417</v>
      </c>
      <c r="M22" s="80"/>
      <c r="N22" s="80">
        <v>18042</v>
      </c>
      <c r="O22" s="80">
        <v>8752</v>
      </c>
      <c r="P22" s="80">
        <v>9290</v>
      </c>
      <c r="Q22" s="80"/>
      <c r="R22" s="80">
        <v>17666</v>
      </c>
      <c r="S22" s="80">
        <v>8377</v>
      </c>
      <c r="T22" s="80">
        <v>9289</v>
      </c>
      <c r="U22" s="80"/>
      <c r="V22" s="80">
        <v>15558</v>
      </c>
      <c r="W22" s="80">
        <v>7042</v>
      </c>
      <c r="X22" s="80">
        <v>8516</v>
      </c>
      <c r="Y22" s="80"/>
      <c r="Z22" s="80">
        <v>5766</v>
      </c>
      <c r="AA22" s="80">
        <v>2603</v>
      </c>
      <c r="AB22" s="80">
        <v>3163</v>
      </c>
      <c r="AC22" s="146"/>
    </row>
    <row r="23" spans="1:29" x14ac:dyDescent="0.25">
      <c r="A23" s="101" t="s">
        <v>267</v>
      </c>
      <c r="B23" s="80">
        <f t="shared" si="2"/>
        <v>1421</v>
      </c>
      <c r="C23" s="80">
        <f t="shared" si="1"/>
        <v>708</v>
      </c>
      <c r="D23" s="80">
        <f t="shared" si="3"/>
        <v>713</v>
      </c>
      <c r="E23" s="80"/>
      <c r="F23" s="80">
        <v>340</v>
      </c>
      <c r="G23" s="80">
        <v>168</v>
      </c>
      <c r="H23" s="80">
        <v>172</v>
      </c>
      <c r="I23" s="80"/>
      <c r="J23" s="80">
        <v>361</v>
      </c>
      <c r="K23" s="80">
        <v>184</v>
      </c>
      <c r="L23" s="80">
        <v>177</v>
      </c>
      <c r="M23" s="80"/>
      <c r="N23" s="80">
        <v>304</v>
      </c>
      <c r="O23" s="80">
        <v>163</v>
      </c>
      <c r="P23" s="80">
        <v>141</v>
      </c>
      <c r="Q23" s="80"/>
      <c r="R23" s="80">
        <v>230</v>
      </c>
      <c r="S23" s="80">
        <v>110</v>
      </c>
      <c r="T23" s="80">
        <v>120</v>
      </c>
      <c r="U23" s="80"/>
      <c r="V23" s="80">
        <v>175</v>
      </c>
      <c r="W23" s="80">
        <v>74</v>
      </c>
      <c r="X23" s="80">
        <v>101</v>
      </c>
      <c r="Y23" s="80"/>
      <c r="Z23" s="80">
        <v>11</v>
      </c>
      <c r="AA23" s="80">
        <v>9</v>
      </c>
      <c r="AB23" s="80">
        <v>2</v>
      </c>
      <c r="AC23" s="146"/>
    </row>
    <row r="24" spans="1:29" x14ac:dyDescent="0.25">
      <c r="A24" s="101" t="s">
        <v>268</v>
      </c>
      <c r="B24" s="80" t="s">
        <v>271</v>
      </c>
      <c r="C24" s="80" t="s">
        <v>271</v>
      </c>
      <c r="D24" s="80" t="s">
        <v>271</v>
      </c>
      <c r="E24" s="80"/>
      <c r="F24" s="80" t="s">
        <v>271</v>
      </c>
      <c r="G24" s="80" t="s">
        <v>271</v>
      </c>
      <c r="H24" s="80" t="s">
        <v>271</v>
      </c>
      <c r="I24" s="80"/>
      <c r="J24" s="80" t="s">
        <v>271</v>
      </c>
      <c r="K24" s="80" t="s">
        <v>271</v>
      </c>
      <c r="L24" s="80" t="s">
        <v>271</v>
      </c>
      <c r="M24" s="80"/>
      <c r="N24" s="80" t="s">
        <v>271</v>
      </c>
      <c r="O24" s="80" t="s">
        <v>271</v>
      </c>
      <c r="P24" s="80" t="s">
        <v>271</v>
      </c>
      <c r="Q24" s="80"/>
      <c r="R24" s="80" t="s">
        <v>271</v>
      </c>
      <c r="S24" s="80" t="s">
        <v>271</v>
      </c>
      <c r="T24" s="80" t="s">
        <v>271</v>
      </c>
      <c r="U24" s="80"/>
      <c r="V24" s="80" t="s">
        <v>271</v>
      </c>
      <c r="W24" s="80" t="s">
        <v>271</v>
      </c>
      <c r="X24" s="80" t="s">
        <v>271</v>
      </c>
      <c r="Y24" s="80"/>
      <c r="Z24" s="80" t="s">
        <v>271</v>
      </c>
      <c r="AA24" s="80" t="s">
        <v>271</v>
      </c>
      <c r="AB24" s="80" t="s">
        <v>271</v>
      </c>
      <c r="AC24" s="145"/>
    </row>
    <row r="25" spans="1:29" x14ac:dyDescent="0.25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146"/>
    </row>
    <row r="26" spans="1:29" x14ac:dyDescent="0.25">
      <c r="A26" s="194" t="s">
        <v>232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46"/>
    </row>
    <row r="27" spans="1:29" x14ac:dyDescent="0.25">
      <c r="A27" s="102" t="s">
        <v>227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146"/>
    </row>
    <row r="28" spans="1:29" x14ac:dyDescent="0.25">
      <c r="A28" s="23" t="s">
        <v>209</v>
      </c>
      <c r="B28" s="81">
        <v>89.862897226060156</v>
      </c>
      <c r="C28" s="81">
        <v>88.295057734741533</v>
      </c>
      <c r="D28" s="81">
        <v>91.406530130138577</v>
      </c>
      <c r="E28" s="81"/>
      <c r="F28" s="81">
        <v>86.325507713083667</v>
      </c>
      <c r="G28" s="81">
        <v>85.152319555049928</v>
      </c>
      <c r="H28" s="81">
        <v>87.564407186907658</v>
      </c>
      <c r="I28" s="81"/>
      <c r="J28" s="81">
        <v>88.427870193618759</v>
      </c>
      <c r="K28" s="81">
        <v>86.976357244451592</v>
      </c>
      <c r="L28" s="81">
        <v>89.927100368655928</v>
      </c>
      <c r="M28" s="81"/>
      <c r="N28" s="81">
        <v>92.214258987421928</v>
      </c>
      <c r="O28" s="81">
        <v>90.613946800862692</v>
      </c>
      <c r="P28" s="81">
        <v>93.817521823053212</v>
      </c>
      <c r="Q28" s="81"/>
      <c r="R28" s="81">
        <v>87.313692435310813</v>
      </c>
      <c r="S28" s="81">
        <v>85.137124475219451</v>
      </c>
      <c r="T28" s="81">
        <v>89.411455596426691</v>
      </c>
      <c r="U28" s="81"/>
      <c r="V28" s="81">
        <v>93.878902554399247</v>
      </c>
      <c r="W28" s="81">
        <v>92.647450406071101</v>
      </c>
      <c r="X28" s="81">
        <v>94.987416107382543</v>
      </c>
      <c r="Y28" s="81"/>
      <c r="Z28" s="81">
        <v>98.039215686274503</v>
      </c>
      <c r="AA28" s="81">
        <v>97.570560914612358</v>
      </c>
      <c r="AB28" s="81">
        <v>98.434206564287862</v>
      </c>
      <c r="AC28" s="146"/>
    </row>
    <row r="29" spans="1:29" x14ac:dyDescent="0.25">
      <c r="A29" s="101" t="s">
        <v>266</v>
      </c>
      <c r="B29" s="82">
        <v>88.872308549200412</v>
      </c>
      <c r="C29" s="82">
        <v>87.126118256573989</v>
      </c>
      <c r="D29" s="82">
        <v>90.579932133094545</v>
      </c>
      <c r="E29" s="82"/>
      <c r="F29" s="82">
        <v>84.848662085100159</v>
      </c>
      <c r="G29" s="82">
        <v>83.638687686408176</v>
      </c>
      <c r="H29" s="82">
        <v>86.132288684646667</v>
      </c>
      <c r="I29" s="82"/>
      <c r="J29" s="82">
        <v>87.083197945194883</v>
      </c>
      <c r="K29" s="82">
        <v>85.45820376806293</v>
      </c>
      <c r="L29" s="82">
        <v>88.757972790398085</v>
      </c>
      <c r="M29" s="82"/>
      <c r="N29" s="82">
        <v>91.449407772375764</v>
      </c>
      <c r="O29" s="82">
        <v>89.59477124183006</v>
      </c>
      <c r="P29" s="82">
        <v>93.298364501205441</v>
      </c>
      <c r="Q29" s="82"/>
      <c r="R29" s="82">
        <v>86.282503632104849</v>
      </c>
      <c r="S29" s="82">
        <v>83.894858252898686</v>
      </c>
      <c r="T29" s="82">
        <v>88.562072562883969</v>
      </c>
      <c r="U29" s="82"/>
      <c r="V29" s="82">
        <v>93.249835902712491</v>
      </c>
      <c r="W29" s="82">
        <v>91.869550447287963</v>
      </c>
      <c r="X29" s="82">
        <v>94.473825143928238</v>
      </c>
      <c r="Y29" s="82"/>
      <c r="Z29" s="82">
        <v>98.006021700846446</v>
      </c>
      <c r="AA29" s="82">
        <v>97.534281041640455</v>
      </c>
      <c r="AB29" s="82">
        <v>98.39444789724466</v>
      </c>
      <c r="AC29" s="146"/>
    </row>
    <row r="30" spans="1:29" x14ac:dyDescent="0.25">
      <c r="A30" s="101" t="s">
        <v>267</v>
      </c>
      <c r="B30" s="82">
        <v>98.686194270945506</v>
      </c>
      <c r="C30" s="82">
        <v>98.538196640663429</v>
      </c>
      <c r="D30" s="82">
        <v>98.840707315283581</v>
      </c>
      <c r="E30" s="82"/>
      <c r="F30" s="82">
        <v>98.763192612137203</v>
      </c>
      <c r="G30" s="82">
        <v>98.596605744125327</v>
      </c>
      <c r="H30" s="82">
        <v>98.933333333333323</v>
      </c>
      <c r="I30" s="82"/>
      <c r="J30" s="82">
        <v>98.739026336791696</v>
      </c>
      <c r="K30" s="82">
        <v>98.70250231696015</v>
      </c>
      <c r="L30" s="82">
        <v>98.778071334214005</v>
      </c>
      <c r="M30" s="82"/>
      <c r="N30" s="82">
        <v>98.288135593220332</v>
      </c>
      <c r="O30" s="82">
        <v>98.418451400329488</v>
      </c>
      <c r="P30" s="82">
        <v>98.150087260034908</v>
      </c>
      <c r="Q30" s="82"/>
      <c r="R30" s="82">
        <v>98.48986346710798</v>
      </c>
      <c r="S30" s="82">
        <v>97.959183673469383</v>
      </c>
      <c r="T30" s="82">
        <v>99.035234899328856</v>
      </c>
      <c r="U30" s="82"/>
      <c r="V30" s="82">
        <v>99.181387333046104</v>
      </c>
      <c r="W30" s="82">
        <v>98.939329656342807</v>
      </c>
      <c r="X30" s="82">
        <v>99.431072210065636</v>
      </c>
      <c r="Y30" s="82"/>
      <c r="Z30" s="82">
        <v>100</v>
      </c>
      <c r="AA30" s="82">
        <v>100</v>
      </c>
      <c r="AB30" s="82">
        <v>100</v>
      </c>
      <c r="AC30" s="146"/>
    </row>
    <row r="31" spans="1:29" x14ac:dyDescent="0.25">
      <c r="A31" s="101" t="s">
        <v>268</v>
      </c>
      <c r="B31" s="82">
        <v>96.662226749196904</v>
      </c>
      <c r="C31" s="82">
        <v>95.733210104744302</v>
      </c>
      <c r="D31" s="82">
        <v>97.623983415723174</v>
      </c>
      <c r="E31" s="82"/>
      <c r="F31" s="82">
        <v>96.325254104769357</v>
      </c>
      <c r="G31" s="82">
        <v>94.556765163297044</v>
      </c>
      <c r="H31" s="82">
        <v>98.113207547169807</v>
      </c>
      <c r="I31" s="82"/>
      <c r="J31" s="82">
        <v>97.547015535568278</v>
      </c>
      <c r="K31" s="82">
        <v>96.650326797385617</v>
      </c>
      <c r="L31" s="82">
        <v>98.445171849427169</v>
      </c>
      <c r="M31" s="82"/>
      <c r="N31" s="82">
        <v>97.033158813263526</v>
      </c>
      <c r="O31" s="82">
        <v>97.192982456140356</v>
      </c>
      <c r="P31" s="82">
        <v>96.875</v>
      </c>
      <c r="Q31" s="82"/>
      <c r="R31" s="82">
        <v>93.643031784841085</v>
      </c>
      <c r="S31" s="82">
        <v>92.534992223950226</v>
      </c>
      <c r="T31" s="82">
        <v>94.863013698630141</v>
      </c>
      <c r="U31" s="82"/>
      <c r="V31" s="82">
        <v>98.381070983810716</v>
      </c>
      <c r="W31" s="82">
        <v>97.48743718592965</v>
      </c>
      <c r="X31" s="82">
        <v>99.259259259259252</v>
      </c>
      <c r="Y31" s="82"/>
      <c r="Z31" s="82">
        <v>98.509933774834437</v>
      </c>
      <c r="AA31" s="82">
        <v>97.790055248618785</v>
      </c>
      <c r="AB31" s="82">
        <v>99.586776859504127</v>
      </c>
      <c r="AC31" s="146"/>
    </row>
    <row r="32" spans="1:29" x14ac:dyDescent="0.25">
      <c r="A32" s="23" t="s">
        <v>269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146"/>
    </row>
    <row r="33" spans="1:29" x14ac:dyDescent="0.25">
      <c r="A33" s="100" t="s">
        <v>209</v>
      </c>
      <c r="B33" s="81">
        <v>89.69854009985464</v>
      </c>
      <c r="C33" s="81">
        <v>88.330510633833427</v>
      </c>
      <c r="D33" s="81">
        <v>91.045304649978974</v>
      </c>
      <c r="E33" s="81"/>
      <c r="F33" s="81">
        <v>85.503274225590459</v>
      </c>
      <c r="G33" s="81">
        <v>84.414788097385028</v>
      </c>
      <c r="H33" s="81">
        <v>86.636134990052184</v>
      </c>
      <c r="I33" s="81"/>
      <c r="J33" s="81">
        <v>88.129968356872737</v>
      </c>
      <c r="K33" s="81">
        <v>86.883873177787081</v>
      </c>
      <c r="L33" s="81">
        <v>89.411074153785947</v>
      </c>
      <c r="M33" s="81"/>
      <c r="N33" s="81">
        <v>92.210594237089921</v>
      </c>
      <c r="O33" s="81">
        <v>90.925918474105671</v>
      </c>
      <c r="P33" s="81">
        <v>93.500929593403924</v>
      </c>
      <c r="Q33" s="81"/>
      <c r="R33" s="81">
        <v>87.261874055786876</v>
      </c>
      <c r="S33" s="81">
        <v>85.243628185907056</v>
      </c>
      <c r="T33" s="81">
        <v>89.21298644829335</v>
      </c>
      <c r="U33" s="81"/>
      <c r="V33" s="81">
        <v>94.200249451636481</v>
      </c>
      <c r="W33" s="81">
        <v>93.240628234552901</v>
      </c>
      <c r="X33" s="81">
        <v>95.078456406243561</v>
      </c>
      <c r="Y33" s="81"/>
      <c r="Z33" s="81">
        <v>98.366328665700948</v>
      </c>
      <c r="AA33" s="81">
        <v>98.049894588896706</v>
      </c>
      <c r="AB33" s="81">
        <v>98.633798633798634</v>
      </c>
      <c r="AC33" s="146"/>
    </row>
    <row r="34" spans="1:29" x14ac:dyDescent="0.25">
      <c r="A34" s="101" t="s">
        <v>266</v>
      </c>
      <c r="B34" s="82">
        <v>88.278962094609</v>
      </c>
      <c r="C34" s="82">
        <v>86.692290061531409</v>
      </c>
      <c r="D34" s="82">
        <v>89.825643845975364</v>
      </c>
      <c r="E34" s="82"/>
      <c r="F34" s="82">
        <v>83.261001649162409</v>
      </c>
      <c r="G34" s="82">
        <v>82.119345933319181</v>
      </c>
      <c r="H34" s="82">
        <v>84.453613736190604</v>
      </c>
      <c r="I34" s="82"/>
      <c r="J34" s="82">
        <v>86.162090060254812</v>
      </c>
      <c r="K34" s="82">
        <v>84.7070055007501</v>
      </c>
      <c r="L34" s="82">
        <v>87.651850127996283</v>
      </c>
      <c r="M34" s="82"/>
      <c r="N34" s="82">
        <v>91.135993094849908</v>
      </c>
      <c r="O34" s="82">
        <v>89.562838907817081</v>
      </c>
      <c r="P34" s="82">
        <v>92.706885811490721</v>
      </c>
      <c r="Q34" s="82"/>
      <c r="R34" s="82">
        <v>85.826504901649415</v>
      </c>
      <c r="S34" s="82">
        <v>83.534258456201215</v>
      </c>
      <c r="T34" s="82">
        <v>88.013571103479663</v>
      </c>
      <c r="U34" s="82"/>
      <c r="V34" s="82">
        <v>93.388179478120421</v>
      </c>
      <c r="W34" s="82">
        <v>92.280196329492099</v>
      </c>
      <c r="X34" s="82">
        <v>94.382721961497936</v>
      </c>
      <c r="Y34" s="82"/>
      <c r="Z34" s="82">
        <v>98.339041095890408</v>
      </c>
      <c r="AA34" s="82">
        <v>98.039215686274503</v>
      </c>
      <c r="AB34" s="82">
        <v>98.584098335148596</v>
      </c>
      <c r="AC34" s="146"/>
    </row>
    <row r="35" spans="1:29" x14ac:dyDescent="0.25">
      <c r="A35" s="101" t="s">
        <v>267</v>
      </c>
      <c r="B35" s="82">
        <v>98.682766190998905</v>
      </c>
      <c r="C35" s="82">
        <v>98.527235050325629</v>
      </c>
      <c r="D35" s="82">
        <v>98.845587665607809</v>
      </c>
      <c r="E35" s="82"/>
      <c r="F35" s="82">
        <v>98.724222299895132</v>
      </c>
      <c r="G35" s="82">
        <v>98.583275742916371</v>
      </c>
      <c r="H35" s="82">
        <v>98.868458274398876</v>
      </c>
      <c r="I35" s="82"/>
      <c r="J35" s="82">
        <v>98.728813559322035</v>
      </c>
      <c r="K35" s="82">
        <v>98.656618610747046</v>
      </c>
      <c r="L35" s="82">
        <v>98.806179775280896</v>
      </c>
      <c r="M35" s="82"/>
      <c r="N35" s="82">
        <v>98.247809762202749</v>
      </c>
      <c r="O35" s="82">
        <v>98.328690807799447</v>
      </c>
      <c r="P35" s="82">
        <v>98.162440279309081</v>
      </c>
      <c r="Q35" s="82"/>
      <c r="R35" s="82">
        <v>98.607181719260069</v>
      </c>
      <c r="S35" s="82">
        <v>98.114824335904032</v>
      </c>
      <c r="T35" s="82">
        <v>99.115435647943386</v>
      </c>
      <c r="U35" s="82"/>
      <c r="V35" s="82">
        <v>99.149317215133209</v>
      </c>
      <c r="W35" s="82">
        <v>98.904949627682868</v>
      </c>
      <c r="X35" s="82">
        <v>99.404761904761912</v>
      </c>
      <c r="Y35" s="82"/>
      <c r="Z35" s="82">
        <v>100</v>
      </c>
      <c r="AA35" s="82">
        <v>100</v>
      </c>
      <c r="AB35" s="82">
        <v>100</v>
      </c>
    </row>
    <row r="36" spans="1:29" x14ac:dyDescent="0.25">
      <c r="A36" s="101" t="s">
        <v>268</v>
      </c>
      <c r="B36" s="82">
        <v>96.662226749196904</v>
      </c>
      <c r="C36" s="82">
        <v>95.733210104744302</v>
      </c>
      <c r="D36" s="82">
        <v>97.623983415723174</v>
      </c>
      <c r="E36" s="82"/>
      <c r="F36" s="82">
        <v>96.325254104769357</v>
      </c>
      <c r="G36" s="82">
        <v>94.556765163297044</v>
      </c>
      <c r="H36" s="82">
        <v>98.113207547169807</v>
      </c>
      <c r="I36" s="82"/>
      <c r="J36" s="82">
        <v>97.547015535568278</v>
      </c>
      <c r="K36" s="82">
        <v>96.650326797385617</v>
      </c>
      <c r="L36" s="82">
        <v>98.445171849427169</v>
      </c>
      <c r="M36" s="82"/>
      <c r="N36" s="82">
        <v>97.033158813263526</v>
      </c>
      <c r="O36" s="82">
        <v>97.192982456140356</v>
      </c>
      <c r="P36" s="82">
        <v>96.875</v>
      </c>
      <c r="Q36" s="82"/>
      <c r="R36" s="82">
        <v>93.643031784841085</v>
      </c>
      <c r="S36" s="82">
        <v>92.534992223950226</v>
      </c>
      <c r="T36" s="82">
        <v>94.863013698630141</v>
      </c>
      <c r="U36" s="82"/>
      <c r="V36" s="82">
        <v>98.381070983810716</v>
      </c>
      <c r="W36" s="82">
        <v>97.48743718592965</v>
      </c>
      <c r="X36" s="82">
        <v>99.259259259259252</v>
      </c>
      <c r="Y36" s="82"/>
      <c r="Z36" s="82">
        <v>98.509933774834437</v>
      </c>
      <c r="AA36" s="82">
        <v>97.790055248618785</v>
      </c>
      <c r="AB36" s="82">
        <v>99.586776859504127</v>
      </c>
      <c r="AC36" s="146"/>
    </row>
    <row r="37" spans="1:29" x14ac:dyDescent="0.25">
      <c r="A37" s="23" t="s">
        <v>270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46"/>
    </row>
    <row r="38" spans="1:29" x14ac:dyDescent="0.25">
      <c r="A38" s="103" t="s">
        <v>209</v>
      </c>
      <c r="B38" s="81">
        <v>90.274660283694558</v>
      </c>
      <c r="C38" s="81">
        <v>88.206254458084615</v>
      </c>
      <c r="D38" s="81">
        <v>92.311673907015432</v>
      </c>
      <c r="E38" s="81"/>
      <c r="F38" s="81">
        <v>88.299187566231012</v>
      </c>
      <c r="G38" s="81">
        <v>86.880811496196102</v>
      </c>
      <c r="H38" s="81">
        <v>89.850249584026614</v>
      </c>
      <c r="I38" s="81"/>
      <c r="J38" s="81">
        <v>89.145593157307545</v>
      </c>
      <c r="K38" s="81">
        <v>87.197452229299373</v>
      </c>
      <c r="L38" s="81">
        <v>91.180383957422535</v>
      </c>
      <c r="M38" s="81"/>
      <c r="N38" s="81">
        <v>92.223395164128092</v>
      </c>
      <c r="O38" s="81">
        <v>89.83272873841193</v>
      </c>
      <c r="P38" s="81">
        <v>94.603270137426023</v>
      </c>
      <c r="Q38" s="81"/>
      <c r="R38" s="81">
        <v>87.451133698201716</v>
      </c>
      <c r="S38" s="81">
        <v>84.853029394121165</v>
      </c>
      <c r="T38" s="81">
        <v>89.935002867520552</v>
      </c>
      <c r="U38" s="81"/>
      <c r="V38" s="81">
        <v>92.995625960515426</v>
      </c>
      <c r="W38" s="81">
        <v>90.962546337722102</v>
      </c>
      <c r="X38" s="81">
        <v>94.744365035733921</v>
      </c>
      <c r="Y38" s="81"/>
      <c r="Z38" s="81">
        <v>97.35422986181328</v>
      </c>
      <c r="AA38" s="81">
        <v>96.561922365988906</v>
      </c>
      <c r="AB38" s="81">
        <v>98.017962217404758</v>
      </c>
      <c r="AC38" s="146"/>
    </row>
    <row r="39" spans="1:29" x14ac:dyDescent="0.25">
      <c r="A39" s="101" t="s">
        <v>266</v>
      </c>
      <c r="B39" s="82">
        <v>90.159539318417828</v>
      </c>
      <c r="C39" s="82">
        <v>88.062484540594028</v>
      </c>
      <c r="D39" s="82">
        <v>92.224533003578586</v>
      </c>
      <c r="E39" s="82"/>
      <c r="F39" s="82">
        <v>88.12875459517619</v>
      </c>
      <c r="G39" s="82">
        <v>86.706689536878216</v>
      </c>
      <c r="H39" s="82">
        <v>89.686267142588761</v>
      </c>
      <c r="I39" s="82"/>
      <c r="J39" s="82">
        <v>88.977159880834151</v>
      </c>
      <c r="K39" s="82">
        <v>86.987505784359101</v>
      </c>
      <c r="L39" s="82">
        <v>91.055888609553278</v>
      </c>
      <c r="M39" s="82"/>
      <c r="N39" s="82">
        <v>92.116818135402838</v>
      </c>
      <c r="O39" s="82">
        <v>89.662944370453843</v>
      </c>
      <c r="P39" s="82">
        <v>94.554707379134868</v>
      </c>
      <c r="Q39" s="82"/>
      <c r="R39" s="82">
        <v>87.347342398022249</v>
      </c>
      <c r="S39" s="82">
        <v>84.735990289298002</v>
      </c>
      <c r="T39" s="82">
        <v>89.844278943805008</v>
      </c>
      <c r="U39" s="82"/>
      <c r="V39" s="82">
        <v>92.922415337753094</v>
      </c>
      <c r="W39" s="82">
        <v>90.876242095754293</v>
      </c>
      <c r="X39" s="82">
        <v>94.685345786079608</v>
      </c>
      <c r="Y39" s="82"/>
      <c r="Z39" s="82">
        <v>97.349316224886039</v>
      </c>
      <c r="AA39" s="82">
        <v>96.55044510385757</v>
      </c>
      <c r="AB39" s="82">
        <v>98.016733808490869</v>
      </c>
      <c r="AC39" s="146"/>
    </row>
    <row r="40" spans="1:29" x14ac:dyDescent="0.25">
      <c r="A40" s="101" t="s">
        <v>267</v>
      </c>
      <c r="B40" s="82">
        <v>98.749131341209178</v>
      </c>
      <c r="C40" s="82">
        <v>98.744769874476987</v>
      </c>
      <c r="D40" s="82">
        <v>98.75346260387812</v>
      </c>
      <c r="E40" s="82"/>
      <c r="F40" s="82">
        <v>99.415204678362571</v>
      </c>
      <c r="G40" s="82">
        <v>98.82352941176471</v>
      </c>
      <c r="H40" s="82">
        <v>100</v>
      </c>
      <c r="I40" s="82"/>
      <c r="J40" s="82">
        <v>98.904109589041099</v>
      </c>
      <c r="K40" s="82">
        <v>99.459459459459467</v>
      </c>
      <c r="L40" s="82">
        <v>98.333333333333329</v>
      </c>
      <c r="M40" s="82"/>
      <c r="N40" s="82">
        <v>99.022801302931597</v>
      </c>
      <c r="O40" s="82">
        <v>100</v>
      </c>
      <c r="P40" s="82">
        <v>97.916666666666657</v>
      </c>
      <c r="Q40" s="82"/>
      <c r="R40" s="82">
        <v>96.23430962343096</v>
      </c>
      <c r="S40" s="82">
        <v>94.827586206896555</v>
      </c>
      <c r="T40" s="82">
        <v>97.560975609756099</v>
      </c>
      <c r="U40" s="82"/>
      <c r="V40" s="82">
        <v>100</v>
      </c>
      <c r="W40" s="82">
        <v>100</v>
      </c>
      <c r="X40" s="82">
        <v>100</v>
      </c>
      <c r="Y40" s="82"/>
      <c r="Z40" s="82">
        <v>100</v>
      </c>
      <c r="AA40" s="82">
        <v>100</v>
      </c>
      <c r="AB40" s="82">
        <v>100</v>
      </c>
      <c r="AC40" s="146"/>
    </row>
    <row r="41" spans="1:29" ht="15.75" thickBot="1" x14ac:dyDescent="0.3">
      <c r="A41" s="104" t="s">
        <v>268</v>
      </c>
      <c r="B41" s="83" t="s">
        <v>271</v>
      </c>
      <c r="C41" s="83" t="s">
        <v>271</v>
      </c>
      <c r="D41" s="83" t="s">
        <v>271</v>
      </c>
      <c r="E41" s="83"/>
      <c r="F41" s="83" t="s">
        <v>271</v>
      </c>
      <c r="G41" s="83" t="s">
        <v>271</v>
      </c>
      <c r="H41" s="83" t="s">
        <v>271</v>
      </c>
      <c r="I41" s="83"/>
      <c r="J41" s="83" t="s">
        <v>271</v>
      </c>
      <c r="K41" s="83" t="s">
        <v>271</v>
      </c>
      <c r="L41" s="83" t="s">
        <v>271</v>
      </c>
      <c r="M41" s="83"/>
      <c r="N41" s="83" t="s">
        <v>271</v>
      </c>
      <c r="O41" s="83" t="s">
        <v>271</v>
      </c>
      <c r="P41" s="83" t="s">
        <v>271</v>
      </c>
      <c r="Q41" s="83"/>
      <c r="R41" s="83" t="s">
        <v>271</v>
      </c>
      <c r="S41" s="83" t="s">
        <v>271</v>
      </c>
      <c r="T41" s="83" t="s">
        <v>271</v>
      </c>
      <c r="U41" s="83"/>
      <c r="V41" s="83" t="s">
        <v>271</v>
      </c>
      <c r="W41" s="83" t="s">
        <v>271</v>
      </c>
      <c r="X41" s="83" t="s">
        <v>271</v>
      </c>
      <c r="Y41" s="83"/>
      <c r="Z41" s="83" t="s">
        <v>271</v>
      </c>
      <c r="AA41" s="83" t="s">
        <v>271</v>
      </c>
      <c r="AB41" s="83" t="s">
        <v>271</v>
      </c>
      <c r="AC41" s="146"/>
    </row>
    <row r="42" spans="1:29" x14ac:dyDescent="0.25">
      <c r="A42" s="225" t="s">
        <v>201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3">
    <mergeCell ref="V6:X6"/>
    <mergeCell ref="Z6:AB6"/>
    <mergeCell ref="A42:O42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A68F6364-F46E-4718-836D-3DFA89D3E061}"/>
  </hyperlinks>
  <pageMargins left="0.7" right="0.7" top="0.75" bottom="0.75" header="0.3" footer="0.3"/>
  <pageSetup scale="6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BF1A-D3D4-4EDD-B806-E3C6DD8605CB}">
  <sheetPr>
    <tabColor rgb="FFF2DAB1"/>
    <pageSetUpPr fitToPage="1"/>
  </sheetPr>
  <dimension ref="A1:AC45"/>
  <sheetViews>
    <sheetView showGridLines="0" zoomScaleNormal="100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85546875" customWidth="1"/>
    <col min="2" max="4" width="8.28515625" customWidth="1"/>
    <col min="5" max="5" width="1.7109375" customWidth="1"/>
    <col min="6" max="8" width="8.28515625" customWidth="1"/>
    <col min="9" max="9" width="1.28515625" customWidth="1"/>
    <col min="10" max="12" width="8.28515625" customWidth="1"/>
    <col min="13" max="13" width="1.855468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7109375" customWidth="1"/>
    <col min="26" max="28" width="8.28515625" customWidth="1"/>
    <col min="29" max="29" width="14" style="144" customWidth="1"/>
  </cols>
  <sheetData>
    <row r="1" spans="1:29" x14ac:dyDescent="0.25">
      <c r="A1" s="228" t="s">
        <v>332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261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262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0"/>
      <c r="B5" s="86"/>
      <c r="C5" s="86"/>
      <c r="D5" s="86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45"/>
    </row>
    <row r="6" spans="1:29" x14ac:dyDescent="0.25">
      <c r="A6" s="230" t="s">
        <v>263</v>
      </c>
      <c r="B6" s="231" t="s">
        <v>209</v>
      </c>
      <c r="C6" s="231"/>
      <c r="D6" s="231"/>
      <c r="E6" s="84"/>
      <c r="F6" s="231" t="s">
        <v>237</v>
      </c>
      <c r="G6" s="231"/>
      <c r="H6" s="231"/>
      <c r="I6" s="84"/>
      <c r="J6" s="231" t="s">
        <v>238</v>
      </c>
      <c r="K6" s="231"/>
      <c r="L6" s="231"/>
      <c r="M6" s="84"/>
      <c r="N6" s="231" t="s">
        <v>239</v>
      </c>
      <c r="O6" s="231"/>
      <c r="P6" s="231"/>
      <c r="Q6" s="84"/>
      <c r="R6" s="231" t="s">
        <v>241</v>
      </c>
      <c r="S6" s="231"/>
      <c r="T6" s="231"/>
      <c r="U6" s="84"/>
      <c r="V6" s="231" t="s">
        <v>242</v>
      </c>
      <c r="W6" s="231"/>
      <c r="X6" s="231"/>
      <c r="Y6" s="84"/>
      <c r="Z6" s="231" t="s">
        <v>243</v>
      </c>
      <c r="AA6" s="231"/>
      <c r="AB6" s="231"/>
      <c r="AC6" s="145"/>
    </row>
    <row r="7" spans="1:29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  <c r="Y7" s="84"/>
      <c r="Z7" s="85" t="s">
        <v>209</v>
      </c>
      <c r="AA7" s="85" t="s">
        <v>264</v>
      </c>
      <c r="AB7" s="85" t="s">
        <v>265</v>
      </c>
    </row>
    <row r="8" spans="1:29" ht="6" customHeight="1" x14ac:dyDescent="0.25">
      <c r="AC8" s="145"/>
    </row>
    <row r="9" spans="1:29" x14ac:dyDescent="0.25">
      <c r="A9" s="194" t="s">
        <v>226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</row>
    <row r="10" spans="1:29" x14ac:dyDescent="0.25">
      <c r="A10" s="102" t="s">
        <v>227</v>
      </c>
      <c r="AC10" s="145"/>
    </row>
    <row r="11" spans="1:29" s="2" customFormat="1" x14ac:dyDescent="0.25">
      <c r="A11" s="23" t="s">
        <v>209</v>
      </c>
      <c r="B11" s="79">
        <f>SUM(B12:B14)</f>
        <v>38152</v>
      </c>
      <c r="C11" s="79">
        <f t="shared" ref="C11:AB11" si="0">SUM(C12:C14)</f>
        <v>21855</v>
      </c>
      <c r="D11" s="79">
        <f t="shared" si="0"/>
        <v>16297</v>
      </c>
      <c r="E11" s="79"/>
      <c r="F11" s="79">
        <f t="shared" si="0"/>
        <v>10531</v>
      </c>
      <c r="G11" s="79">
        <f t="shared" si="0"/>
        <v>5873</v>
      </c>
      <c r="H11" s="79">
        <f t="shared" si="0"/>
        <v>4658</v>
      </c>
      <c r="I11" s="79"/>
      <c r="J11" s="79">
        <f t="shared" si="0"/>
        <v>8487</v>
      </c>
      <c r="K11" s="79">
        <f t="shared" si="0"/>
        <v>4853</v>
      </c>
      <c r="L11" s="79">
        <f t="shared" si="0"/>
        <v>3634</v>
      </c>
      <c r="M11" s="79"/>
      <c r="N11" s="79">
        <f t="shared" si="0"/>
        <v>5410</v>
      </c>
      <c r="O11" s="79">
        <f t="shared" si="0"/>
        <v>3264</v>
      </c>
      <c r="P11" s="79">
        <f t="shared" si="0"/>
        <v>2146</v>
      </c>
      <c r="Q11" s="79"/>
      <c r="R11" s="79">
        <f t="shared" si="0"/>
        <v>9482</v>
      </c>
      <c r="S11" s="79">
        <f t="shared" si="0"/>
        <v>5452</v>
      </c>
      <c r="T11" s="79">
        <f t="shared" si="0"/>
        <v>4030</v>
      </c>
      <c r="U11" s="79"/>
      <c r="V11" s="79">
        <f t="shared" si="0"/>
        <v>3882</v>
      </c>
      <c r="W11" s="79">
        <f t="shared" si="0"/>
        <v>2209</v>
      </c>
      <c r="X11" s="79">
        <f t="shared" si="0"/>
        <v>1673</v>
      </c>
      <c r="Y11" s="79"/>
      <c r="Z11" s="79">
        <f t="shared" si="0"/>
        <v>360</v>
      </c>
      <c r="AA11" s="79">
        <f t="shared" si="0"/>
        <v>204</v>
      </c>
      <c r="AB11" s="79">
        <f t="shared" si="0"/>
        <v>156</v>
      </c>
      <c r="AC11" s="144"/>
    </row>
    <row r="12" spans="1:29" x14ac:dyDescent="0.25">
      <c r="A12" s="101" t="s">
        <v>266</v>
      </c>
      <c r="B12" s="80">
        <v>37360</v>
      </c>
      <c r="C12" s="80">
        <v>21370</v>
      </c>
      <c r="D12" s="80">
        <v>15990</v>
      </c>
      <c r="E12" s="80"/>
      <c r="F12" s="80">
        <v>10362</v>
      </c>
      <c r="G12" s="80">
        <v>5760</v>
      </c>
      <c r="H12" s="80">
        <v>4602</v>
      </c>
      <c r="I12" s="80"/>
      <c r="J12" s="80">
        <v>8348</v>
      </c>
      <c r="K12" s="80">
        <v>4770</v>
      </c>
      <c r="L12" s="80">
        <v>3578</v>
      </c>
      <c r="M12" s="80"/>
      <c r="N12" s="80">
        <v>5241</v>
      </c>
      <c r="O12" s="80">
        <v>3184</v>
      </c>
      <c r="P12" s="80">
        <v>2057</v>
      </c>
      <c r="Q12" s="80"/>
      <c r="R12" s="80">
        <v>9253</v>
      </c>
      <c r="S12" s="80">
        <v>5306</v>
      </c>
      <c r="T12" s="80">
        <v>3947</v>
      </c>
      <c r="U12" s="80"/>
      <c r="V12" s="80">
        <v>3805</v>
      </c>
      <c r="W12" s="80">
        <v>2154</v>
      </c>
      <c r="X12" s="80">
        <v>1651</v>
      </c>
      <c r="Y12" s="80"/>
      <c r="Z12" s="80">
        <v>351</v>
      </c>
      <c r="AA12" s="80">
        <v>196</v>
      </c>
      <c r="AB12" s="80">
        <v>155</v>
      </c>
    </row>
    <row r="13" spans="1:29" x14ac:dyDescent="0.25">
      <c r="A13" s="101" t="s">
        <v>267</v>
      </c>
      <c r="B13" s="80">
        <v>366</v>
      </c>
      <c r="C13" s="80">
        <v>208</v>
      </c>
      <c r="D13" s="80">
        <v>158</v>
      </c>
      <c r="E13" s="80"/>
      <c r="F13" s="80">
        <v>75</v>
      </c>
      <c r="G13" s="80">
        <v>43</v>
      </c>
      <c r="H13" s="80">
        <v>32</v>
      </c>
      <c r="I13" s="80"/>
      <c r="J13" s="80">
        <v>79</v>
      </c>
      <c r="K13" s="80">
        <v>42</v>
      </c>
      <c r="L13" s="80">
        <v>37</v>
      </c>
      <c r="M13" s="80"/>
      <c r="N13" s="80">
        <v>101</v>
      </c>
      <c r="O13" s="80">
        <v>48</v>
      </c>
      <c r="P13" s="80">
        <v>53</v>
      </c>
      <c r="Q13" s="80"/>
      <c r="R13" s="80">
        <v>73</v>
      </c>
      <c r="S13" s="80">
        <v>50</v>
      </c>
      <c r="T13" s="80">
        <v>23</v>
      </c>
      <c r="U13" s="80"/>
      <c r="V13" s="80">
        <v>38</v>
      </c>
      <c r="W13" s="80">
        <v>25</v>
      </c>
      <c r="X13" s="80">
        <v>13</v>
      </c>
      <c r="Y13" s="80"/>
      <c r="Z13" s="80" t="s">
        <v>271</v>
      </c>
      <c r="AA13" s="80" t="s">
        <v>271</v>
      </c>
      <c r="AB13" s="80" t="s">
        <v>271</v>
      </c>
    </row>
    <row r="14" spans="1:29" x14ac:dyDescent="0.25">
      <c r="A14" s="101" t="s">
        <v>268</v>
      </c>
      <c r="B14" s="80">
        <v>426</v>
      </c>
      <c r="C14" s="80">
        <v>277</v>
      </c>
      <c r="D14" s="80">
        <v>149</v>
      </c>
      <c r="E14" s="80"/>
      <c r="F14" s="80">
        <v>94</v>
      </c>
      <c r="G14" s="80">
        <v>70</v>
      </c>
      <c r="H14" s="80">
        <v>24</v>
      </c>
      <c r="I14" s="80"/>
      <c r="J14" s="80">
        <v>60</v>
      </c>
      <c r="K14" s="80">
        <v>41</v>
      </c>
      <c r="L14" s="80">
        <v>19</v>
      </c>
      <c r="M14" s="80"/>
      <c r="N14" s="80">
        <v>68</v>
      </c>
      <c r="O14" s="80">
        <v>32</v>
      </c>
      <c r="P14" s="80">
        <v>36</v>
      </c>
      <c r="Q14" s="80"/>
      <c r="R14" s="80">
        <v>156</v>
      </c>
      <c r="S14" s="80">
        <v>96</v>
      </c>
      <c r="T14" s="80">
        <v>60</v>
      </c>
      <c r="U14" s="80"/>
      <c r="V14" s="80">
        <v>39</v>
      </c>
      <c r="W14" s="80">
        <v>30</v>
      </c>
      <c r="X14" s="80">
        <v>9</v>
      </c>
      <c r="Y14" s="80"/>
      <c r="Z14" s="80">
        <v>9</v>
      </c>
      <c r="AA14" s="80">
        <v>8</v>
      </c>
      <c r="AB14" s="80">
        <v>1</v>
      </c>
      <c r="AC14" s="146"/>
    </row>
    <row r="15" spans="1:29" x14ac:dyDescent="0.25">
      <c r="A15" s="23" t="s">
        <v>269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145"/>
    </row>
    <row r="16" spans="1:29" s="2" customFormat="1" x14ac:dyDescent="0.25">
      <c r="A16" s="100" t="s">
        <v>209</v>
      </c>
      <c r="B16" s="79">
        <f>SUM(B17:B19)</f>
        <v>27710</v>
      </c>
      <c r="C16" s="79">
        <f t="shared" ref="C16:AB16" si="1">SUM(C17:C19)</f>
        <v>15572</v>
      </c>
      <c r="D16" s="79">
        <f t="shared" si="1"/>
        <v>12138</v>
      </c>
      <c r="E16" s="79"/>
      <c r="F16" s="79">
        <f t="shared" si="1"/>
        <v>7881</v>
      </c>
      <c r="G16" s="79">
        <f t="shared" si="1"/>
        <v>4321</v>
      </c>
      <c r="H16" s="79">
        <f t="shared" si="1"/>
        <v>3560</v>
      </c>
      <c r="I16" s="79"/>
      <c r="J16" s="79">
        <f t="shared" si="1"/>
        <v>6152</v>
      </c>
      <c r="K16" s="79">
        <f t="shared" si="1"/>
        <v>3446</v>
      </c>
      <c r="L16" s="79">
        <f t="shared" si="1"/>
        <v>2706</v>
      </c>
      <c r="M16" s="79"/>
      <c r="N16" s="79">
        <f t="shared" si="1"/>
        <v>3863</v>
      </c>
      <c r="O16" s="79">
        <f t="shared" si="1"/>
        <v>2255</v>
      </c>
      <c r="P16" s="79">
        <f t="shared" si="1"/>
        <v>1608</v>
      </c>
      <c r="Q16" s="79"/>
      <c r="R16" s="79">
        <f t="shared" si="1"/>
        <v>6914</v>
      </c>
      <c r="S16" s="79">
        <f t="shared" si="1"/>
        <v>3937</v>
      </c>
      <c r="T16" s="79">
        <f t="shared" si="1"/>
        <v>2977</v>
      </c>
      <c r="U16" s="79"/>
      <c r="V16" s="79">
        <f t="shared" si="1"/>
        <v>2697</v>
      </c>
      <c r="W16" s="79">
        <f t="shared" si="1"/>
        <v>1502</v>
      </c>
      <c r="X16" s="79">
        <f t="shared" si="1"/>
        <v>1195</v>
      </c>
      <c r="Y16" s="79"/>
      <c r="Z16" s="79">
        <f t="shared" si="1"/>
        <v>203</v>
      </c>
      <c r="AA16" s="79">
        <f t="shared" si="1"/>
        <v>111</v>
      </c>
      <c r="AB16" s="79">
        <f t="shared" si="1"/>
        <v>92</v>
      </c>
      <c r="AC16" s="146"/>
    </row>
    <row r="17" spans="1:29" x14ac:dyDescent="0.25">
      <c r="A17" s="101" t="s">
        <v>266</v>
      </c>
      <c r="B17" s="80">
        <v>26936</v>
      </c>
      <c r="C17" s="80">
        <v>15096</v>
      </c>
      <c r="D17" s="80">
        <v>11840</v>
      </c>
      <c r="E17" s="80"/>
      <c r="F17" s="80">
        <v>7714</v>
      </c>
      <c r="G17" s="80">
        <v>4210</v>
      </c>
      <c r="H17" s="80">
        <v>3504</v>
      </c>
      <c r="I17" s="80"/>
      <c r="J17" s="80">
        <v>6017</v>
      </c>
      <c r="K17" s="80">
        <v>3364</v>
      </c>
      <c r="L17" s="80">
        <v>2653</v>
      </c>
      <c r="M17" s="80"/>
      <c r="N17" s="80">
        <v>3697</v>
      </c>
      <c r="O17" s="80">
        <v>2175</v>
      </c>
      <c r="P17" s="80">
        <v>1522</v>
      </c>
      <c r="Q17" s="80"/>
      <c r="R17" s="80">
        <v>6694</v>
      </c>
      <c r="S17" s="80">
        <v>3797</v>
      </c>
      <c r="T17" s="80">
        <v>2897</v>
      </c>
      <c r="U17" s="80"/>
      <c r="V17" s="80">
        <v>2620</v>
      </c>
      <c r="W17" s="80">
        <v>1447</v>
      </c>
      <c r="X17" s="80">
        <v>1173</v>
      </c>
      <c r="Y17" s="80"/>
      <c r="Z17" s="80">
        <v>194</v>
      </c>
      <c r="AA17" s="80">
        <v>103</v>
      </c>
      <c r="AB17" s="80">
        <v>91</v>
      </c>
      <c r="AC17" s="146"/>
    </row>
    <row r="18" spans="1:29" x14ac:dyDescent="0.25">
      <c r="A18" s="101" t="s">
        <v>267</v>
      </c>
      <c r="B18" s="80">
        <v>348</v>
      </c>
      <c r="C18" s="80">
        <v>199</v>
      </c>
      <c r="D18" s="80">
        <v>149</v>
      </c>
      <c r="E18" s="80"/>
      <c r="F18" s="80">
        <v>73</v>
      </c>
      <c r="G18" s="80">
        <v>41</v>
      </c>
      <c r="H18" s="80">
        <v>32</v>
      </c>
      <c r="I18" s="80"/>
      <c r="J18" s="80">
        <v>75</v>
      </c>
      <c r="K18" s="80">
        <v>41</v>
      </c>
      <c r="L18" s="80">
        <v>34</v>
      </c>
      <c r="M18" s="80"/>
      <c r="N18" s="80">
        <v>98</v>
      </c>
      <c r="O18" s="80">
        <v>48</v>
      </c>
      <c r="P18" s="80">
        <v>50</v>
      </c>
      <c r="Q18" s="80"/>
      <c r="R18" s="80">
        <v>64</v>
      </c>
      <c r="S18" s="80">
        <v>44</v>
      </c>
      <c r="T18" s="80">
        <v>20</v>
      </c>
      <c r="U18" s="80"/>
      <c r="V18" s="80">
        <v>38</v>
      </c>
      <c r="W18" s="80">
        <v>25</v>
      </c>
      <c r="X18" s="80">
        <v>13</v>
      </c>
      <c r="Y18" s="80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101" t="s">
        <v>268</v>
      </c>
      <c r="B19" s="80">
        <v>426</v>
      </c>
      <c r="C19" s="80">
        <v>277</v>
      </c>
      <c r="D19" s="80">
        <v>149</v>
      </c>
      <c r="E19" s="80"/>
      <c r="F19" s="80">
        <v>94</v>
      </c>
      <c r="G19" s="80">
        <v>70</v>
      </c>
      <c r="H19" s="80">
        <v>24</v>
      </c>
      <c r="I19" s="80"/>
      <c r="J19" s="80">
        <v>60</v>
      </c>
      <c r="K19" s="80">
        <v>41</v>
      </c>
      <c r="L19" s="80">
        <v>19</v>
      </c>
      <c r="M19" s="80"/>
      <c r="N19" s="80">
        <v>68</v>
      </c>
      <c r="O19" s="80">
        <v>32</v>
      </c>
      <c r="P19" s="80">
        <v>36</v>
      </c>
      <c r="Q19" s="80"/>
      <c r="R19" s="80">
        <v>156</v>
      </c>
      <c r="S19" s="80">
        <v>96</v>
      </c>
      <c r="T19" s="80">
        <v>60</v>
      </c>
      <c r="U19" s="80"/>
      <c r="V19" s="80">
        <v>39</v>
      </c>
      <c r="W19" s="80">
        <v>30</v>
      </c>
      <c r="X19" s="80">
        <v>9</v>
      </c>
      <c r="Y19" s="80"/>
      <c r="Z19" s="80">
        <v>9</v>
      </c>
      <c r="AA19" s="80">
        <v>8</v>
      </c>
      <c r="AB19" s="80">
        <v>1</v>
      </c>
      <c r="AC19" s="146"/>
    </row>
    <row r="20" spans="1:29" x14ac:dyDescent="0.25">
      <c r="A20" s="23" t="s">
        <v>270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146"/>
    </row>
    <row r="21" spans="1:29" s="2" customFormat="1" x14ac:dyDescent="0.25">
      <c r="A21" s="103" t="s">
        <v>209</v>
      </c>
      <c r="B21" s="79">
        <f>SUM(B22:B24)</f>
        <v>10442</v>
      </c>
      <c r="C21" s="79">
        <f t="shared" ref="C21:AB21" si="2">SUM(C22:C24)</f>
        <v>6283</v>
      </c>
      <c r="D21" s="79">
        <f t="shared" si="2"/>
        <v>4159</v>
      </c>
      <c r="E21" s="79"/>
      <c r="F21" s="79">
        <f t="shared" si="2"/>
        <v>2650</v>
      </c>
      <c r="G21" s="79">
        <f t="shared" si="2"/>
        <v>1552</v>
      </c>
      <c r="H21" s="79">
        <f t="shared" si="2"/>
        <v>1098</v>
      </c>
      <c r="I21" s="79"/>
      <c r="J21" s="79">
        <f t="shared" si="2"/>
        <v>2335</v>
      </c>
      <c r="K21" s="79">
        <f t="shared" si="2"/>
        <v>1407</v>
      </c>
      <c r="L21" s="79">
        <f t="shared" si="2"/>
        <v>928</v>
      </c>
      <c r="M21" s="79"/>
      <c r="N21" s="79">
        <f t="shared" si="2"/>
        <v>1547</v>
      </c>
      <c r="O21" s="79">
        <f t="shared" si="2"/>
        <v>1009</v>
      </c>
      <c r="P21" s="79">
        <f t="shared" si="2"/>
        <v>538</v>
      </c>
      <c r="Q21" s="79"/>
      <c r="R21" s="79">
        <f t="shared" si="2"/>
        <v>2568</v>
      </c>
      <c r="S21" s="79">
        <f t="shared" si="2"/>
        <v>1515</v>
      </c>
      <c r="T21" s="79">
        <f t="shared" si="2"/>
        <v>1053</v>
      </c>
      <c r="U21" s="79"/>
      <c r="V21" s="79">
        <f t="shared" si="2"/>
        <v>1185</v>
      </c>
      <c r="W21" s="79">
        <f t="shared" si="2"/>
        <v>707</v>
      </c>
      <c r="X21" s="79">
        <f t="shared" si="2"/>
        <v>478</v>
      </c>
      <c r="Y21" s="79"/>
      <c r="Z21" s="79">
        <f t="shared" si="2"/>
        <v>157</v>
      </c>
      <c r="AA21" s="79">
        <f t="shared" si="2"/>
        <v>93</v>
      </c>
      <c r="AB21" s="79">
        <f t="shared" si="2"/>
        <v>64</v>
      </c>
      <c r="AC21" s="146"/>
    </row>
    <row r="22" spans="1:29" x14ac:dyDescent="0.25">
      <c r="A22" s="101" t="s">
        <v>266</v>
      </c>
      <c r="B22" s="80">
        <v>10424</v>
      </c>
      <c r="C22" s="80">
        <v>6274</v>
      </c>
      <c r="D22" s="80">
        <v>4150</v>
      </c>
      <c r="E22" s="80"/>
      <c r="F22" s="80">
        <v>2648</v>
      </c>
      <c r="G22" s="80">
        <v>1550</v>
      </c>
      <c r="H22" s="80">
        <v>1098</v>
      </c>
      <c r="I22" s="80"/>
      <c r="J22" s="80">
        <v>2331</v>
      </c>
      <c r="K22" s="80">
        <v>1406</v>
      </c>
      <c r="L22" s="80">
        <v>925</v>
      </c>
      <c r="M22" s="80"/>
      <c r="N22" s="80">
        <v>1544</v>
      </c>
      <c r="O22" s="80">
        <v>1009</v>
      </c>
      <c r="P22" s="80">
        <v>535</v>
      </c>
      <c r="Q22" s="80"/>
      <c r="R22" s="80">
        <v>2559</v>
      </c>
      <c r="S22" s="80">
        <v>1509</v>
      </c>
      <c r="T22" s="80">
        <v>1050</v>
      </c>
      <c r="U22" s="80"/>
      <c r="V22" s="80">
        <v>1185</v>
      </c>
      <c r="W22" s="80">
        <v>707</v>
      </c>
      <c r="X22" s="80">
        <v>478</v>
      </c>
      <c r="Y22" s="80"/>
      <c r="Z22" s="80">
        <v>157</v>
      </c>
      <c r="AA22" s="80">
        <v>93</v>
      </c>
      <c r="AB22" s="80">
        <v>64</v>
      </c>
      <c r="AC22" s="146"/>
    </row>
    <row r="23" spans="1:29" x14ac:dyDescent="0.25">
      <c r="A23" s="101" t="s">
        <v>267</v>
      </c>
      <c r="B23" s="80">
        <v>18</v>
      </c>
      <c r="C23" s="80">
        <v>9</v>
      </c>
      <c r="D23" s="80">
        <v>9</v>
      </c>
      <c r="E23" s="80"/>
      <c r="F23" s="80">
        <v>2</v>
      </c>
      <c r="G23" s="80">
        <v>2</v>
      </c>
      <c r="H23" s="80" t="s">
        <v>271</v>
      </c>
      <c r="I23" s="80"/>
      <c r="J23" s="80">
        <v>4</v>
      </c>
      <c r="K23" s="80">
        <v>1</v>
      </c>
      <c r="L23" s="80">
        <v>3</v>
      </c>
      <c r="M23" s="80"/>
      <c r="N23" s="80">
        <v>3</v>
      </c>
      <c r="O23" s="80" t="s">
        <v>271</v>
      </c>
      <c r="P23" s="80">
        <v>3</v>
      </c>
      <c r="Q23" s="80"/>
      <c r="R23" s="80">
        <v>9</v>
      </c>
      <c r="S23" s="80">
        <v>6</v>
      </c>
      <c r="T23" s="80">
        <v>3</v>
      </c>
      <c r="U23" s="80"/>
      <c r="V23" s="80" t="s">
        <v>271</v>
      </c>
      <c r="W23" s="80" t="s">
        <v>271</v>
      </c>
      <c r="X23" s="80" t="s">
        <v>271</v>
      </c>
      <c r="Y23" s="80"/>
      <c r="Z23" s="80" t="s">
        <v>271</v>
      </c>
      <c r="AA23" s="80" t="s">
        <v>271</v>
      </c>
      <c r="AB23" s="80" t="s">
        <v>271</v>
      </c>
      <c r="AC23" s="146"/>
    </row>
    <row r="24" spans="1:29" x14ac:dyDescent="0.25">
      <c r="A24" s="101" t="s">
        <v>268</v>
      </c>
      <c r="B24" s="80" t="s">
        <v>271</v>
      </c>
      <c r="C24" s="80" t="s">
        <v>271</v>
      </c>
      <c r="D24" s="80" t="s">
        <v>271</v>
      </c>
      <c r="E24" s="80"/>
      <c r="F24" s="80" t="s">
        <v>271</v>
      </c>
      <c r="G24" s="80" t="s">
        <v>271</v>
      </c>
      <c r="H24" s="80" t="s">
        <v>271</v>
      </c>
      <c r="I24" s="80"/>
      <c r="J24" s="80" t="s">
        <v>271</v>
      </c>
      <c r="K24" s="80" t="s">
        <v>271</v>
      </c>
      <c r="L24" s="80" t="s">
        <v>271</v>
      </c>
      <c r="M24" s="80"/>
      <c r="N24" s="80" t="s">
        <v>271</v>
      </c>
      <c r="O24" s="80" t="s">
        <v>271</v>
      </c>
      <c r="P24" s="80" t="s">
        <v>271</v>
      </c>
      <c r="Q24" s="80"/>
      <c r="R24" s="80" t="s">
        <v>271</v>
      </c>
      <c r="S24" s="80" t="s">
        <v>271</v>
      </c>
      <c r="T24" s="80" t="s">
        <v>271</v>
      </c>
      <c r="U24" s="80"/>
      <c r="V24" s="80" t="s">
        <v>271</v>
      </c>
      <c r="W24" s="80" t="s">
        <v>271</v>
      </c>
      <c r="X24" s="80" t="s">
        <v>271</v>
      </c>
      <c r="Y24" s="80"/>
      <c r="Z24" s="80" t="s">
        <v>271</v>
      </c>
      <c r="AA24" s="80" t="s">
        <v>271</v>
      </c>
      <c r="AB24" s="80" t="s">
        <v>271</v>
      </c>
      <c r="AC24" s="145"/>
    </row>
    <row r="25" spans="1:29" x14ac:dyDescent="0.25">
      <c r="AC25" s="146"/>
    </row>
    <row r="26" spans="1:29" x14ac:dyDescent="0.25">
      <c r="A26" s="194" t="s">
        <v>232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46"/>
    </row>
    <row r="27" spans="1:29" x14ac:dyDescent="0.25">
      <c r="A27" s="102" t="s">
        <v>227</v>
      </c>
      <c r="AC27" s="146"/>
    </row>
    <row r="28" spans="1:29" x14ac:dyDescent="0.25">
      <c r="A28" s="23" t="s">
        <v>209</v>
      </c>
      <c r="B28" s="81">
        <v>10.137102773939844</v>
      </c>
      <c r="C28" s="81">
        <v>11.704942265258468</v>
      </c>
      <c r="D28" s="81">
        <v>8.5934698698614245</v>
      </c>
      <c r="E28" s="81"/>
      <c r="F28" s="81">
        <v>13.674492286916326</v>
      </c>
      <c r="G28" s="81">
        <v>14.84768044495007</v>
      </c>
      <c r="H28" s="81">
        <v>12.435592813092345</v>
      </c>
      <c r="I28" s="81"/>
      <c r="J28" s="81">
        <v>11.572129806381239</v>
      </c>
      <c r="K28" s="81">
        <v>13.023642755548398</v>
      </c>
      <c r="L28" s="81">
        <v>10.07289963134407</v>
      </c>
      <c r="M28" s="81"/>
      <c r="N28" s="81">
        <v>7.7857410125780735</v>
      </c>
      <c r="O28" s="81">
        <v>9.3860531991373115</v>
      </c>
      <c r="P28" s="81">
        <v>6.1824781769467894</v>
      </c>
      <c r="Q28" s="81"/>
      <c r="R28" s="81">
        <v>12.686307564689198</v>
      </c>
      <c r="S28" s="81">
        <v>14.862875524780547</v>
      </c>
      <c r="T28" s="81">
        <v>10.588544403573305</v>
      </c>
      <c r="U28" s="81"/>
      <c r="V28" s="81">
        <v>6.121097445600757</v>
      </c>
      <c r="W28" s="81">
        <v>7.3525495939289049</v>
      </c>
      <c r="X28" s="81">
        <v>5.0125838926174495</v>
      </c>
      <c r="Y28" s="81"/>
      <c r="Z28" s="81">
        <v>1.9607843137254901</v>
      </c>
      <c r="AA28" s="81">
        <v>2.4294390853876386</v>
      </c>
      <c r="AB28" s="81">
        <v>1.5657934357121348</v>
      </c>
      <c r="AC28" s="146"/>
    </row>
    <row r="29" spans="1:29" x14ac:dyDescent="0.25">
      <c r="A29" s="101" t="s">
        <v>266</v>
      </c>
      <c r="B29" s="82">
        <v>11.127691450799579</v>
      </c>
      <c r="C29" s="82">
        <v>12.873881743426008</v>
      </c>
      <c r="D29" s="82">
        <v>9.4200678669054572</v>
      </c>
      <c r="E29" s="82"/>
      <c r="F29" s="82">
        <v>15.151337914899839</v>
      </c>
      <c r="G29" s="82">
        <v>16.361312313591821</v>
      </c>
      <c r="H29" s="82">
        <v>13.867711315353324</v>
      </c>
      <c r="I29" s="82"/>
      <c r="J29" s="82">
        <v>12.916802054805117</v>
      </c>
      <c r="K29" s="82">
        <v>14.541796231937077</v>
      </c>
      <c r="L29" s="82">
        <v>11.242027209601909</v>
      </c>
      <c r="M29" s="82"/>
      <c r="N29" s="82">
        <v>8.5505922276242377</v>
      </c>
      <c r="O29" s="82">
        <v>10.405228758169935</v>
      </c>
      <c r="P29" s="82">
        <v>6.7016354987945528</v>
      </c>
      <c r="Q29" s="82"/>
      <c r="R29" s="82">
        <v>13.717496367895157</v>
      </c>
      <c r="S29" s="82">
        <v>16.105141747101317</v>
      </c>
      <c r="T29" s="82">
        <v>11.437927437116031</v>
      </c>
      <c r="U29" s="82"/>
      <c r="V29" s="82">
        <v>6.7501640972875157</v>
      </c>
      <c r="W29" s="82">
        <v>8.1304495527120366</v>
      </c>
      <c r="X29" s="82">
        <v>5.526174856071763</v>
      </c>
      <c r="Y29" s="82"/>
      <c r="Z29" s="82">
        <v>1.9939782991535533</v>
      </c>
      <c r="AA29" s="82">
        <v>2.4657189583595422</v>
      </c>
      <c r="AB29" s="82">
        <v>1.6055521027553346</v>
      </c>
      <c r="AC29" s="146"/>
    </row>
    <row r="30" spans="1:29" x14ac:dyDescent="0.25">
      <c r="A30" s="101" t="s">
        <v>267</v>
      </c>
      <c r="B30" s="82">
        <v>1.3138057290544907</v>
      </c>
      <c r="C30" s="82">
        <v>1.461803359336566</v>
      </c>
      <c r="D30" s="82">
        <v>1.1592926847164136</v>
      </c>
      <c r="E30" s="82"/>
      <c r="F30" s="82">
        <v>1.2368073878627968</v>
      </c>
      <c r="G30" s="82">
        <v>1.4033942558746737</v>
      </c>
      <c r="H30" s="82">
        <v>1.0666666666666667</v>
      </c>
      <c r="I30" s="82"/>
      <c r="J30" s="82">
        <v>1.2609736632083</v>
      </c>
      <c r="K30" s="82">
        <v>1.2974976830398517</v>
      </c>
      <c r="L30" s="82">
        <v>1.2219286657859973</v>
      </c>
      <c r="M30" s="82"/>
      <c r="N30" s="82">
        <v>1.7118644067796611</v>
      </c>
      <c r="O30" s="82">
        <v>1.5815485996705108</v>
      </c>
      <c r="P30" s="82">
        <v>1.8499127399650959</v>
      </c>
      <c r="Q30" s="82"/>
      <c r="R30" s="82">
        <v>1.5101365328920149</v>
      </c>
      <c r="S30" s="82">
        <v>2.0408163265306123</v>
      </c>
      <c r="T30" s="82">
        <v>0.96476510067114096</v>
      </c>
      <c r="U30" s="82"/>
      <c r="V30" s="82">
        <v>0.81861266695389923</v>
      </c>
      <c r="W30" s="82">
        <v>1.0606703436571912</v>
      </c>
      <c r="X30" s="82">
        <v>0.56892778993435444</v>
      </c>
      <c r="Y30" s="82"/>
      <c r="Z30" s="82" t="s">
        <v>271</v>
      </c>
      <c r="AA30" s="82" t="s">
        <v>271</v>
      </c>
      <c r="AB30" s="82" t="s">
        <v>271</v>
      </c>
      <c r="AC30" s="146"/>
    </row>
    <row r="31" spans="1:29" x14ac:dyDescent="0.25">
      <c r="A31" s="101" t="s">
        <v>268</v>
      </c>
      <c r="B31" s="82">
        <v>3.3377732508031026</v>
      </c>
      <c r="C31" s="82">
        <v>4.2667898952556991</v>
      </c>
      <c r="D31" s="82">
        <v>2.3760165842768299</v>
      </c>
      <c r="E31" s="82"/>
      <c r="F31" s="82">
        <v>3.6747458952306489</v>
      </c>
      <c r="G31" s="82">
        <v>5.4432348367029553</v>
      </c>
      <c r="H31" s="82">
        <v>1.8867924528301887</v>
      </c>
      <c r="I31" s="82"/>
      <c r="J31" s="82">
        <v>2.4529844644317254</v>
      </c>
      <c r="K31" s="82">
        <v>3.3496732026143792</v>
      </c>
      <c r="L31" s="82">
        <v>1.5548281505728314</v>
      </c>
      <c r="M31" s="82"/>
      <c r="N31" s="82">
        <v>2.9668411867364748</v>
      </c>
      <c r="O31" s="82">
        <v>2.807017543859649</v>
      </c>
      <c r="P31" s="82">
        <v>3.125</v>
      </c>
      <c r="Q31" s="82"/>
      <c r="R31" s="82">
        <v>6.3569682151589246</v>
      </c>
      <c r="S31" s="82">
        <v>7.4650077760497675</v>
      </c>
      <c r="T31" s="82">
        <v>5.1369863013698627</v>
      </c>
      <c r="U31" s="82"/>
      <c r="V31" s="82">
        <v>1.61892901618929</v>
      </c>
      <c r="W31" s="82">
        <v>2.512562814070352</v>
      </c>
      <c r="X31" s="82">
        <v>0.74074074074074081</v>
      </c>
      <c r="Y31" s="82"/>
      <c r="Z31" s="82">
        <v>1.490066225165563</v>
      </c>
      <c r="AA31" s="82">
        <v>2.2099447513812152</v>
      </c>
      <c r="AB31" s="82">
        <v>0.41322314049586778</v>
      </c>
      <c r="AC31" s="146"/>
    </row>
    <row r="32" spans="1:29" x14ac:dyDescent="0.25">
      <c r="A32" s="23" t="s">
        <v>269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146"/>
    </row>
    <row r="33" spans="1:29" x14ac:dyDescent="0.25">
      <c r="A33" s="100" t="s">
        <v>209</v>
      </c>
      <c r="B33" s="81">
        <v>10.301459900145359</v>
      </c>
      <c r="C33" s="81">
        <v>11.669489366166575</v>
      </c>
      <c r="D33" s="81">
        <v>8.9546953500210265</v>
      </c>
      <c r="E33" s="81"/>
      <c r="F33" s="81">
        <v>14.496725774409535</v>
      </c>
      <c r="G33" s="81">
        <v>15.585211902614967</v>
      </c>
      <c r="H33" s="81">
        <v>13.363865009947821</v>
      </c>
      <c r="I33" s="81"/>
      <c r="J33" s="81">
        <v>11.870031643127268</v>
      </c>
      <c r="K33" s="81">
        <v>13.116126822212918</v>
      </c>
      <c r="L33" s="81">
        <v>10.588925846214048</v>
      </c>
      <c r="M33" s="81"/>
      <c r="N33" s="81">
        <v>7.7894057629100883</v>
      </c>
      <c r="O33" s="81">
        <v>9.0740815258943304</v>
      </c>
      <c r="P33" s="81">
        <v>6.499070406596072</v>
      </c>
      <c r="Q33" s="81"/>
      <c r="R33" s="81">
        <v>12.738125944213124</v>
      </c>
      <c r="S33" s="81">
        <v>14.756371814092953</v>
      </c>
      <c r="T33" s="81">
        <v>10.787013551706645</v>
      </c>
      <c r="U33" s="81"/>
      <c r="V33" s="81">
        <v>5.7997505483635114</v>
      </c>
      <c r="W33" s="81">
        <v>6.7593717654471002</v>
      </c>
      <c r="X33" s="81">
        <v>4.9215435937564349</v>
      </c>
      <c r="Y33" s="81"/>
      <c r="Z33" s="81">
        <v>1.6336713342990503</v>
      </c>
      <c r="AA33" s="81">
        <v>1.9501054111033029</v>
      </c>
      <c r="AB33" s="81">
        <v>1.3662013662013661</v>
      </c>
      <c r="AC33" s="146"/>
    </row>
    <row r="34" spans="1:29" x14ac:dyDescent="0.25">
      <c r="A34" s="101" t="s">
        <v>266</v>
      </c>
      <c r="B34" s="82">
        <v>11.721037905390999</v>
      </c>
      <c r="C34" s="82">
        <v>13.307709938468589</v>
      </c>
      <c r="D34" s="82">
        <v>10.174356154024627</v>
      </c>
      <c r="E34" s="82"/>
      <c r="F34" s="82">
        <v>16.738998350837601</v>
      </c>
      <c r="G34" s="82">
        <v>17.880654066680822</v>
      </c>
      <c r="H34" s="82">
        <v>15.546386263809397</v>
      </c>
      <c r="I34" s="82"/>
      <c r="J34" s="82">
        <v>13.837909939745183</v>
      </c>
      <c r="K34" s="82">
        <v>15.292994499249899</v>
      </c>
      <c r="L34" s="82">
        <v>12.348149872003724</v>
      </c>
      <c r="M34" s="82"/>
      <c r="N34" s="82">
        <v>8.8640069051500916</v>
      </c>
      <c r="O34" s="82">
        <v>10.437161092182928</v>
      </c>
      <c r="P34" s="82">
        <v>7.2931141885092723</v>
      </c>
      <c r="Q34" s="82"/>
      <c r="R34" s="82">
        <v>14.173495098350589</v>
      </c>
      <c r="S34" s="82">
        <v>16.465741543798789</v>
      </c>
      <c r="T34" s="82">
        <v>11.986428896520335</v>
      </c>
      <c r="U34" s="82"/>
      <c r="V34" s="82">
        <v>6.611820521879574</v>
      </c>
      <c r="W34" s="82">
        <v>7.719803670507897</v>
      </c>
      <c r="X34" s="82">
        <v>5.6172780385020591</v>
      </c>
      <c r="Y34" s="82"/>
      <c r="Z34" s="82">
        <v>1.6609589041095891</v>
      </c>
      <c r="AA34" s="82">
        <v>1.9607843137254901</v>
      </c>
      <c r="AB34" s="82">
        <v>1.415901664851408</v>
      </c>
      <c r="AC34" s="146"/>
    </row>
    <row r="35" spans="1:29" x14ac:dyDescent="0.25">
      <c r="A35" s="101" t="s">
        <v>267</v>
      </c>
      <c r="B35" s="82">
        <v>1.3172338090010975</v>
      </c>
      <c r="C35" s="82">
        <v>1.4727649496743636</v>
      </c>
      <c r="D35" s="82">
        <v>1.1544123343921904</v>
      </c>
      <c r="E35" s="82"/>
      <c r="F35" s="82">
        <v>1.2757777001048585</v>
      </c>
      <c r="G35" s="82">
        <v>1.4167242570836214</v>
      </c>
      <c r="H35" s="82">
        <v>1.1315417256011315</v>
      </c>
      <c r="I35" s="82"/>
      <c r="J35" s="82">
        <v>1.2711864406779663</v>
      </c>
      <c r="K35" s="82">
        <v>1.3433813892529489</v>
      </c>
      <c r="L35" s="82">
        <v>1.193820224719101</v>
      </c>
      <c r="M35" s="82"/>
      <c r="N35" s="82">
        <v>1.7521902377972465</v>
      </c>
      <c r="O35" s="82">
        <v>1.6713091922005572</v>
      </c>
      <c r="P35" s="82">
        <v>1.8375597206909222</v>
      </c>
      <c r="Q35" s="82"/>
      <c r="R35" s="82">
        <v>1.3928182807399347</v>
      </c>
      <c r="S35" s="82">
        <v>1.8851756640959727</v>
      </c>
      <c r="T35" s="82">
        <v>0.88456435205661221</v>
      </c>
      <c r="U35" s="82"/>
      <c r="V35" s="82">
        <v>0.85068278486680104</v>
      </c>
      <c r="W35" s="82">
        <v>1.0950503723171265</v>
      </c>
      <c r="X35" s="82">
        <v>0.59523809523809523</v>
      </c>
      <c r="Y35" s="82"/>
      <c r="Z35" s="82" t="s">
        <v>271</v>
      </c>
      <c r="AA35" s="82" t="s">
        <v>271</v>
      </c>
      <c r="AB35" s="82" t="s">
        <v>271</v>
      </c>
    </row>
    <row r="36" spans="1:29" x14ac:dyDescent="0.25">
      <c r="A36" s="101" t="s">
        <v>268</v>
      </c>
      <c r="B36" s="82">
        <v>3.3377732508031026</v>
      </c>
      <c r="C36" s="82">
        <v>4.2667898952556991</v>
      </c>
      <c r="D36" s="82">
        <v>2.3760165842768299</v>
      </c>
      <c r="E36" s="82"/>
      <c r="F36" s="82">
        <v>3.6747458952306489</v>
      </c>
      <c r="G36" s="82">
        <v>5.4432348367029553</v>
      </c>
      <c r="H36" s="82">
        <v>1.8867924528301887</v>
      </c>
      <c r="I36" s="82"/>
      <c r="J36" s="82">
        <v>2.4529844644317254</v>
      </c>
      <c r="K36" s="82">
        <v>3.3496732026143792</v>
      </c>
      <c r="L36" s="82">
        <v>1.5548281505728314</v>
      </c>
      <c r="M36" s="82"/>
      <c r="N36" s="82">
        <v>2.9668411867364748</v>
      </c>
      <c r="O36" s="82">
        <v>2.807017543859649</v>
      </c>
      <c r="P36" s="82">
        <v>3.125</v>
      </c>
      <c r="Q36" s="82"/>
      <c r="R36" s="82">
        <v>6.3569682151589246</v>
      </c>
      <c r="S36" s="82">
        <v>7.4650077760497675</v>
      </c>
      <c r="T36" s="82">
        <v>5.1369863013698627</v>
      </c>
      <c r="U36" s="82"/>
      <c r="V36" s="82">
        <v>1.61892901618929</v>
      </c>
      <c r="W36" s="82">
        <v>2.512562814070352</v>
      </c>
      <c r="X36" s="82">
        <v>0.74074074074074081</v>
      </c>
      <c r="Y36" s="82"/>
      <c r="Z36" s="82">
        <v>1.490066225165563</v>
      </c>
      <c r="AA36" s="82">
        <v>2.2099447513812152</v>
      </c>
      <c r="AB36" s="82">
        <v>0.41322314049586778</v>
      </c>
      <c r="AC36" s="146"/>
    </row>
    <row r="37" spans="1:29" x14ac:dyDescent="0.25">
      <c r="A37" s="23" t="s">
        <v>270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46"/>
    </row>
    <row r="38" spans="1:29" x14ac:dyDescent="0.25">
      <c r="A38" s="103" t="s">
        <v>209</v>
      </c>
      <c r="B38" s="81">
        <v>9.7253397163054522</v>
      </c>
      <c r="C38" s="81">
        <v>11.793745541915381</v>
      </c>
      <c r="D38" s="81">
        <v>7.688326092984564</v>
      </c>
      <c r="E38" s="81"/>
      <c r="F38" s="81">
        <v>11.700812433768986</v>
      </c>
      <c r="G38" s="81">
        <v>13.119188503803889</v>
      </c>
      <c r="H38" s="81">
        <v>10.149750415973378</v>
      </c>
      <c r="I38" s="81"/>
      <c r="J38" s="81">
        <v>10.85440684269245</v>
      </c>
      <c r="K38" s="81">
        <v>12.802547770700636</v>
      </c>
      <c r="L38" s="81">
        <v>8.8196160425774561</v>
      </c>
      <c r="M38" s="81"/>
      <c r="N38" s="81">
        <v>7.7766048358719146</v>
      </c>
      <c r="O38" s="81">
        <v>10.16727126158807</v>
      </c>
      <c r="P38" s="81">
        <v>5.396729862573979</v>
      </c>
      <c r="Q38" s="81"/>
      <c r="R38" s="81">
        <v>12.548866301798281</v>
      </c>
      <c r="S38" s="81">
        <v>15.146970605878824</v>
      </c>
      <c r="T38" s="81">
        <v>10.06499713247945</v>
      </c>
      <c r="U38" s="81"/>
      <c r="V38" s="81">
        <v>7.0043740394845733</v>
      </c>
      <c r="W38" s="81">
        <v>9.0374536622778994</v>
      </c>
      <c r="X38" s="81">
        <v>5.25563496426608</v>
      </c>
      <c r="Y38" s="81"/>
      <c r="Z38" s="81">
        <v>2.6457701381867205</v>
      </c>
      <c r="AA38" s="81">
        <v>3.4380776340110906</v>
      </c>
      <c r="AB38" s="81">
        <v>1.9820377825952307</v>
      </c>
      <c r="AC38" s="146"/>
    </row>
    <row r="39" spans="1:29" x14ac:dyDescent="0.25">
      <c r="A39" s="101" t="s">
        <v>266</v>
      </c>
      <c r="B39" s="82">
        <v>9.8404606815821758</v>
      </c>
      <c r="C39" s="82">
        <v>11.937515459405979</v>
      </c>
      <c r="D39" s="82">
        <v>7.7754669964214109</v>
      </c>
      <c r="E39" s="82"/>
      <c r="F39" s="82">
        <v>11.871245404823814</v>
      </c>
      <c r="G39" s="82">
        <v>13.293310463121784</v>
      </c>
      <c r="H39" s="82">
        <v>10.313732857411233</v>
      </c>
      <c r="I39" s="82"/>
      <c r="J39" s="82">
        <v>11.022840119165839</v>
      </c>
      <c r="K39" s="82">
        <v>13.012494215640908</v>
      </c>
      <c r="L39" s="82">
        <v>8.9441113904467233</v>
      </c>
      <c r="M39" s="82"/>
      <c r="N39" s="82">
        <v>7.8831818645971605</v>
      </c>
      <c r="O39" s="82">
        <v>10.337055629546153</v>
      </c>
      <c r="P39" s="82">
        <v>5.44529262086514</v>
      </c>
      <c r="Q39" s="82"/>
      <c r="R39" s="82">
        <v>12.652657601977751</v>
      </c>
      <c r="S39" s="82">
        <v>15.264009710702004</v>
      </c>
      <c r="T39" s="82">
        <v>10.15572105619499</v>
      </c>
      <c r="U39" s="82"/>
      <c r="V39" s="82">
        <v>7.0775846622469096</v>
      </c>
      <c r="W39" s="82">
        <v>9.1237579042457089</v>
      </c>
      <c r="X39" s="82">
        <v>5.3146542139203907</v>
      </c>
      <c r="Y39" s="82"/>
      <c r="Z39" s="82">
        <v>2.6506837751139622</v>
      </c>
      <c r="AA39" s="82">
        <v>3.4495548961424332</v>
      </c>
      <c r="AB39" s="82">
        <v>1.9832661915091416</v>
      </c>
      <c r="AC39" s="146"/>
    </row>
    <row r="40" spans="1:29" x14ac:dyDescent="0.25">
      <c r="A40" s="101" t="s">
        <v>267</v>
      </c>
      <c r="B40" s="82">
        <v>1.2508686587908271</v>
      </c>
      <c r="C40" s="82">
        <v>1.2552301255230125</v>
      </c>
      <c r="D40" s="82">
        <v>1.2465373961218837</v>
      </c>
      <c r="E40" s="82"/>
      <c r="F40" s="82">
        <v>0.58479532163742687</v>
      </c>
      <c r="G40" s="82">
        <v>1.1764705882352942</v>
      </c>
      <c r="H40" s="82" t="s">
        <v>271</v>
      </c>
      <c r="I40" s="82"/>
      <c r="J40" s="82">
        <v>1.095890410958904</v>
      </c>
      <c r="K40" s="82">
        <v>0.54054054054054057</v>
      </c>
      <c r="L40" s="82">
        <v>1.6666666666666667</v>
      </c>
      <c r="M40" s="82"/>
      <c r="N40" s="82">
        <v>0.97719869706840379</v>
      </c>
      <c r="O40" s="82" t="s">
        <v>271</v>
      </c>
      <c r="P40" s="82">
        <v>2.083333333333333</v>
      </c>
      <c r="Q40" s="82"/>
      <c r="R40" s="82">
        <v>3.7656903765690379</v>
      </c>
      <c r="S40" s="82">
        <v>5.1724137931034484</v>
      </c>
      <c r="T40" s="82">
        <v>2.4390243902439024</v>
      </c>
      <c r="U40" s="82"/>
      <c r="V40" s="82" t="s">
        <v>271</v>
      </c>
      <c r="W40" s="82" t="s">
        <v>271</v>
      </c>
      <c r="X40" s="82" t="s">
        <v>271</v>
      </c>
      <c r="Y40" s="82"/>
      <c r="Z40" s="82" t="s">
        <v>271</v>
      </c>
      <c r="AA40" s="82" t="s">
        <v>271</v>
      </c>
      <c r="AB40" s="82" t="s">
        <v>271</v>
      </c>
      <c r="AC40" s="146"/>
    </row>
    <row r="41" spans="1:29" ht="15.75" thickBot="1" x14ac:dyDescent="0.3">
      <c r="A41" s="104" t="s">
        <v>268</v>
      </c>
      <c r="B41" s="83" t="s">
        <v>271</v>
      </c>
      <c r="C41" s="83" t="s">
        <v>271</v>
      </c>
      <c r="D41" s="83" t="s">
        <v>271</v>
      </c>
      <c r="E41" s="83"/>
      <c r="F41" s="83" t="s">
        <v>271</v>
      </c>
      <c r="G41" s="83" t="s">
        <v>271</v>
      </c>
      <c r="H41" s="83" t="s">
        <v>271</v>
      </c>
      <c r="I41" s="83"/>
      <c r="J41" s="83" t="s">
        <v>271</v>
      </c>
      <c r="K41" s="83" t="s">
        <v>271</v>
      </c>
      <c r="L41" s="83" t="s">
        <v>271</v>
      </c>
      <c r="M41" s="83"/>
      <c r="N41" s="83" t="s">
        <v>271</v>
      </c>
      <c r="O41" s="83" t="s">
        <v>271</v>
      </c>
      <c r="P41" s="83" t="s">
        <v>271</v>
      </c>
      <c r="Q41" s="83"/>
      <c r="R41" s="83" t="s">
        <v>271</v>
      </c>
      <c r="S41" s="83" t="s">
        <v>271</v>
      </c>
      <c r="T41" s="83" t="s">
        <v>271</v>
      </c>
      <c r="U41" s="83"/>
      <c r="V41" s="83" t="s">
        <v>271</v>
      </c>
      <c r="W41" s="83" t="s">
        <v>271</v>
      </c>
      <c r="X41" s="83" t="s">
        <v>271</v>
      </c>
      <c r="Y41" s="83"/>
      <c r="Z41" s="83" t="s">
        <v>271</v>
      </c>
      <c r="AA41" s="83" t="s">
        <v>271</v>
      </c>
      <c r="AB41" s="83" t="s">
        <v>271</v>
      </c>
      <c r="AC41" s="146"/>
    </row>
    <row r="42" spans="1:29" x14ac:dyDescent="0.25">
      <c r="A42" s="225" t="s">
        <v>201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3">
    <mergeCell ref="V6:X6"/>
    <mergeCell ref="Z6:AB6"/>
    <mergeCell ref="A42:O42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9788322A-0D27-4927-9628-30075D10DECF}"/>
  </hyperlinks>
  <pageMargins left="0.7" right="0.7" top="0.75" bottom="0.75" header="0.3" footer="0.3"/>
  <pageSetup scale="6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0921-354C-423D-B6E4-6F87F98AE63D}">
  <sheetPr>
    <tabColor rgb="FFF2DAB1"/>
    <pageSetUpPr fitToPage="1"/>
  </sheetPr>
  <dimension ref="A1:AC47"/>
  <sheetViews>
    <sheetView showGridLines="0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7109375" bestFit="1" customWidth="1"/>
    <col min="5" max="5" width="1.28515625" customWidth="1"/>
    <col min="6" max="8" width="8.28515625" customWidth="1"/>
    <col min="9" max="9" width="1.7109375" customWidth="1"/>
    <col min="10" max="12" width="8.28515625" customWidth="1"/>
    <col min="13" max="13" width="2.140625" customWidth="1"/>
    <col min="14" max="16" width="8.28515625" customWidth="1"/>
    <col min="17" max="17" width="1" customWidth="1"/>
    <col min="18" max="20" width="8.28515625" customWidth="1"/>
    <col min="21" max="21" width="1.5703125" customWidth="1"/>
    <col min="22" max="24" width="8.28515625" customWidth="1"/>
    <col min="25" max="25" width="2.140625" customWidth="1"/>
    <col min="26" max="28" width="8.28515625" customWidth="1"/>
    <col min="29" max="29" width="14" style="144" customWidth="1"/>
  </cols>
  <sheetData>
    <row r="1" spans="1:29" x14ac:dyDescent="0.25">
      <c r="A1" s="228" t="s">
        <v>334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4"/>
    </row>
    <row r="10" spans="1:29" s="2" customFormat="1" x14ac:dyDescent="0.25">
      <c r="A10" s="26" t="s">
        <v>209</v>
      </c>
      <c r="B10" s="79">
        <f>SUM(B12:B38)</f>
        <v>338208</v>
      </c>
      <c r="C10" s="79">
        <f t="shared" ref="C10:AB10" si="0">SUM(C12:C38)</f>
        <v>164861</v>
      </c>
      <c r="D10" s="79">
        <f t="shared" si="0"/>
        <v>173347</v>
      </c>
      <c r="E10" s="79"/>
      <c r="F10" s="79">
        <f t="shared" si="0"/>
        <v>66481</v>
      </c>
      <c r="G10" s="79">
        <f t="shared" si="0"/>
        <v>33682</v>
      </c>
      <c r="H10" s="79">
        <f t="shared" si="0"/>
        <v>32799</v>
      </c>
      <c r="I10" s="79"/>
      <c r="J10" s="79">
        <f t="shared" si="0"/>
        <v>64853</v>
      </c>
      <c r="K10" s="79">
        <f t="shared" si="0"/>
        <v>32410</v>
      </c>
      <c r="L10" s="79">
        <f t="shared" si="0"/>
        <v>32443</v>
      </c>
      <c r="M10" s="79"/>
      <c r="N10" s="79">
        <f t="shared" si="0"/>
        <v>64076</v>
      </c>
      <c r="O10" s="79">
        <f t="shared" si="0"/>
        <v>31511</v>
      </c>
      <c r="P10" s="79">
        <f t="shared" si="0"/>
        <v>32565</v>
      </c>
      <c r="Q10" s="79"/>
      <c r="R10" s="79">
        <f t="shared" si="0"/>
        <v>65260</v>
      </c>
      <c r="S10" s="79">
        <f t="shared" si="0"/>
        <v>31230</v>
      </c>
      <c r="T10" s="79">
        <f t="shared" si="0"/>
        <v>34030</v>
      </c>
      <c r="U10" s="79"/>
      <c r="V10" s="79">
        <f t="shared" si="0"/>
        <v>59538</v>
      </c>
      <c r="W10" s="79">
        <f t="shared" si="0"/>
        <v>27835</v>
      </c>
      <c r="X10" s="79">
        <f t="shared" si="0"/>
        <v>31703</v>
      </c>
      <c r="Y10" s="79"/>
      <c r="Z10" s="79">
        <f t="shared" si="0"/>
        <v>18000</v>
      </c>
      <c r="AA10" s="79">
        <f t="shared" si="0"/>
        <v>8193</v>
      </c>
      <c r="AB10" s="79">
        <f t="shared" si="0"/>
        <v>9807</v>
      </c>
      <c r="AC10" s="144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4"/>
    </row>
    <row r="12" spans="1:29" x14ac:dyDescent="0.25">
      <c r="A12" s="27" t="s">
        <v>277</v>
      </c>
      <c r="B12" s="80">
        <f>+F12+J12+N12+R12+V12+Z12</f>
        <v>18385</v>
      </c>
      <c r="C12" s="80">
        <f t="shared" ref="C12:D27" si="1">+G12+K12+O12+S12+W12+AA12</f>
        <v>9057</v>
      </c>
      <c r="D12" s="80">
        <f t="shared" si="1"/>
        <v>9328</v>
      </c>
      <c r="E12" s="80"/>
      <c r="F12" s="80">
        <v>3759</v>
      </c>
      <c r="G12" s="80">
        <v>1854</v>
      </c>
      <c r="H12" s="80">
        <v>1905</v>
      </c>
      <c r="I12" s="80"/>
      <c r="J12" s="80">
        <v>3467</v>
      </c>
      <c r="K12" s="80">
        <v>1742</v>
      </c>
      <c r="L12" s="80">
        <v>1725</v>
      </c>
      <c r="M12" s="80"/>
      <c r="N12" s="80">
        <v>3757</v>
      </c>
      <c r="O12" s="80">
        <v>1877</v>
      </c>
      <c r="P12" s="80">
        <v>1880</v>
      </c>
      <c r="Q12" s="80"/>
      <c r="R12" s="80">
        <v>3294</v>
      </c>
      <c r="S12" s="80">
        <v>1591</v>
      </c>
      <c r="T12" s="80">
        <v>1703</v>
      </c>
      <c r="U12" s="80"/>
      <c r="V12" s="80">
        <v>3100</v>
      </c>
      <c r="W12" s="80">
        <v>1492</v>
      </c>
      <c r="X12" s="80">
        <v>1608</v>
      </c>
      <c r="Y12" s="80"/>
      <c r="Z12" s="80">
        <v>1008</v>
      </c>
      <c r="AA12" s="80">
        <v>501</v>
      </c>
      <c r="AB12" s="80">
        <v>507</v>
      </c>
      <c r="AC12" s="145"/>
    </row>
    <row r="13" spans="1:29" x14ac:dyDescent="0.25">
      <c r="A13" s="27" t="s">
        <v>278</v>
      </c>
      <c r="B13" s="80">
        <f t="shared" ref="B13:D38" si="2">+F13+J13+N13+R13+V13+Z13</f>
        <v>21061</v>
      </c>
      <c r="C13" s="80">
        <f t="shared" si="1"/>
        <v>10414</v>
      </c>
      <c r="D13" s="80">
        <f t="shared" si="1"/>
        <v>10647</v>
      </c>
      <c r="E13" s="80"/>
      <c r="F13" s="80">
        <v>4219</v>
      </c>
      <c r="G13" s="80">
        <v>2141</v>
      </c>
      <c r="H13" s="80">
        <v>2078</v>
      </c>
      <c r="I13" s="80"/>
      <c r="J13" s="80">
        <v>4033</v>
      </c>
      <c r="K13" s="80">
        <v>1996</v>
      </c>
      <c r="L13" s="80">
        <v>2037</v>
      </c>
      <c r="M13" s="80"/>
      <c r="N13" s="80">
        <v>4169</v>
      </c>
      <c r="O13" s="80">
        <v>2093</v>
      </c>
      <c r="P13" s="80">
        <v>2076</v>
      </c>
      <c r="Q13" s="80"/>
      <c r="R13" s="80">
        <v>4094</v>
      </c>
      <c r="S13" s="80">
        <v>2024</v>
      </c>
      <c r="T13" s="80">
        <v>2070</v>
      </c>
      <c r="U13" s="80"/>
      <c r="V13" s="80">
        <v>3838</v>
      </c>
      <c r="W13" s="80">
        <v>1866</v>
      </c>
      <c r="X13" s="80">
        <v>1972</v>
      </c>
      <c r="Y13" s="80"/>
      <c r="Z13" s="80">
        <v>708</v>
      </c>
      <c r="AA13" s="80">
        <v>294</v>
      </c>
      <c r="AB13" s="80">
        <v>414</v>
      </c>
    </row>
    <row r="14" spans="1:29" x14ac:dyDescent="0.25">
      <c r="A14" s="27" t="s">
        <v>279</v>
      </c>
      <c r="B14" s="80">
        <f t="shared" si="2"/>
        <v>16108</v>
      </c>
      <c r="C14" s="80">
        <f t="shared" si="1"/>
        <v>7843</v>
      </c>
      <c r="D14" s="80">
        <f t="shared" si="1"/>
        <v>8265</v>
      </c>
      <c r="E14" s="80"/>
      <c r="F14" s="80">
        <v>3630</v>
      </c>
      <c r="G14" s="80">
        <v>1857</v>
      </c>
      <c r="H14" s="80">
        <v>1773</v>
      </c>
      <c r="I14" s="80"/>
      <c r="J14" s="80">
        <v>3296</v>
      </c>
      <c r="K14" s="80">
        <v>1653</v>
      </c>
      <c r="L14" s="80">
        <v>1643</v>
      </c>
      <c r="M14" s="80"/>
      <c r="N14" s="80">
        <v>2942</v>
      </c>
      <c r="O14" s="80">
        <v>1481</v>
      </c>
      <c r="P14" s="80">
        <v>1461</v>
      </c>
      <c r="Q14" s="80"/>
      <c r="R14" s="80">
        <v>2814</v>
      </c>
      <c r="S14" s="80">
        <v>1354</v>
      </c>
      <c r="T14" s="80">
        <v>1460</v>
      </c>
      <c r="U14" s="80"/>
      <c r="V14" s="80">
        <v>2749</v>
      </c>
      <c r="W14" s="80">
        <v>1246</v>
      </c>
      <c r="X14" s="80">
        <v>1503</v>
      </c>
      <c r="Y14" s="80"/>
      <c r="Z14" s="80">
        <v>677</v>
      </c>
      <c r="AA14" s="80">
        <v>252</v>
      </c>
      <c r="AB14" s="80">
        <v>425</v>
      </c>
    </row>
    <row r="15" spans="1:29" x14ac:dyDescent="0.25">
      <c r="A15" s="27" t="s">
        <v>280</v>
      </c>
      <c r="B15" s="80">
        <f t="shared" si="2"/>
        <v>21858</v>
      </c>
      <c r="C15" s="80">
        <f t="shared" si="1"/>
        <v>10658</v>
      </c>
      <c r="D15" s="80">
        <f t="shared" si="1"/>
        <v>11200</v>
      </c>
      <c r="E15" s="80"/>
      <c r="F15" s="80">
        <v>3914</v>
      </c>
      <c r="G15" s="80">
        <v>1929</v>
      </c>
      <c r="H15" s="80">
        <v>1985</v>
      </c>
      <c r="I15" s="80"/>
      <c r="J15" s="80">
        <v>3852</v>
      </c>
      <c r="K15" s="80">
        <v>1946</v>
      </c>
      <c r="L15" s="80">
        <v>1906</v>
      </c>
      <c r="M15" s="80"/>
      <c r="N15" s="80">
        <v>4040</v>
      </c>
      <c r="O15" s="80">
        <v>2050</v>
      </c>
      <c r="P15" s="80">
        <v>1990</v>
      </c>
      <c r="Q15" s="80"/>
      <c r="R15" s="80">
        <v>4396</v>
      </c>
      <c r="S15" s="80">
        <v>2090</v>
      </c>
      <c r="T15" s="80">
        <v>2306</v>
      </c>
      <c r="U15" s="80"/>
      <c r="V15" s="80">
        <v>3660</v>
      </c>
      <c r="W15" s="80">
        <v>1740</v>
      </c>
      <c r="X15" s="80">
        <v>1920</v>
      </c>
      <c r="Y15" s="80"/>
      <c r="Z15" s="80">
        <v>1996</v>
      </c>
      <c r="AA15" s="80">
        <v>903</v>
      </c>
      <c r="AB15" s="80">
        <v>1093</v>
      </c>
    </row>
    <row r="16" spans="1:29" x14ac:dyDescent="0.25">
      <c r="A16" s="27" t="s">
        <v>281</v>
      </c>
      <c r="B16" s="80">
        <f t="shared" si="2"/>
        <v>5347</v>
      </c>
      <c r="C16" s="80">
        <f t="shared" si="1"/>
        <v>2720</v>
      </c>
      <c r="D16" s="80">
        <f t="shared" si="1"/>
        <v>2627</v>
      </c>
      <c r="E16" s="80"/>
      <c r="F16" s="80">
        <v>966</v>
      </c>
      <c r="G16" s="80">
        <v>511</v>
      </c>
      <c r="H16" s="80">
        <v>455</v>
      </c>
      <c r="I16" s="80"/>
      <c r="J16" s="80">
        <v>902</v>
      </c>
      <c r="K16" s="80">
        <v>491</v>
      </c>
      <c r="L16" s="80">
        <v>411</v>
      </c>
      <c r="M16" s="80"/>
      <c r="N16" s="80">
        <v>1048</v>
      </c>
      <c r="O16" s="80">
        <v>534</v>
      </c>
      <c r="P16" s="80">
        <v>514</v>
      </c>
      <c r="Q16" s="80"/>
      <c r="R16" s="80">
        <v>998</v>
      </c>
      <c r="S16" s="80">
        <v>476</v>
      </c>
      <c r="T16" s="80">
        <v>522</v>
      </c>
      <c r="U16" s="80"/>
      <c r="V16" s="80">
        <v>1025</v>
      </c>
      <c r="W16" s="80">
        <v>510</v>
      </c>
      <c r="X16" s="80">
        <v>515</v>
      </c>
      <c r="Y16" s="80"/>
      <c r="Z16" s="80">
        <v>408</v>
      </c>
      <c r="AA16" s="80">
        <v>198</v>
      </c>
      <c r="AB16" s="80">
        <v>210</v>
      </c>
      <c r="AC16" s="146"/>
    </row>
    <row r="17" spans="1:29" x14ac:dyDescent="0.25">
      <c r="A17" s="27" t="s">
        <v>282</v>
      </c>
      <c r="B17" s="80">
        <f t="shared" si="2"/>
        <v>12398</v>
      </c>
      <c r="C17" s="80">
        <f t="shared" si="1"/>
        <v>5894</v>
      </c>
      <c r="D17" s="80">
        <f t="shared" si="1"/>
        <v>6504</v>
      </c>
      <c r="E17" s="80"/>
      <c r="F17" s="80">
        <v>2254</v>
      </c>
      <c r="G17" s="80">
        <v>1105</v>
      </c>
      <c r="H17" s="80">
        <v>1149</v>
      </c>
      <c r="I17" s="80"/>
      <c r="J17" s="80">
        <v>2377</v>
      </c>
      <c r="K17" s="80">
        <v>1184</v>
      </c>
      <c r="L17" s="80">
        <v>1193</v>
      </c>
      <c r="M17" s="80"/>
      <c r="N17" s="80">
        <v>2243</v>
      </c>
      <c r="O17" s="80">
        <v>1047</v>
      </c>
      <c r="P17" s="80">
        <v>1196</v>
      </c>
      <c r="Q17" s="80"/>
      <c r="R17" s="80">
        <v>2543</v>
      </c>
      <c r="S17" s="80">
        <v>1186</v>
      </c>
      <c r="T17" s="80">
        <v>1357</v>
      </c>
      <c r="U17" s="80"/>
      <c r="V17" s="80">
        <v>2335</v>
      </c>
      <c r="W17" s="80">
        <v>1076</v>
      </c>
      <c r="X17" s="80">
        <v>1259</v>
      </c>
      <c r="Y17" s="80"/>
      <c r="Z17" s="80">
        <v>646</v>
      </c>
      <c r="AA17" s="80">
        <v>296</v>
      </c>
      <c r="AB17" s="80">
        <v>350</v>
      </c>
      <c r="AC17" s="145"/>
    </row>
    <row r="18" spans="1:29" x14ac:dyDescent="0.25">
      <c r="A18" s="27" t="s">
        <v>283</v>
      </c>
      <c r="B18" s="80">
        <f t="shared" si="2"/>
        <v>2624</v>
      </c>
      <c r="C18" s="80">
        <f t="shared" si="1"/>
        <v>1313</v>
      </c>
      <c r="D18" s="80">
        <f t="shared" si="1"/>
        <v>1311</v>
      </c>
      <c r="E18" s="80"/>
      <c r="F18" s="80">
        <v>458</v>
      </c>
      <c r="G18" s="80">
        <v>236</v>
      </c>
      <c r="H18" s="80">
        <v>222</v>
      </c>
      <c r="I18" s="80"/>
      <c r="J18" s="80">
        <v>512</v>
      </c>
      <c r="K18" s="80">
        <v>263</v>
      </c>
      <c r="L18" s="80">
        <v>249</v>
      </c>
      <c r="M18" s="80"/>
      <c r="N18" s="80">
        <v>461</v>
      </c>
      <c r="O18" s="80">
        <v>238</v>
      </c>
      <c r="P18" s="80">
        <v>223</v>
      </c>
      <c r="Q18" s="80"/>
      <c r="R18" s="80">
        <v>477</v>
      </c>
      <c r="S18" s="80">
        <v>235</v>
      </c>
      <c r="T18" s="80">
        <v>242</v>
      </c>
      <c r="U18" s="80"/>
      <c r="V18" s="80">
        <v>524</v>
      </c>
      <c r="W18" s="80">
        <v>262</v>
      </c>
      <c r="X18" s="80">
        <v>262</v>
      </c>
      <c r="Y18" s="80"/>
      <c r="Z18" s="80">
        <v>192</v>
      </c>
      <c r="AA18" s="80">
        <v>79</v>
      </c>
      <c r="AB18" s="80">
        <v>113</v>
      </c>
      <c r="AC18" s="146"/>
    </row>
    <row r="19" spans="1:29" x14ac:dyDescent="0.25">
      <c r="A19" s="27" t="s">
        <v>284</v>
      </c>
      <c r="B19" s="80">
        <f t="shared" si="2"/>
        <v>32706</v>
      </c>
      <c r="C19" s="80">
        <f t="shared" si="1"/>
        <v>16168</v>
      </c>
      <c r="D19" s="80">
        <f t="shared" si="1"/>
        <v>16538</v>
      </c>
      <c r="E19" s="80"/>
      <c r="F19" s="80">
        <v>6357</v>
      </c>
      <c r="G19" s="80">
        <v>3235</v>
      </c>
      <c r="H19" s="80">
        <v>3122</v>
      </c>
      <c r="I19" s="80"/>
      <c r="J19" s="80">
        <v>6183</v>
      </c>
      <c r="K19" s="80">
        <v>3110</v>
      </c>
      <c r="L19" s="80">
        <v>3073</v>
      </c>
      <c r="M19" s="80"/>
      <c r="N19" s="80">
        <v>6181</v>
      </c>
      <c r="O19" s="80">
        <v>3050</v>
      </c>
      <c r="P19" s="80">
        <v>3131</v>
      </c>
      <c r="Q19" s="80"/>
      <c r="R19" s="80">
        <v>6450</v>
      </c>
      <c r="S19" s="80">
        <v>3162</v>
      </c>
      <c r="T19" s="80">
        <v>3288</v>
      </c>
      <c r="U19" s="80"/>
      <c r="V19" s="80">
        <v>5918</v>
      </c>
      <c r="W19" s="80">
        <v>2822</v>
      </c>
      <c r="X19" s="80">
        <v>3096</v>
      </c>
      <c r="Y19" s="80"/>
      <c r="Z19" s="80">
        <v>1617</v>
      </c>
      <c r="AA19" s="80">
        <v>789</v>
      </c>
      <c r="AB19" s="80">
        <v>828</v>
      </c>
      <c r="AC19" s="146"/>
    </row>
    <row r="20" spans="1:29" x14ac:dyDescent="0.25">
      <c r="A20" s="27" t="s">
        <v>285</v>
      </c>
      <c r="B20" s="80">
        <f t="shared" si="2"/>
        <v>14652</v>
      </c>
      <c r="C20" s="80">
        <f t="shared" si="1"/>
        <v>7285</v>
      </c>
      <c r="D20" s="80">
        <f t="shared" si="1"/>
        <v>7367</v>
      </c>
      <c r="E20" s="80"/>
      <c r="F20" s="80">
        <v>2838</v>
      </c>
      <c r="G20" s="80">
        <v>1447</v>
      </c>
      <c r="H20" s="80">
        <v>1391</v>
      </c>
      <c r="I20" s="80"/>
      <c r="J20" s="80">
        <v>2842</v>
      </c>
      <c r="K20" s="80">
        <v>1423</v>
      </c>
      <c r="L20" s="80">
        <v>1419</v>
      </c>
      <c r="M20" s="80"/>
      <c r="N20" s="80">
        <v>2889</v>
      </c>
      <c r="O20" s="80">
        <v>1413</v>
      </c>
      <c r="P20" s="80">
        <v>1476</v>
      </c>
      <c r="Q20" s="80"/>
      <c r="R20" s="80">
        <v>2860</v>
      </c>
      <c r="S20" s="80">
        <v>1440</v>
      </c>
      <c r="T20" s="80">
        <v>1420</v>
      </c>
      <c r="U20" s="80"/>
      <c r="V20" s="80">
        <v>2709</v>
      </c>
      <c r="W20" s="80">
        <v>1313</v>
      </c>
      <c r="X20" s="80">
        <v>1396</v>
      </c>
      <c r="Y20" s="80"/>
      <c r="Z20" s="80">
        <v>514</v>
      </c>
      <c r="AA20" s="80">
        <v>249</v>
      </c>
      <c r="AB20" s="80">
        <v>265</v>
      </c>
      <c r="AC20" s="146"/>
    </row>
    <row r="21" spans="1:29" x14ac:dyDescent="0.25">
      <c r="A21" s="27" t="s">
        <v>286</v>
      </c>
      <c r="B21" s="80">
        <f t="shared" si="2"/>
        <v>18264</v>
      </c>
      <c r="C21" s="80">
        <f t="shared" si="1"/>
        <v>8699</v>
      </c>
      <c r="D21" s="80">
        <f t="shared" si="1"/>
        <v>9565</v>
      </c>
      <c r="E21" s="80"/>
      <c r="F21" s="80">
        <v>3853</v>
      </c>
      <c r="G21" s="80">
        <v>1962</v>
      </c>
      <c r="H21" s="80">
        <v>1891</v>
      </c>
      <c r="I21" s="80"/>
      <c r="J21" s="80">
        <v>3591</v>
      </c>
      <c r="K21" s="80">
        <v>1748</v>
      </c>
      <c r="L21" s="80">
        <v>1843</v>
      </c>
      <c r="M21" s="80"/>
      <c r="N21" s="80">
        <v>3303</v>
      </c>
      <c r="O21" s="80">
        <v>1624</v>
      </c>
      <c r="P21" s="80">
        <v>1679</v>
      </c>
      <c r="Q21" s="80"/>
      <c r="R21" s="80">
        <v>3365</v>
      </c>
      <c r="S21" s="80">
        <v>1559</v>
      </c>
      <c r="T21" s="80">
        <v>1806</v>
      </c>
      <c r="U21" s="80"/>
      <c r="V21" s="80">
        <v>2938</v>
      </c>
      <c r="W21" s="80">
        <v>1297</v>
      </c>
      <c r="X21" s="80">
        <v>1641</v>
      </c>
      <c r="Y21" s="80"/>
      <c r="Z21" s="80">
        <v>1214</v>
      </c>
      <c r="AA21" s="80">
        <v>509</v>
      </c>
      <c r="AB21" s="80">
        <v>705</v>
      </c>
      <c r="AC21" s="146"/>
    </row>
    <row r="22" spans="1:29" x14ac:dyDescent="0.25">
      <c r="A22" s="27" t="s">
        <v>287</v>
      </c>
      <c r="B22" s="80">
        <f t="shared" si="2"/>
        <v>5397</v>
      </c>
      <c r="C22" s="80">
        <f t="shared" si="1"/>
        <v>2578</v>
      </c>
      <c r="D22" s="80">
        <f t="shared" si="1"/>
        <v>2819</v>
      </c>
      <c r="E22" s="80"/>
      <c r="F22" s="80">
        <v>1152</v>
      </c>
      <c r="G22" s="80">
        <v>584</v>
      </c>
      <c r="H22" s="80">
        <v>568</v>
      </c>
      <c r="I22" s="80"/>
      <c r="J22" s="80">
        <v>1168</v>
      </c>
      <c r="K22" s="80">
        <v>589</v>
      </c>
      <c r="L22" s="80">
        <v>579</v>
      </c>
      <c r="M22" s="80"/>
      <c r="N22" s="80">
        <v>1066</v>
      </c>
      <c r="O22" s="80">
        <v>488</v>
      </c>
      <c r="P22" s="80">
        <v>578</v>
      </c>
      <c r="Q22" s="80"/>
      <c r="R22" s="80">
        <v>914</v>
      </c>
      <c r="S22" s="80">
        <v>433</v>
      </c>
      <c r="T22" s="80">
        <v>481</v>
      </c>
      <c r="U22" s="80"/>
      <c r="V22" s="80">
        <v>834</v>
      </c>
      <c r="W22" s="80">
        <v>377</v>
      </c>
      <c r="X22" s="80">
        <v>457</v>
      </c>
      <c r="Y22" s="80"/>
      <c r="Z22" s="80">
        <v>263</v>
      </c>
      <c r="AA22" s="80">
        <v>107</v>
      </c>
      <c r="AB22" s="80">
        <v>156</v>
      </c>
      <c r="AC22" s="146"/>
    </row>
    <row r="23" spans="1:29" x14ac:dyDescent="0.25">
      <c r="A23" s="125" t="s">
        <v>288</v>
      </c>
      <c r="B23" s="80">
        <f t="shared" si="2"/>
        <v>28267</v>
      </c>
      <c r="C23" s="80">
        <f t="shared" si="1"/>
        <v>13933</v>
      </c>
      <c r="D23" s="80">
        <f t="shared" si="1"/>
        <v>14334</v>
      </c>
      <c r="E23" s="80"/>
      <c r="F23" s="80">
        <v>5334</v>
      </c>
      <c r="G23" s="80">
        <v>2766</v>
      </c>
      <c r="H23" s="80">
        <v>2568</v>
      </c>
      <c r="I23" s="80"/>
      <c r="J23" s="80">
        <v>5308</v>
      </c>
      <c r="K23" s="80">
        <v>2678</v>
      </c>
      <c r="L23" s="80">
        <v>2630</v>
      </c>
      <c r="M23" s="80"/>
      <c r="N23" s="80">
        <v>5289</v>
      </c>
      <c r="O23" s="80">
        <v>2536</v>
      </c>
      <c r="P23" s="80">
        <v>2753</v>
      </c>
      <c r="Q23" s="80"/>
      <c r="R23" s="80">
        <v>5644</v>
      </c>
      <c r="S23" s="80">
        <v>2716</v>
      </c>
      <c r="T23" s="80">
        <v>2928</v>
      </c>
      <c r="U23" s="80"/>
      <c r="V23" s="80">
        <v>5201</v>
      </c>
      <c r="W23" s="80">
        <v>2463</v>
      </c>
      <c r="X23" s="80">
        <v>2738</v>
      </c>
      <c r="Y23" s="80"/>
      <c r="Z23" s="80">
        <v>1491</v>
      </c>
      <c r="AA23" s="80">
        <v>774</v>
      </c>
      <c r="AB23" s="80">
        <v>717</v>
      </c>
      <c r="AC23" s="146"/>
    </row>
    <row r="24" spans="1:29" x14ac:dyDescent="0.25">
      <c r="A24" s="27" t="s">
        <v>289</v>
      </c>
      <c r="B24" s="80">
        <f t="shared" si="2"/>
        <v>6872</v>
      </c>
      <c r="C24" s="80">
        <f t="shared" si="1"/>
        <v>3375</v>
      </c>
      <c r="D24" s="80">
        <f t="shared" si="1"/>
        <v>3497</v>
      </c>
      <c r="E24" s="80"/>
      <c r="F24" s="80">
        <v>1448</v>
      </c>
      <c r="G24" s="80">
        <v>742</v>
      </c>
      <c r="H24" s="80">
        <v>706</v>
      </c>
      <c r="I24" s="80"/>
      <c r="J24" s="80">
        <v>1325</v>
      </c>
      <c r="K24" s="80">
        <v>661</v>
      </c>
      <c r="L24" s="80">
        <v>664</v>
      </c>
      <c r="M24" s="80"/>
      <c r="N24" s="80">
        <v>1351</v>
      </c>
      <c r="O24" s="80">
        <v>656</v>
      </c>
      <c r="P24" s="80">
        <v>695</v>
      </c>
      <c r="Q24" s="80"/>
      <c r="R24" s="80">
        <v>1359</v>
      </c>
      <c r="S24" s="80">
        <v>658</v>
      </c>
      <c r="T24" s="80">
        <v>701</v>
      </c>
      <c r="U24" s="80"/>
      <c r="V24" s="80">
        <v>1181</v>
      </c>
      <c r="W24" s="80">
        <v>564</v>
      </c>
      <c r="X24" s="80">
        <v>617</v>
      </c>
      <c r="Y24" s="80"/>
      <c r="Z24" s="80">
        <v>208</v>
      </c>
      <c r="AA24" s="80">
        <v>94</v>
      </c>
      <c r="AB24" s="80">
        <v>114</v>
      </c>
      <c r="AC24" s="146"/>
    </row>
    <row r="25" spans="1:29" x14ac:dyDescent="0.25">
      <c r="A25" s="27" t="s">
        <v>290</v>
      </c>
      <c r="B25" s="80">
        <f t="shared" si="2"/>
        <v>28235</v>
      </c>
      <c r="C25" s="80">
        <f t="shared" si="1"/>
        <v>13826</v>
      </c>
      <c r="D25" s="80">
        <f t="shared" si="1"/>
        <v>14409</v>
      </c>
      <c r="E25" s="80"/>
      <c r="F25" s="80">
        <v>5234</v>
      </c>
      <c r="G25" s="80">
        <v>2632</v>
      </c>
      <c r="H25" s="80">
        <v>2602</v>
      </c>
      <c r="I25" s="80"/>
      <c r="J25" s="80">
        <v>5591</v>
      </c>
      <c r="K25" s="80">
        <v>2735</v>
      </c>
      <c r="L25" s="80">
        <v>2856</v>
      </c>
      <c r="M25" s="80"/>
      <c r="N25" s="80">
        <v>5205</v>
      </c>
      <c r="O25" s="80">
        <v>2603</v>
      </c>
      <c r="P25" s="80">
        <v>2602</v>
      </c>
      <c r="Q25" s="80"/>
      <c r="R25" s="80">
        <v>5468</v>
      </c>
      <c r="S25" s="80">
        <v>2627</v>
      </c>
      <c r="T25" s="80">
        <v>2841</v>
      </c>
      <c r="U25" s="80"/>
      <c r="V25" s="80">
        <v>5223</v>
      </c>
      <c r="W25" s="80">
        <v>2530</v>
      </c>
      <c r="X25" s="80">
        <v>2693</v>
      </c>
      <c r="Y25" s="80"/>
      <c r="Z25" s="80">
        <v>1514</v>
      </c>
      <c r="AA25" s="80">
        <v>699</v>
      </c>
      <c r="AB25" s="80">
        <v>815</v>
      </c>
      <c r="AC25" s="146"/>
    </row>
    <row r="26" spans="1:29" x14ac:dyDescent="0.25">
      <c r="A26" s="27" t="s">
        <v>291</v>
      </c>
      <c r="B26" s="80">
        <f t="shared" si="2"/>
        <v>5345</v>
      </c>
      <c r="C26" s="80">
        <f t="shared" si="1"/>
        <v>2465</v>
      </c>
      <c r="D26" s="80">
        <f t="shared" si="1"/>
        <v>2880</v>
      </c>
      <c r="E26" s="80"/>
      <c r="F26" s="80">
        <v>1088</v>
      </c>
      <c r="G26" s="80">
        <v>538</v>
      </c>
      <c r="H26" s="80">
        <v>550</v>
      </c>
      <c r="I26" s="80"/>
      <c r="J26" s="80">
        <v>1105</v>
      </c>
      <c r="K26" s="80">
        <v>536</v>
      </c>
      <c r="L26" s="80">
        <v>569</v>
      </c>
      <c r="M26" s="80"/>
      <c r="N26" s="80">
        <v>1025</v>
      </c>
      <c r="O26" s="80">
        <v>449</v>
      </c>
      <c r="P26" s="80">
        <v>576</v>
      </c>
      <c r="Q26" s="80"/>
      <c r="R26" s="80">
        <v>1019</v>
      </c>
      <c r="S26" s="80">
        <v>454</v>
      </c>
      <c r="T26" s="80">
        <v>565</v>
      </c>
      <c r="U26" s="80"/>
      <c r="V26" s="80">
        <v>988</v>
      </c>
      <c r="W26" s="80">
        <v>420</v>
      </c>
      <c r="X26" s="80">
        <v>568</v>
      </c>
      <c r="Y26" s="80"/>
      <c r="Z26" s="80">
        <v>120</v>
      </c>
      <c r="AA26" s="80">
        <v>68</v>
      </c>
      <c r="AB26" s="80">
        <v>52</v>
      </c>
      <c r="AC26" s="145"/>
    </row>
    <row r="27" spans="1:29" x14ac:dyDescent="0.25">
      <c r="A27" s="27" t="s">
        <v>292</v>
      </c>
      <c r="B27" s="80">
        <f t="shared" si="2"/>
        <v>9265</v>
      </c>
      <c r="C27" s="80">
        <f t="shared" si="1"/>
        <v>4469</v>
      </c>
      <c r="D27" s="80">
        <f t="shared" si="1"/>
        <v>4796</v>
      </c>
      <c r="E27" s="80"/>
      <c r="F27" s="80">
        <v>1932</v>
      </c>
      <c r="G27" s="80">
        <v>1005</v>
      </c>
      <c r="H27" s="80">
        <v>927</v>
      </c>
      <c r="I27" s="80"/>
      <c r="J27" s="80">
        <v>1782</v>
      </c>
      <c r="K27" s="80">
        <v>896</v>
      </c>
      <c r="L27" s="80">
        <v>886</v>
      </c>
      <c r="M27" s="80"/>
      <c r="N27" s="80">
        <v>1906</v>
      </c>
      <c r="O27" s="80">
        <v>922</v>
      </c>
      <c r="P27" s="80">
        <v>984</v>
      </c>
      <c r="Q27" s="80"/>
      <c r="R27" s="80">
        <v>1747</v>
      </c>
      <c r="S27" s="80">
        <v>794</v>
      </c>
      <c r="T27" s="80">
        <v>953</v>
      </c>
      <c r="U27" s="80"/>
      <c r="V27" s="80">
        <v>1502</v>
      </c>
      <c r="W27" s="80">
        <v>676</v>
      </c>
      <c r="X27" s="80">
        <v>826</v>
      </c>
      <c r="Y27" s="80"/>
      <c r="Z27" s="80">
        <v>396</v>
      </c>
      <c r="AA27" s="80">
        <v>176</v>
      </c>
      <c r="AB27" s="80">
        <v>220</v>
      </c>
      <c r="AC27" s="146"/>
    </row>
    <row r="28" spans="1:29" x14ac:dyDescent="0.25">
      <c r="A28" s="27" t="s">
        <v>293</v>
      </c>
      <c r="B28" s="80">
        <f t="shared" si="2"/>
        <v>6226</v>
      </c>
      <c r="C28" s="80">
        <f t="shared" si="2"/>
        <v>3024</v>
      </c>
      <c r="D28" s="80">
        <f t="shared" si="2"/>
        <v>3202</v>
      </c>
      <c r="E28" s="80"/>
      <c r="F28" s="80">
        <v>1121</v>
      </c>
      <c r="G28" s="80">
        <v>564</v>
      </c>
      <c r="H28" s="80">
        <v>557</v>
      </c>
      <c r="I28" s="80"/>
      <c r="J28" s="80">
        <v>1153</v>
      </c>
      <c r="K28" s="80">
        <v>591</v>
      </c>
      <c r="L28" s="80">
        <v>562</v>
      </c>
      <c r="M28" s="80"/>
      <c r="N28" s="80">
        <v>1142</v>
      </c>
      <c r="O28" s="80">
        <v>575</v>
      </c>
      <c r="P28" s="80">
        <v>567</v>
      </c>
      <c r="Q28" s="80"/>
      <c r="R28" s="80">
        <v>1209</v>
      </c>
      <c r="S28" s="80">
        <v>577</v>
      </c>
      <c r="T28" s="80">
        <v>632</v>
      </c>
      <c r="U28" s="80"/>
      <c r="V28" s="80">
        <v>1069</v>
      </c>
      <c r="W28" s="80">
        <v>500</v>
      </c>
      <c r="X28" s="80">
        <v>569</v>
      </c>
      <c r="Y28" s="80"/>
      <c r="Z28" s="80">
        <v>532</v>
      </c>
      <c r="AA28" s="80">
        <v>217</v>
      </c>
      <c r="AB28" s="80">
        <v>315</v>
      </c>
      <c r="AC28" s="146"/>
    </row>
    <row r="29" spans="1:29" x14ac:dyDescent="0.25">
      <c r="A29" s="27" t="s">
        <v>294</v>
      </c>
      <c r="B29" s="80">
        <f t="shared" si="2"/>
        <v>8778</v>
      </c>
      <c r="C29" s="80">
        <f t="shared" si="2"/>
        <v>4198</v>
      </c>
      <c r="D29" s="80">
        <f t="shared" si="2"/>
        <v>4580</v>
      </c>
      <c r="E29" s="80"/>
      <c r="F29" s="80">
        <v>1652</v>
      </c>
      <c r="G29" s="80">
        <v>790</v>
      </c>
      <c r="H29" s="80">
        <v>862</v>
      </c>
      <c r="I29" s="80"/>
      <c r="J29" s="80">
        <v>1673</v>
      </c>
      <c r="K29" s="80">
        <v>894</v>
      </c>
      <c r="L29" s="80">
        <v>779</v>
      </c>
      <c r="M29" s="80"/>
      <c r="N29" s="80">
        <v>1679</v>
      </c>
      <c r="O29" s="80">
        <v>815</v>
      </c>
      <c r="P29" s="80">
        <v>864</v>
      </c>
      <c r="Q29" s="80"/>
      <c r="R29" s="80">
        <v>1699</v>
      </c>
      <c r="S29" s="80">
        <v>753</v>
      </c>
      <c r="T29" s="80">
        <v>946</v>
      </c>
      <c r="U29" s="80"/>
      <c r="V29" s="80">
        <v>1450</v>
      </c>
      <c r="W29" s="80">
        <v>671</v>
      </c>
      <c r="X29" s="80">
        <v>779</v>
      </c>
      <c r="Y29" s="80"/>
      <c r="Z29" s="80">
        <v>625</v>
      </c>
      <c r="AA29" s="80">
        <v>275</v>
      </c>
      <c r="AB29" s="80">
        <v>350</v>
      </c>
      <c r="AC29" s="146"/>
    </row>
    <row r="30" spans="1:29" x14ac:dyDescent="0.25">
      <c r="A30" s="27" t="s">
        <v>295</v>
      </c>
      <c r="B30" s="80">
        <f t="shared" si="2"/>
        <v>5002</v>
      </c>
      <c r="C30" s="80">
        <f t="shared" si="2"/>
        <v>2483</v>
      </c>
      <c r="D30" s="80">
        <f t="shared" si="2"/>
        <v>2519</v>
      </c>
      <c r="E30" s="80"/>
      <c r="F30" s="80">
        <v>986</v>
      </c>
      <c r="G30" s="80">
        <v>507</v>
      </c>
      <c r="H30" s="80">
        <v>479</v>
      </c>
      <c r="I30" s="80"/>
      <c r="J30" s="80">
        <v>1005</v>
      </c>
      <c r="K30" s="80">
        <v>495</v>
      </c>
      <c r="L30" s="80">
        <v>510</v>
      </c>
      <c r="M30" s="80"/>
      <c r="N30" s="80">
        <v>914</v>
      </c>
      <c r="O30" s="80">
        <v>466</v>
      </c>
      <c r="P30" s="80">
        <v>448</v>
      </c>
      <c r="Q30" s="80"/>
      <c r="R30" s="80">
        <v>978</v>
      </c>
      <c r="S30" s="80">
        <v>476</v>
      </c>
      <c r="T30" s="80">
        <v>502</v>
      </c>
      <c r="U30" s="80"/>
      <c r="V30" s="80">
        <v>869</v>
      </c>
      <c r="W30" s="80">
        <v>408</v>
      </c>
      <c r="X30" s="80">
        <v>461</v>
      </c>
      <c r="Y30" s="80"/>
      <c r="Z30" s="80">
        <v>250</v>
      </c>
      <c r="AA30" s="80">
        <v>131</v>
      </c>
      <c r="AB30" s="80">
        <v>119</v>
      </c>
      <c r="AC30" s="146"/>
    </row>
    <row r="31" spans="1:29" x14ac:dyDescent="0.25">
      <c r="A31" s="27" t="s">
        <v>296</v>
      </c>
      <c r="B31" s="80">
        <f t="shared" si="2"/>
        <v>10214</v>
      </c>
      <c r="C31" s="80">
        <f t="shared" si="2"/>
        <v>5013</v>
      </c>
      <c r="D31" s="80">
        <f t="shared" si="2"/>
        <v>5201</v>
      </c>
      <c r="E31" s="80"/>
      <c r="F31" s="80">
        <v>2045</v>
      </c>
      <c r="G31" s="80">
        <v>1041</v>
      </c>
      <c r="H31" s="80">
        <v>1004</v>
      </c>
      <c r="I31" s="80"/>
      <c r="J31" s="80">
        <v>2010</v>
      </c>
      <c r="K31" s="80">
        <v>959</v>
      </c>
      <c r="L31" s="80">
        <v>1051</v>
      </c>
      <c r="M31" s="80"/>
      <c r="N31" s="80">
        <v>2037</v>
      </c>
      <c r="O31" s="80">
        <v>1002</v>
      </c>
      <c r="P31" s="80">
        <v>1035</v>
      </c>
      <c r="Q31" s="80"/>
      <c r="R31" s="80">
        <v>1958</v>
      </c>
      <c r="S31" s="80">
        <v>961</v>
      </c>
      <c r="T31" s="80">
        <v>997</v>
      </c>
      <c r="U31" s="80"/>
      <c r="V31" s="80">
        <v>1838</v>
      </c>
      <c r="W31" s="80">
        <v>891</v>
      </c>
      <c r="X31" s="80">
        <v>947</v>
      </c>
      <c r="Y31" s="80"/>
      <c r="Z31" s="80">
        <v>326</v>
      </c>
      <c r="AA31" s="80">
        <v>159</v>
      </c>
      <c r="AB31" s="80">
        <v>167</v>
      </c>
      <c r="AC31" s="146"/>
    </row>
    <row r="32" spans="1:29" x14ac:dyDescent="0.25">
      <c r="A32" s="27" t="s">
        <v>297</v>
      </c>
      <c r="B32" s="80">
        <f t="shared" si="2"/>
        <v>11528</v>
      </c>
      <c r="C32" s="80">
        <f t="shared" si="2"/>
        <v>5561</v>
      </c>
      <c r="D32" s="80">
        <f t="shared" si="2"/>
        <v>5967</v>
      </c>
      <c r="E32" s="80"/>
      <c r="F32" s="80">
        <v>2142</v>
      </c>
      <c r="G32" s="80">
        <v>1112</v>
      </c>
      <c r="H32" s="80">
        <v>1030</v>
      </c>
      <c r="I32" s="80"/>
      <c r="J32" s="80">
        <v>2102</v>
      </c>
      <c r="K32" s="80">
        <v>1052</v>
      </c>
      <c r="L32" s="80">
        <v>1050</v>
      </c>
      <c r="M32" s="80"/>
      <c r="N32" s="80">
        <v>2093</v>
      </c>
      <c r="O32" s="80">
        <v>1027</v>
      </c>
      <c r="P32" s="80">
        <v>1066</v>
      </c>
      <c r="Q32" s="80"/>
      <c r="R32" s="80">
        <v>2327</v>
      </c>
      <c r="S32" s="80">
        <v>1127</v>
      </c>
      <c r="T32" s="80">
        <v>1200</v>
      </c>
      <c r="U32" s="80"/>
      <c r="V32" s="80">
        <v>2129</v>
      </c>
      <c r="W32" s="80">
        <v>907</v>
      </c>
      <c r="X32" s="80">
        <v>1222</v>
      </c>
      <c r="Y32" s="80"/>
      <c r="Z32" s="80">
        <v>735</v>
      </c>
      <c r="AA32" s="80">
        <v>336</v>
      </c>
      <c r="AB32" s="80">
        <v>399</v>
      </c>
      <c r="AC32" s="146"/>
    </row>
    <row r="33" spans="1:29" x14ac:dyDescent="0.25">
      <c r="A33" s="27" t="s">
        <v>298</v>
      </c>
      <c r="B33" s="80">
        <f t="shared" si="2"/>
        <v>6756</v>
      </c>
      <c r="C33" s="80">
        <f t="shared" si="2"/>
        <v>3246</v>
      </c>
      <c r="D33" s="80">
        <f t="shared" si="2"/>
        <v>3510</v>
      </c>
      <c r="E33" s="80"/>
      <c r="F33" s="80">
        <v>1132</v>
      </c>
      <c r="G33" s="80">
        <v>588</v>
      </c>
      <c r="H33" s="80">
        <v>544</v>
      </c>
      <c r="I33" s="80"/>
      <c r="J33" s="80">
        <v>1187</v>
      </c>
      <c r="K33" s="80">
        <v>566</v>
      </c>
      <c r="L33" s="80">
        <v>621</v>
      </c>
      <c r="M33" s="80"/>
      <c r="N33" s="80">
        <v>1285</v>
      </c>
      <c r="O33" s="80">
        <v>652</v>
      </c>
      <c r="P33" s="80">
        <v>633</v>
      </c>
      <c r="Q33" s="80"/>
      <c r="R33" s="80">
        <v>1371</v>
      </c>
      <c r="S33" s="80">
        <v>623</v>
      </c>
      <c r="T33" s="80">
        <v>748</v>
      </c>
      <c r="U33" s="80"/>
      <c r="V33" s="80">
        <v>1292</v>
      </c>
      <c r="W33" s="80">
        <v>589</v>
      </c>
      <c r="X33" s="80">
        <v>703</v>
      </c>
      <c r="Y33" s="80"/>
      <c r="Z33" s="80">
        <v>489</v>
      </c>
      <c r="AA33" s="80">
        <v>228</v>
      </c>
      <c r="AB33" s="80">
        <v>261</v>
      </c>
      <c r="AC33" s="146"/>
    </row>
    <row r="34" spans="1:29" x14ac:dyDescent="0.25">
      <c r="A34" s="27" t="s">
        <v>299</v>
      </c>
      <c r="B34" s="80">
        <f t="shared" si="2"/>
        <v>6330</v>
      </c>
      <c r="C34" s="80">
        <f t="shared" si="2"/>
        <v>3024</v>
      </c>
      <c r="D34" s="80">
        <f t="shared" si="2"/>
        <v>3306</v>
      </c>
      <c r="E34" s="80"/>
      <c r="F34" s="80">
        <v>1286</v>
      </c>
      <c r="G34" s="80">
        <v>669</v>
      </c>
      <c r="H34" s="80">
        <v>617</v>
      </c>
      <c r="I34" s="80"/>
      <c r="J34" s="80">
        <v>1233</v>
      </c>
      <c r="K34" s="80">
        <v>608</v>
      </c>
      <c r="L34" s="80">
        <v>625</v>
      </c>
      <c r="M34" s="80"/>
      <c r="N34" s="80">
        <v>1167</v>
      </c>
      <c r="O34" s="80">
        <v>549</v>
      </c>
      <c r="P34" s="80">
        <v>618</v>
      </c>
      <c r="Q34" s="80"/>
      <c r="R34" s="80">
        <v>1262</v>
      </c>
      <c r="S34" s="80">
        <v>588</v>
      </c>
      <c r="T34" s="80">
        <v>674</v>
      </c>
      <c r="U34" s="80"/>
      <c r="V34" s="80">
        <v>1164</v>
      </c>
      <c r="W34" s="80">
        <v>515</v>
      </c>
      <c r="X34" s="80">
        <v>649</v>
      </c>
      <c r="Y34" s="80"/>
      <c r="Z34" s="80">
        <v>218</v>
      </c>
      <c r="AA34" s="80">
        <v>95</v>
      </c>
      <c r="AB34" s="80">
        <v>123</v>
      </c>
      <c r="AC34" s="146"/>
    </row>
    <row r="35" spans="1:29" x14ac:dyDescent="0.25">
      <c r="A35" s="27" t="s">
        <v>300</v>
      </c>
      <c r="B35" s="80">
        <f t="shared" si="2"/>
        <v>2255</v>
      </c>
      <c r="C35" s="80">
        <f t="shared" si="2"/>
        <v>1068</v>
      </c>
      <c r="D35" s="80">
        <f t="shared" si="2"/>
        <v>1187</v>
      </c>
      <c r="E35" s="80"/>
      <c r="F35" s="80">
        <v>383</v>
      </c>
      <c r="G35" s="80">
        <v>180</v>
      </c>
      <c r="H35" s="80">
        <v>203</v>
      </c>
      <c r="I35" s="80"/>
      <c r="J35" s="80">
        <v>371</v>
      </c>
      <c r="K35" s="80">
        <v>189</v>
      </c>
      <c r="L35" s="80">
        <v>182</v>
      </c>
      <c r="M35" s="80"/>
      <c r="N35" s="80">
        <v>438</v>
      </c>
      <c r="O35" s="80">
        <v>221</v>
      </c>
      <c r="P35" s="80">
        <v>217</v>
      </c>
      <c r="Q35" s="80"/>
      <c r="R35" s="80">
        <v>481</v>
      </c>
      <c r="S35" s="80">
        <v>233</v>
      </c>
      <c r="T35" s="80">
        <v>248</v>
      </c>
      <c r="U35" s="80"/>
      <c r="V35" s="80">
        <v>335</v>
      </c>
      <c r="W35" s="80">
        <v>134</v>
      </c>
      <c r="X35" s="80">
        <v>201</v>
      </c>
      <c r="Y35" s="80"/>
      <c r="Z35" s="80">
        <v>247</v>
      </c>
      <c r="AA35" s="80">
        <v>111</v>
      </c>
      <c r="AB35" s="80">
        <v>136</v>
      </c>
      <c r="AC35" s="146"/>
    </row>
    <row r="36" spans="1:29" x14ac:dyDescent="0.25">
      <c r="A36" s="27" t="s">
        <v>301</v>
      </c>
      <c r="B36" s="80">
        <f t="shared" si="2"/>
        <v>17668</v>
      </c>
      <c r="C36" s="80">
        <f t="shared" si="2"/>
        <v>8467</v>
      </c>
      <c r="D36" s="80">
        <f t="shared" si="2"/>
        <v>9201</v>
      </c>
      <c r="E36" s="80"/>
      <c r="F36" s="80">
        <v>3575</v>
      </c>
      <c r="G36" s="80">
        <v>1814</v>
      </c>
      <c r="H36" s="80">
        <v>1761</v>
      </c>
      <c r="I36" s="80"/>
      <c r="J36" s="80">
        <v>3424</v>
      </c>
      <c r="K36" s="80">
        <v>1744</v>
      </c>
      <c r="L36" s="80">
        <v>1680</v>
      </c>
      <c r="M36" s="80"/>
      <c r="N36" s="80">
        <v>3236</v>
      </c>
      <c r="O36" s="80">
        <v>1567</v>
      </c>
      <c r="P36" s="80">
        <v>1669</v>
      </c>
      <c r="Q36" s="80"/>
      <c r="R36" s="80">
        <v>3510</v>
      </c>
      <c r="S36" s="80">
        <v>1639</v>
      </c>
      <c r="T36" s="80">
        <v>1871</v>
      </c>
      <c r="U36" s="80"/>
      <c r="V36" s="80">
        <v>2994</v>
      </c>
      <c r="W36" s="80">
        <v>1343</v>
      </c>
      <c r="X36" s="80">
        <v>1651</v>
      </c>
      <c r="Y36" s="80"/>
      <c r="Z36" s="80">
        <v>929</v>
      </c>
      <c r="AA36" s="80">
        <v>360</v>
      </c>
      <c r="AB36" s="80">
        <v>569</v>
      </c>
      <c r="AC36" s="146"/>
    </row>
    <row r="37" spans="1:29" x14ac:dyDescent="0.25">
      <c r="A37" s="27" t="s">
        <v>302</v>
      </c>
      <c r="B37" s="80">
        <f t="shared" si="2"/>
        <v>13862</v>
      </c>
      <c r="C37" s="80">
        <f t="shared" si="2"/>
        <v>6701</v>
      </c>
      <c r="D37" s="80">
        <f t="shared" si="2"/>
        <v>7161</v>
      </c>
      <c r="E37" s="80"/>
      <c r="F37" s="80">
        <v>3011</v>
      </c>
      <c r="G37" s="80">
        <v>1514</v>
      </c>
      <c r="H37" s="80">
        <v>1497</v>
      </c>
      <c r="I37" s="80"/>
      <c r="J37" s="80">
        <v>2760</v>
      </c>
      <c r="K37" s="80">
        <v>1379</v>
      </c>
      <c r="L37" s="80">
        <v>1381</v>
      </c>
      <c r="M37" s="80"/>
      <c r="N37" s="80">
        <v>2668</v>
      </c>
      <c r="O37" s="80">
        <v>1314</v>
      </c>
      <c r="P37" s="80">
        <v>1354</v>
      </c>
      <c r="Q37" s="80"/>
      <c r="R37" s="80">
        <v>2569</v>
      </c>
      <c r="S37" s="80">
        <v>1211</v>
      </c>
      <c r="T37" s="80">
        <v>1358</v>
      </c>
      <c r="U37" s="80"/>
      <c r="V37" s="80">
        <v>2311</v>
      </c>
      <c r="W37" s="80">
        <v>1052</v>
      </c>
      <c r="X37" s="80">
        <v>1259</v>
      </c>
      <c r="Y37" s="80"/>
      <c r="Z37" s="80">
        <v>543</v>
      </c>
      <c r="AA37" s="80">
        <v>231</v>
      </c>
      <c r="AB37" s="80">
        <v>312</v>
      </c>
    </row>
    <row r="38" spans="1:29" ht="15.75" thickBot="1" x14ac:dyDescent="0.3">
      <c r="A38" s="28" t="s">
        <v>303</v>
      </c>
      <c r="B38" s="110">
        <f t="shared" si="2"/>
        <v>2805</v>
      </c>
      <c r="C38" s="110">
        <f t="shared" si="2"/>
        <v>1379</v>
      </c>
      <c r="D38" s="110">
        <f t="shared" si="2"/>
        <v>1426</v>
      </c>
      <c r="E38" s="110"/>
      <c r="F38" s="110">
        <v>712</v>
      </c>
      <c r="G38" s="110">
        <v>359</v>
      </c>
      <c r="H38" s="110">
        <v>353</v>
      </c>
      <c r="I38" s="110"/>
      <c r="J38" s="110">
        <v>601</v>
      </c>
      <c r="K38" s="110">
        <v>282</v>
      </c>
      <c r="L38" s="110">
        <v>319</v>
      </c>
      <c r="M38" s="110"/>
      <c r="N38" s="110">
        <v>542</v>
      </c>
      <c r="O38" s="110">
        <v>262</v>
      </c>
      <c r="P38" s="110">
        <v>280</v>
      </c>
      <c r="Q38" s="110"/>
      <c r="R38" s="110">
        <v>454</v>
      </c>
      <c r="S38" s="110">
        <v>243</v>
      </c>
      <c r="T38" s="110">
        <v>211</v>
      </c>
      <c r="U38" s="110"/>
      <c r="V38" s="110">
        <v>362</v>
      </c>
      <c r="W38" s="110">
        <v>171</v>
      </c>
      <c r="X38" s="110">
        <v>191</v>
      </c>
      <c r="Y38" s="110"/>
      <c r="Z38" s="110">
        <v>134</v>
      </c>
      <c r="AA38" s="110">
        <v>62</v>
      </c>
      <c r="AB38" s="110">
        <v>72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A39:O39"/>
    <mergeCell ref="R7:T7"/>
    <mergeCell ref="V7:X7"/>
    <mergeCell ref="Z7:AB7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668096FC-FC6C-4F60-9935-22802D3553CB}"/>
  </hyperlinks>
  <pageMargins left="0.7" right="0.7" top="0.75" bottom="0.75" header="0.3" footer="0.3"/>
  <pageSetup scale="6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B8DC-1490-4025-B32A-069CBCBEE6A3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140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42578125" customWidth="1"/>
    <col min="22" max="24" width="8.28515625" customWidth="1"/>
    <col min="25" max="25" width="1.7109375" customWidth="1"/>
    <col min="26" max="28" width="8.28515625" customWidth="1"/>
    <col min="29" max="29" width="14" style="144" customWidth="1"/>
  </cols>
  <sheetData>
    <row r="1" spans="1:29" x14ac:dyDescent="0.25">
      <c r="A1" s="228" t="s">
        <v>335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9" x14ac:dyDescent="0.25">
      <c r="A10" s="26" t="s">
        <v>209</v>
      </c>
      <c r="B10" s="81">
        <v>89.862897226060156</v>
      </c>
      <c r="C10" s="81">
        <v>88.295057734741533</v>
      </c>
      <c r="D10" s="81">
        <v>91.406530130138577</v>
      </c>
      <c r="E10" s="81"/>
      <c r="F10" s="81">
        <v>86.325507713083667</v>
      </c>
      <c r="G10" s="81">
        <v>85.152319555049928</v>
      </c>
      <c r="H10" s="81">
        <v>87.564407186907658</v>
      </c>
      <c r="I10" s="81"/>
      <c r="J10" s="81">
        <v>88.427870193618759</v>
      </c>
      <c r="K10" s="81">
        <v>86.976357244451592</v>
      </c>
      <c r="L10" s="81">
        <v>89.927100368655928</v>
      </c>
      <c r="M10" s="81"/>
      <c r="N10" s="81">
        <v>92.214258987421928</v>
      </c>
      <c r="O10" s="81">
        <v>90.613946800862692</v>
      </c>
      <c r="P10" s="81">
        <v>93.817521823053212</v>
      </c>
      <c r="Q10" s="81"/>
      <c r="R10" s="81">
        <v>87.313692435310813</v>
      </c>
      <c r="S10" s="81">
        <v>85.137124475219451</v>
      </c>
      <c r="T10" s="81">
        <v>89.411455596426691</v>
      </c>
      <c r="U10" s="81"/>
      <c r="V10" s="81">
        <v>93.878902554399247</v>
      </c>
      <c r="W10" s="81">
        <v>92.647450406071101</v>
      </c>
      <c r="X10" s="81">
        <v>94.987416107382543</v>
      </c>
      <c r="Y10" s="81"/>
      <c r="Z10" s="81">
        <v>98.039215686274503</v>
      </c>
      <c r="AA10" s="81">
        <v>97.570560914612358</v>
      </c>
      <c r="AB10" s="81">
        <v>98.434206564287862</v>
      </c>
    </row>
    <row r="11" spans="1:29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9" x14ac:dyDescent="0.25">
      <c r="A12" s="27" t="s">
        <v>277</v>
      </c>
      <c r="B12" s="82">
        <v>84.696180955452164</v>
      </c>
      <c r="C12" s="82">
        <v>83.459270180611867</v>
      </c>
      <c r="D12" s="82">
        <v>85.932749884845691</v>
      </c>
      <c r="E12" s="82"/>
      <c r="F12" s="82">
        <v>78.214731585518109</v>
      </c>
      <c r="G12" s="82">
        <v>76.296296296296291</v>
      </c>
      <c r="H12" s="82">
        <v>80.176767676767682</v>
      </c>
      <c r="I12" s="82"/>
      <c r="J12" s="82">
        <v>83.061811212266406</v>
      </c>
      <c r="K12" s="82">
        <v>83.229813664596278</v>
      </c>
      <c r="L12" s="82">
        <v>82.892839980778476</v>
      </c>
      <c r="M12" s="82"/>
      <c r="N12" s="82">
        <v>88.337644015988715</v>
      </c>
      <c r="O12" s="82">
        <v>87.019007881316639</v>
      </c>
      <c r="P12" s="82">
        <v>89.694656488549612</v>
      </c>
      <c r="Q12" s="82"/>
      <c r="R12" s="82">
        <v>83.987761346251915</v>
      </c>
      <c r="S12" s="82">
        <v>82.264736297828335</v>
      </c>
      <c r="T12" s="82">
        <v>85.663983903420529</v>
      </c>
      <c r="U12" s="82"/>
      <c r="V12" s="82">
        <v>87.893393819109718</v>
      </c>
      <c r="W12" s="82">
        <v>86.14318706697459</v>
      </c>
      <c r="X12" s="82">
        <v>89.582172701949858</v>
      </c>
      <c r="Y12" s="82"/>
      <c r="Z12" s="82">
        <v>98.341463414634148</v>
      </c>
      <c r="AA12" s="82">
        <v>99.011857707509876</v>
      </c>
      <c r="AB12" s="82">
        <v>97.687861271676297</v>
      </c>
      <c r="AC12" s="145"/>
    </row>
    <row r="13" spans="1:29" x14ac:dyDescent="0.25">
      <c r="A13" s="27" t="s">
        <v>278</v>
      </c>
      <c r="B13" s="82">
        <v>90.054303672980723</v>
      </c>
      <c r="C13" s="82">
        <v>88.796043656207374</v>
      </c>
      <c r="D13" s="82">
        <v>91.320010292477917</v>
      </c>
      <c r="E13" s="82"/>
      <c r="F13" s="82">
        <v>86.525840853158329</v>
      </c>
      <c r="G13" s="82">
        <v>86.400322841000815</v>
      </c>
      <c r="H13" s="82">
        <v>86.655546288573817</v>
      </c>
      <c r="I13" s="82"/>
      <c r="J13" s="82">
        <v>87.69297673407263</v>
      </c>
      <c r="K13" s="82">
        <v>85.55507929704244</v>
      </c>
      <c r="L13" s="82">
        <v>89.894086496028251</v>
      </c>
      <c r="M13" s="82"/>
      <c r="N13" s="82">
        <v>91.586115992970122</v>
      </c>
      <c r="O13" s="82">
        <v>90.293356341673856</v>
      </c>
      <c r="P13" s="82">
        <v>92.927484333034911</v>
      </c>
      <c r="Q13" s="82"/>
      <c r="R13" s="82">
        <v>87.85407725321889</v>
      </c>
      <c r="S13" s="82">
        <v>86.091025095703955</v>
      </c>
      <c r="T13" s="82">
        <v>89.649198787353839</v>
      </c>
      <c r="U13" s="82"/>
      <c r="V13" s="82">
        <v>96.287004515805322</v>
      </c>
      <c r="W13" s="82">
        <v>95.643259866735008</v>
      </c>
      <c r="X13" s="82">
        <v>96.904176904176907</v>
      </c>
      <c r="Y13" s="82"/>
      <c r="Z13" s="82">
        <v>99.159663865546221</v>
      </c>
      <c r="AA13" s="82">
        <v>98.98989898989899</v>
      </c>
      <c r="AB13" s="82">
        <v>99.280575539568346</v>
      </c>
    </row>
    <row r="14" spans="1:29" x14ac:dyDescent="0.25">
      <c r="A14" s="27" t="s">
        <v>279</v>
      </c>
      <c r="B14" s="82">
        <v>88.915875469198497</v>
      </c>
      <c r="C14" s="82">
        <v>87.965455361148486</v>
      </c>
      <c r="D14" s="82">
        <v>89.836956521739125</v>
      </c>
      <c r="E14" s="82"/>
      <c r="F14" s="82">
        <v>88.731361525299434</v>
      </c>
      <c r="G14" s="82">
        <v>88.766730401529642</v>
      </c>
      <c r="H14" s="82">
        <v>88.694347173586792</v>
      </c>
      <c r="I14" s="82"/>
      <c r="J14" s="82">
        <v>88.199090179288191</v>
      </c>
      <c r="K14" s="82">
        <v>88.823213326168727</v>
      </c>
      <c r="L14" s="82">
        <v>87.579957356076761</v>
      </c>
      <c r="M14" s="82"/>
      <c r="N14" s="82">
        <v>89.804639804639805</v>
      </c>
      <c r="O14" s="82">
        <v>89.594676346037502</v>
      </c>
      <c r="P14" s="82">
        <v>90.018484288354898</v>
      </c>
      <c r="Q14" s="82"/>
      <c r="R14" s="82">
        <v>82.764705882352942</v>
      </c>
      <c r="S14" s="82">
        <v>79.366940211019937</v>
      </c>
      <c r="T14" s="82">
        <v>86.186540731995279</v>
      </c>
      <c r="U14" s="82"/>
      <c r="V14" s="82">
        <v>94.176087701267548</v>
      </c>
      <c r="W14" s="82">
        <v>92.846497764530554</v>
      </c>
      <c r="X14" s="82">
        <v>95.307545973367155</v>
      </c>
      <c r="Y14" s="82"/>
      <c r="Z14" s="82">
        <v>97.691197691197701</v>
      </c>
      <c r="AA14" s="82">
        <v>96.18320610687023</v>
      </c>
      <c r="AB14" s="82">
        <v>98.607888631090489</v>
      </c>
    </row>
    <row r="15" spans="1:29" x14ac:dyDescent="0.25">
      <c r="A15" s="27" t="s">
        <v>280</v>
      </c>
      <c r="B15" s="82">
        <v>88.226034308779006</v>
      </c>
      <c r="C15" s="82">
        <v>86.763269293389783</v>
      </c>
      <c r="D15" s="82">
        <v>89.664558482107111</v>
      </c>
      <c r="E15" s="82"/>
      <c r="F15" s="82">
        <v>81.643721318314562</v>
      </c>
      <c r="G15" s="82">
        <v>80.241264559068213</v>
      </c>
      <c r="H15" s="82">
        <v>83.054393305439334</v>
      </c>
      <c r="I15" s="82"/>
      <c r="J15" s="82">
        <v>85.523978685612789</v>
      </c>
      <c r="K15" s="82">
        <v>85.201401050788093</v>
      </c>
      <c r="L15" s="82">
        <v>85.85585585585585</v>
      </c>
      <c r="M15" s="82"/>
      <c r="N15" s="82">
        <v>91.859936334697593</v>
      </c>
      <c r="O15" s="82">
        <v>90.228873239436624</v>
      </c>
      <c r="P15" s="82">
        <v>93.603010348071493</v>
      </c>
      <c r="Q15" s="82"/>
      <c r="R15" s="82">
        <v>86.569515557306033</v>
      </c>
      <c r="S15" s="82">
        <v>84.206285253827559</v>
      </c>
      <c r="T15" s="82">
        <v>88.828967642526962</v>
      </c>
      <c r="U15" s="82"/>
      <c r="V15" s="82">
        <v>92.237903225806448</v>
      </c>
      <c r="W15" s="82">
        <v>90.909090909090907</v>
      </c>
      <c r="X15" s="82">
        <v>93.476144109055497</v>
      </c>
      <c r="Y15" s="82"/>
      <c r="Z15" s="82">
        <v>98.180029513034924</v>
      </c>
      <c r="AA15" s="82">
        <v>97.306034482758619</v>
      </c>
      <c r="AB15" s="82">
        <v>98.914027149321271</v>
      </c>
    </row>
    <row r="16" spans="1:29" x14ac:dyDescent="0.25">
      <c r="A16" s="27" t="s">
        <v>281</v>
      </c>
      <c r="B16" s="82">
        <v>90.796400067923244</v>
      </c>
      <c r="C16" s="82">
        <v>88.628217660475727</v>
      </c>
      <c r="D16" s="82">
        <v>93.156028368794324</v>
      </c>
      <c r="E16" s="82"/>
      <c r="F16" s="82">
        <v>90.534208059981253</v>
      </c>
      <c r="G16" s="82">
        <v>88.715277777777786</v>
      </c>
      <c r="H16" s="82">
        <v>92.668024439918526</v>
      </c>
      <c r="I16" s="82"/>
      <c r="J16" s="82">
        <v>79.752431476569413</v>
      </c>
      <c r="K16" s="82">
        <v>76.959247648902817</v>
      </c>
      <c r="L16" s="82">
        <v>83.367139959432052</v>
      </c>
      <c r="M16" s="82"/>
      <c r="N16" s="82">
        <v>93.991031390134523</v>
      </c>
      <c r="O16" s="82">
        <v>92.387543252595165</v>
      </c>
      <c r="P16" s="82">
        <v>95.716945996275598</v>
      </c>
      <c r="Q16" s="82"/>
      <c r="R16" s="82">
        <v>89.107142857142861</v>
      </c>
      <c r="S16" s="82">
        <v>84.547069271758431</v>
      </c>
      <c r="T16" s="82">
        <v>93.716337522441648</v>
      </c>
      <c r="U16" s="82"/>
      <c r="V16" s="82">
        <v>98.086124401913878</v>
      </c>
      <c r="W16" s="82">
        <v>99.221789883268485</v>
      </c>
      <c r="X16" s="82">
        <v>96.986817325800374</v>
      </c>
      <c r="Y16" s="82"/>
      <c r="Z16" s="82">
        <v>99.270072992700733</v>
      </c>
      <c r="AA16" s="82">
        <v>99</v>
      </c>
      <c r="AB16" s="82">
        <v>99.526066350710892</v>
      </c>
      <c r="AC16" s="146"/>
    </row>
    <row r="17" spans="1:29" x14ac:dyDescent="0.25">
      <c r="A17" s="27" t="s">
        <v>282</v>
      </c>
      <c r="B17" s="82">
        <v>92.363853087983316</v>
      </c>
      <c r="C17" s="82">
        <v>90.454266421117239</v>
      </c>
      <c r="D17" s="82">
        <v>94.165339510641374</v>
      </c>
      <c r="E17" s="82"/>
      <c r="F17" s="82">
        <v>90.558457211731621</v>
      </c>
      <c r="G17" s="82">
        <v>90.204081632653072</v>
      </c>
      <c r="H17" s="82">
        <v>90.901898734177209</v>
      </c>
      <c r="I17" s="82"/>
      <c r="J17" s="82">
        <v>92.382432957636993</v>
      </c>
      <c r="K17" s="82">
        <v>90.243902439024396</v>
      </c>
      <c r="L17" s="82">
        <v>94.607454401268825</v>
      </c>
      <c r="M17" s="82"/>
      <c r="N17" s="82">
        <v>92.001640689089413</v>
      </c>
      <c r="O17" s="82">
        <v>89.258312020460366</v>
      </c>
      <c r="P17" s="82">
        <v>94.545454545454547</v>
      </c>
      <c r="Q17" s="82"/>
      <c r="R17" s="82">
        <v>89.858657243816253</v>
      </c>
      <c r="S17" s="82">
        <v>87.334315169366718</v>
      </c>
      <c r="T17" s="82">
        <v>92.1875</v>
      </c>
      <c r="U17" s="82"/>
      <c r="V17" s="82">
        <v>95.735957359573604</v>
      </c>
      <c r="W17" s="82">
        <v>93.809938971229286</v>
      </c>
      <c r="X17" s="82">
        <v>97.445820433436538</v>
      </c>
      <c r="Y17" s="82"/>
      <c r="Z17" s="82">
        <v>98.776758409785941</v>
      </c>
      <c r="AA17" s="82">
        <v>98.338870431893682</v>
      </c>
      <c r="AB17" s="82">
        <v>99.150141643059484</v>
      </c>
      <c r="AC17" s="145"/>
    </row>
    <row r="18" spans="1:29" x14ac:dyDescent="0.25">
      <c r="A18" s="27" t="s">
        <v>283</v>
      </c>
      <c r="B18" s="82">
        <v>91.844592229611479</v>
      </c>
      <c r="C18" s="82">
        <v>90.676795580110493</v>
      </c>
      <c r="D18" s="82">
        <v>93.044712562100784</v>
      </c>
      <c r="E18" s="82"/>
      <c r="F18" s="82">
        <v>89.803921568627459</v>
      </c>
      <c r="G18" s="82">
        <v>87.732342007434951</v>
      </c>
      <c r="H18" s="82">
        <v>92.116182572614107</v>
      </c>
      <c r="I18" s="82"/>
      <c r="J18" s="82">
        <v>89.824561403508767</v>
      </c>
      <c r="K18" s="82">
        <v>89.152542372881356</v>
      </c>
      <c r="L18" s="82">
        <v>90.545454545454547</v>
      </c>
      <c r="M18" s="82"/>
      <c r="N18" s="82">
        <v>96.041666666666671</v>
      </c>
      <c r="O18" s="82">
        <v>94.820717131474112</v>
      </c>
      <c r="P18" s="82">
        <v>97.379912663755462</v>
      </c>
      <c r="Q18" s="82"/>
      <c r="R18" s="82">
        <v>87.043795620437962</v>
      </c>
      <c r="S18" s="82">
        <v>83.928571428571431</v>
      </c>
      <c r="T18" s="82">
        <v>90.298507462686572</v>
      </c>
      <c r="U18" s="82"/>
      <c r="V18" s="82">
        <v>94.414414414414409</v>
      </c>
      <c r="W18" s="82">
        <v>95.970695970695971</v>
      </c>
      <c r="X18" s="82">
        <v>92.907801418439718</v>
      </c>
      <c r="Y18" s="82"/>
      <c r="Z18" s="82">
        <v>98.969072164948457</v>
      </c>
      <c r="AA18" s="82">
        <v>98.75</v>
      </c>
      <c r="AB18" s="82">
        <v>99.122807017543863</v>
      </c>
      <c r="AC18" s="146"/>
    </row>
    <row r="19" spans="1:29" x14ac:dyDescent="0.25">
      <c r="A19" s="27" t="s">
        <v>284</v>
      </c>
      <c r="B19" s="82">
        <v>90.523110988098537</v>
      </c>
      <c r="C19" s="82">
        <v>89.424778761061958</v>
      </c>
      <c r="D19" s="82">
        <v>91.62326869806094</v>
      </c>
      <c r="E19" s="82"/>
      <c r="F19" s="82">
        <v>85.123192287091584</v>
      </c>
      <c r="G19" s="82">
        <v>83.67822038282462</v>
      </c>
      <c r="H19" s="82">
        <v>86.674069961132702</v>
      </c>
      <c r="I19" s="82"/>
      <c r="J19" s="82">
        <v>89.19503750721293</v>
      </c>
      <c r="K19" s="82">
        <v>88.327179778472015</v>
      </c>
      <c r="L19" s="82">
        <v>90.090882439167402</v>
      </c>
      <c r="M19" s="82"/>
      <c r="N19" s="82">
        <v>93.213693258935308</v>
      </c>
      <c r="O19" s="82">
        <v>92.200725513905681</v>
      </c>
      <c r="P19" s="82">
        <v>94.222088474270237</v>
      </c>
      <c r="Q19" s="82"/>
      <c r="R19" s="82">
        <v>89.051497998067092</v>
      </c>
      <c r="S19" s="82">
        <v>87.857738260627954</v>
      </c>
      <c r="T19" s="82">
        <v>90.2305159165752</v>
      </c>
      <c r="U19" s="82"/>
      <c r="V19" s="82">
        <v>95.083547557840618</v>
      </c>
      <c r="W19" s="82">
        <v>94.539363484087104</v>
      </c>
      <c r="X19" s="82">
        <v>95.585057116393941</v>
      </c>
      <c r="Y19" s="82"/>
      <c r="Z19" s="82">
        <v>99.080882352941174</v>
      </c>
      <c r="AA19" s="82">
        <v>98.50187265917603</v>
      </c>
      <c r="AB19" s="82">
        <v>99.638989169675085</v>
      </c>
      <c r="AC19" s="146"/>
    </row>
    <row r="20" spans="1:29" x14ac:dyDescent="0.25">
      <c r="A20" s="27" t="s">
        <v>285</v>
      </c>
      <c r="B20" s="82">
        <v>92.42997728993187</v>
      </c>
      <c r="C20" s="82">
        <v>90.914763509297387</v>
      </c>
      <c r="D20" s="82">
        <v>93.978823829570103</v>
      </c>
      <c r="E20" s="82"/>
      <c r="F20" s="82">
        <v>89.696586599241471</v>
      </c>
      <c r="G20" s="82">
        <v>88.447432762836186</v>
      </c>
      <c r="H20" s="82">
        <v>91.034031413612567</v>
      </c>
      <c r="I20" s="82"/>
      <c r="J20" s="82">
        <v>90.944000000000003</v>
      </c>
      <c r="K20" s="82">
        <v>89.160401002506262</v>
      </c>
      <c r="L20" s="82">
        <v>92.805755395683448</v>
      </c>
      <c r="M20" s="82"/>
      <c r="N20" s="82">
        <v>94.876847290640399</v>
      </c>
      <c r="O20" s="82">
        <v>93.452380952380949</v>
      </c>
      <c r="P20" s="82">
        <v>96.281800391389424</v>
      </c>
      <c r="Q20" s="82"/>
      <c r="R20" s="82">
        <v>89.514866979655721</v>
      </c>
      <c r="S20" s="82">
        <v>87.858450274557654</v>
      </c>
      <c r="T20" s="82">
        <v>91.25964010282776</v>
      </c>
      <c r="U20" s="82"/>
      <c r="V20" s="82">
        <v>97.131588382932961</v>
      </c>
      <c r="W20" s="82">
        <v>95.699708454810491</v>
      </c>
      <c r="X20" s="82">
        <v>98.517995765702196</v>
      </c>
      <c r="Y20" s="82"/>
      <c r="Z20" s="82">
        <v>96.254681647940075</v>
      </c>
      <c r="AA20" s="82">
        <v>96.511627906976756</v>
      </c>
      <c r="AB20" s="82">
        <v>96.014492753623188</v>
      </c>
      <c r="AC20" s="146"/>
    </row>
    <row r="21" spans="1:29" x14ac:dyDescent="0.25">
      <c r="A21" s="27" t="s">
        <v>286</v>
      </c>
      <c r="B21" s="82">
        <v>90.554811839952393</v>
      </c>
      <c r="C21" s="82">
        <v>88.16256207560555</v>
      </c>
      <c r="D21" s="82">
        <v>92.846049310813441</v>
      </c>
      <c r="E21" s="82"/>
      <c r="F21" s="82">
        <v>87.03410887734357</v>
      </c>
      <c r="G21" s="82">
        <v>85.527462946817792</v>
      </c>
      <c r="H21" s="82">
        <v>88.654477262072191</v>
      </c>
      <c r="I21" s="82"/>
      <c r="J21" s="82">
        <v>88.448275862068968</v>
      </c>
      <c r="K21" s="82">
        <v>85.896805896805901</v>
      </c>
      <c r="L21" s="82">
        <v>91.012345679012341</v>
      </c>
      <c r="M21" s="82"/>
      <c r="N21" s="82">
        <v>92.082520211876215</v>
      </c>
      <c r="O21" s="82">
        <v>88.937568455640744</v>
      </c>
      <c r="P21" s="82">
        <v>95.343554798409997</v>
      </c>
      <c r="Q21" s="82"/>
      <c r="R21" s="82">
        <v>89.399574920297553</v>
      </c>
      <c r="S21" s="82">
        <v>86.755703951029489</v>
      </c>
      <c r="T21" s="82">
        <v>91.814946619217082</v>
      </c>
      <c r="U21" s="82"/>
      <c r="V21" s="82">
        <v>94.835377663008387</v>
      </c>
      <c r="W21" s="82">
        <v>92.709077912794854</v>
      </c>
      <c r="X21" s="82">
        <v>96.586227192466154</v>
      </c>
      <c r="Y21" s="82"/>
      <c r="Z21" s="82">
        <v>98.459042984590425</v>
      </c>
      <c r="AA21" s="82">
        <v>98.643410852713174</v>
      </c>
      <c r="AB21" s="82">
        <v>98.326359832635973</v>
      </c>
      <c r="AC21" s="146"/>
    </row>
    <row r="22" spans="1:29" x14ac:dyDescent="0.25">
      <c r="A22" s="27" t="s">
        <v>287</v>
      </c>
      <c r="B22" s="82">
        <v>88.33060556464811</v>
      </c>
      <c r="C22" s="82">
        <v>84.830536360644942</v>
      </c>
      <c r="D22" s="82">
        <v>91.794203842396612</v>
      </c>
      <c r="E22" s="82"/>
      <c r="F22" s="82">
        <v>83.720930232558146</v>
      </c>
      <c r="G22" s="82">
        <v>80.88642659279779</v>
      </c>
      <c r="H22" s="82">
        <v>86.850152905198769</v>
      </c>
      <c r="I22" s="82"/>
      <c r="J22" s="82">
        <v>85.630498533724335</v>
      </c>
      <c r="K22" s="82">
        <v>81.805555555555557</v>
      </c>
      <c r="L22" s="82">
        <v>89.906832298136635</v>
      </c>
      <c r="M22" s="82"/>
      <c r="N22" s="82">
        <v>93.263342082239717</v>
      </c>
      <c r="O22" s="82">
        <v>91.557223264540326</v>
      </c>
      <c r="P22" s="82">
        <v>94.754098360655732</v>
      </c>
      <c r="Q22" s="82"/>
      <c r="R22" s="82">
        <v>83.699633699633708</v>
      </c>
      <c r="S22" s="82">
        <v>79.014598540145982</v>
      </c>
      <c r="T22" s="82">
        <v>88.419117647058826</v>
      </c>
      <c r="U22" s="82"/>
      <c r="V22" s="82">
        <v>95.752009184845008</v>
      </c>
      <c r="W22" s="82">
        <v>92.401960784313729</v>
      </c>
      <c r="X22" s="82">
        <v>98.704103671706264</v>
      </c>
      <c r="Y22" s="82"/>
      <c r="Z22" s="82">
        <v>99.621212121212125</v>
      </c>
      <c r="AA22" s="82">
        <v>99.074074074074076</v>
      </c>
      <c r="AB22" s="82">
        <v>100</v>
      </c>
      <c r="AC22" s="146"/>
    </row>
    <row r="23" spans="1:29" x14ac:dyDescent="0.25">
      <c r="A23" s="125" t="s">
        <v>288</v>
      </c>
      <c r="B23" s="82">
        <v>88.552990194542787</v>
      </c>
      <c r="C23" s="82">
        <v>86.918278228321896</v>
      </c>
      <c r="D23" s="82">
        <v>90.202001132716632</v>
      </c>
      <c r="E23" s="82"/>
      <c r="F23" s="82">
        <v>83.395872420262663</v>
      </c>
      <c r="G23" s="82">
        <v>82.715311004784681</v>
      </c>
      <c r="H23" s="82">
        <v>84.141546526867629</v>
      </c>
      <c r="I23" s="82"/>
      <c r="J23" s="82">
        <v>87.0021307982298</v>
      </c>
      <c r="K23" s="82">
        <v>85.313794201975142</v>
      </c>
      <c r="L23" s="82">
        <v>88.791357191087101</v>
      </c>
      <c r="M23" s="82"/>
      <c r="N23" s="82">
        <v>92.239274502964776</v>
      </c>
      <c r="O23" s="82">
        <v>90.345564659779114</v>
      </c>
      <c r="P23" s="82">
        <v>94.055346771438337</v>
      </c>
      <c r="Q23" s="82"/>
      <c r="R23" s="82">
        <v>83.429416112342949</v>
      </c>
      <c r="S23" s="82">
        <v>80.785246876859006</v>
      </c>
      <c r="T23" s="82">
        <v>86.041727887158387</v>
      </c>
      <c r="U23" s="82"/>
      <c r="V23" s="82">
        <v>96.08350267873638</v>
      </c>
      <c r="W23" s="82">
        <v>95.20680324700426</v>
      </c>
      <c r="X23" s="82">
        <v>96.886058032554843</v>
      </c>
      <c r="Y23" s="82"/>
      <c r="Z23" s="82">
        <v>98.611111111111114</v>
      </c>
      <c r="AA23" s="82">
        <v>97.850821744627055</v>
      </c>
      <c r="AB23" s="82">
        <v>99.445214979195555</v>
      </c>
      <c r="AC23" s="146"/>
    </row>
    <row r="24" spans="1:29" x14ac:dyDescent="0.25">
      <c r="A24" s="27" t="s">
        <v>289</v>
      </c>
      <c r="B24" s="82">
        <v>89.935872268027751</v>
      </c>
      <c r="C24" s="82">
        <v>88.699080157687249</v>
      </c>
      <c r="D24" s="82">
        <v>91.162669447340988</v>
      </c>
      <c r="E24" s="82"/>
      <c r="F24" s="82">
        <v>88.508557457212717</v>
      </c>
      <c r="G24" s="82">
        <v>88.018979833926466</v>
      </c>
      <c r="H24" s="82">
        <v>89.029003783102141</v>
      </c>
      <c r="I24" s="82"/>
      <c r="J24" s="82">
        <v>88.806970509383376</v>
      </c>
      <c r="K24" s="82">
        <v>87.782204515272241</v>
      </c>
      <c r="L24" s="82">
        <v>89.851150202976996</v>
      </c>
      <c r="M24" s="82"/>
      <c r="N24" s="82">
        <v>92.344497607655512</v>
      </c>
      <c r="O24" s="82">
        <v>90.233837689133424</v>
      </c>
      <c r="P24" s="82">
        <v>94.429347826086953</v>
      </c>
      <c r="Q24" s="82"/>
      <c r="R24" s="82">
        <v>85.903919089759796</v>
      </c>
      <c r="S24" s="82">
        <v>84.250960307298342</v>
      </c>
      <c r="T24" s="82">
        <v>87.515605493133592</v>
      </c>
      <c r="U24" s="82"/>
      <c r="V24" s="82">
        <v>93.730158730158735</v>
      </c>
      <c r="W24" s="82">
        <v>92.915980230642504</v>
      </c>
      <c r="X24" s="82">
        <v>94.486983154670739</v>
      </c>
      <c r="Y24" s="82"/>
      <c r="Z24" s="82">
        <v>100</v>
      </c>
      <c r="AA24" s="82">
        <v>100</v>
      </c>
      <c r="AB24" s="82">
        <v>100</v>
      </c>
      <c r="AC24" s="146"/>
    </row>
    <row r="25" spans="1:29" x14ac:dyDescent="0.25">
      <c r="A25" s="27" t="s">
        <v>290</v>
      </c>
      <c r="B25" s="82">
        <v>92.56770047865713</v>
      </c>
      <c r="C25" s="82">
        <v>91.526545743413209</v>
      </c>
      <c r="D25" s="82">
        <v>93.589243959469997</v>
      </c>
      <c r="E25" s="82"/>
      <c r="F25" s="82">
        <v>88.756995082245211</v>
      </c>
      <c r="G25" s="82">
        <v>87.909151636606538</v>
      </c>
      <c r="H25" s="82">
        <v>89.631415776782646</v>
      </c>
      <c r="I25" s="82"/>
      <c r="J25" s="82">
        <v>92.017774851876226</v>
      </c>
      <c r="K25" s="82">
        <v>90.652966523036127</v>
      </c>
      <c r="L25" s="82">
        <v>93.363844393592672</v>
      </c>
      <c r="M25" s="82"/>
      <c r="N25" s="82">
        <v>93.885281385281388</v>
      </c>
      <c r="O25" s="82">
        <v>93.063997139792633</v>
      </c>
      <c r="P25" s="82">
        <v>94.721514379322898</v>
      </c>
      <c r="Q25" s="82"/>
      <c r="R25" s="82">
        <v>91.011984021304926</v>
      </c>
      <c r="S25" s="82">
        <v>90.058279053822417</v>
      </c>
      <c r="T25" s="82">
        <v>91.912002588159169</v>
      </c>
      <c r="U25" s="82"/>
      <c r="V25" s="82">
        <v>95.905251560778552</v>
      </c>
      <c r="W25" s="82">
        <v>94.579439252336456</v>
      </c>
      <c r="X25" s="82">
        <v>97.185131721400225</v>
      </c>
      <c r="Y25" s="82"/>
      <c r="Z25" s="82">
        <v>98.889614630960153</v>
      </c>
      <c r="AA25" s="82">
        <v>99.008498583569406</v>
      </c>
      <c r="AB25" s="82">
        <v>98.787878787878796</v>
      </c>
      <c r="AC25" s="146"/>
    </row>
    <row r="26" spans="1:29" x14ac:dyDescent="0.25">
      <c r="A26" s="27" t="s">
        <v>291</v>
      </c>
      <c r="B26" s="82">
        <v>85.849662704786383</v>
      </c>
      <c r="C26" s="82">
        <v>82.579564489112229</v>
      </c>
      <c r="D26" s="82">
        <v>88.861462511570494</v>
      </c>
      <c r="E26" s="82"/>
      <c r="F26" s="82">
        <v>79.242534595775666</v>
      </c>
      <c r="G26" s="82">
        <v>75.139664804469277</v>
      </c>
      <c r="H26" s="82">
        <v>83.713850837138509</v>
      </c>
      <c r="I26" s="82"/>
      <c r="J26" s="82">
        <v>86.939417781274585</v>
      </c>
      <c r="K26" s="82">
        <v>84.012539184952985</v>
      </c>
      <c r="L26" s="82">
        <v>89.889415481832543</v>
      </c>
      <c r="M26" s="82"/>
      <c r="N26" s="82">
        <v>87.681779298545763</v>
      </c>
      <c r="O26" s="82">
        <v>85.361216730038024</v>
      </c>
      <c r="P26" s="82">
        <v>89.580093312597199</v>
      </c>
      <c r="Q26" s="82"/>
      <c r="R26" s="82">
        <v>83.593109105824453</v>
      </c>
      <c r="S26" s="82">
        <v>80.496453900709213</v>
      </c>
      <c r="T26" s="82">
        <v>86.25954198473282</v>
      </c>
      <c r="U26" s="82"/>
      <c r="V26" s="82">
        <v>92.164179104477611</v>
      </c>
      <c r="W26" s="82">
        <v>88.79492600422833</v>
      </c>
      <c r="X26" s="82">
        <v>94.824707846410689</v>
      </c>
      <c r="Y26" s="82"/>
      <c r="Z26" s="82">
        <v>98.360655737704917</v>
      </c>
      <c r="AA26" s="82">
        <v>100</v>
      </c>
      <c r="AB26" s="82">
        <v>96.296296296296291</v>
      </c>
      <c r="AC26" s="145"/>
    </row>
    <row r="27" spans="1:29" x14ac:dyDescent="0.25">
      <c r="A27" s="27" t="s">
        <v>292</v>
      </c>
      <c r="B27" s="82">
        <v>90.913551172603277</v>
      </c>
      <c r="C27" s="82">
        <v>89.612993783837979</v>
      </c>
      <c r="D27" s="82">
        <v>92.15987701767871</v>
      </c>
      <c r="E27" s="82"/>
      <c r="F27" s="82">
        <v>91.737891737891744</v>
      </c>
      <c r="G27" s="82">
        <v>90.950226244343895</v>
      </c>
      <c r="H27" s="82">
        <v>92.607392607392597</v>
      </c>
      <c r="I27" s="82"/>
      <c r="J27" s="82">
        <v>92.045454545454547</v>
      </c>
      <c r="K27" s="82">
        <v>90.964467005076145</v>
      </c>
      <c r="L27" s="82">
        <v>93.165089379600417</v>
      </c>
      <c r="M27" s="82"/>
      <c r="N27" s="82">
        <v>92.255566311713451</v>
      </c>
      <c r="O27" s="82">
        <v>91.377601585728442</v>
      </c>
      <c r="P27" s="82">
        <v>93.093661305581833</v>
      </c>
      <c r="Q27" s="82"/>
      <c r="R27" s="82">
        <v>86.143984220907299</v>
      </c>
      <c r="S27" s="82">
        <v>83.403361344537814</v>
      </c>
      <c r="T27" s="82">
        <v>88.568773234200748</v>
      </c>
      <c r="U27" s="82"/>
      <c r="V27" s="82">
        <v>90.920096852300247</v>
      </c>
      <c r="W27" s="82">
        <v>89.417989417989418</v>
      </c>
      <c r="X27" s="82">
        <v>92.1875</v>
      </c>
      <c r="Y27" s="82"/>
      <c r="Z27" s="82">
        <v>98.263027295285355</v>
      </c>
      <c r="AA27" s="82">
        <v>97.777777777777771</v>
      </c>
      <c r="AB27" s="82">
        <v>98.654708520179369</v>
      </c>
      <c r="AC27" s="146"/>
    </row>
    <row r="28" spans="1:29" x14ac:dyDescent="0.25">
      <c r="A28" s="27" t="s">
        <v>293</v>
      </c>
      <c r="B28" s="82">
        <v>94.764079147640786</v>
      </c>
      <c r="C28" s="82">
        <v>92.988929889298888</v>
      </c>
      <c r="D28" s="82">
        <v>96.503918022905367</v>
      </c>
      <c r="E28" s="82"/>
      <c r="F28" s="82">
        <v>93.807531380753133</v>
      </c>
      <c r="G28" s="82">
        <v>91.707317073170742</v>
      </c>
      <c r="H28" s="82">
        <v>96.034482758620683</v>
      </c>
      <c r="I28" s="82"/>
      <c r="J28" s="82">
        <v>95.923460898502498</v>
      </c>
      <c r="K28" s="82">
        <v>94.711538461538453</v>
      </c>
      <c r="L28" s="82">
        <v>97.231833910034609</v>
      </c>
      <c r="M28" s="82"/>
      <c r="N28" s="82">
        <v>96.53423499577346</v>
      </c>
      <c r="O28" s="82">
        <v>95.356550580431175</v>
      </c>
      <c r="P28" s="82">
        <v>97.758620689655174</v>
      </c>
      <c r="Q28" s="82"/>
      <c r="R28" s="82">
        <v>91.869300911854097</v>
      </c>
      <c r="S28" s="82">
        <v>88.49693251533742</v>
      </c>
      <c r="T28" s="82">
        <v>95.180722891566262</v>
      </c>
      <c r="U28" s="82"/>
      <c r="V28" s="82">
        <v>95.960502692998205</v>
      </c>
      <c r="W28" s="82">
        <v>95.057034220532316</v>
      </c>
      <c r="X28" s="82">
        <v>96.768707482993193</v>
      </c>
      <c r="Y28" s="82"/>
      <c r="Z28" s="82">
        <v>95</v>
      </c>
      <c r="AA28" s="82">
        <v>93.534482758620683</v>
      </c>
      <c r="AB28" s="82">
        <v>96.036585365853654</v>
      </c>
      <c r="AC28" s="146"/>
    </row>
    <row r="29" spans="1:29" x14ac:dyDescent="0.25">
      <c r="A29" s="27" t="s">
        <v>294</v>
      </c>
      <c r="B29" s="82">
        <v>91.54239232453854</v>
      </c>
      <c r="C29" s="82">
        <v>89.796791443850267</v>
      </c>
      <c r="D29" s="82">
        <v>93.203093203093204</v>
      </c>
      <c r="E29" s="82"/>
      <c r="F29" s="82">
        <v>89.104638619201722</v>
      </c>
      <c r="G29" s="82">
        <v>85.776330076004342</v>
      </c>
      <c r="H29" s="82">
        <v>92.390139335476945</v>
      </c>
      <c r="I29" s="82"/>
      <c r="J29" s="82">
        <v>90.874524714828894</v>
      </c>
      <c r="K29" s="82">
        <v>91.131498470948017</v>
      </c>
      <c r="L29" s="82">
        <v>90.581395348837219</v>
      </c>
      <c r="M29" s="82"/>
      <c r="N29" s="82">
        <v>95.615034168564918</v>
      </c>
      <c r="O29" s="82">
        <v>93.463302752293572</v>
      </c>
      <c r="P29" s="82">
        <v>97.737556561085967</v>
      </c>
      <c r="Q29" s="82"/>
      <c r="R29" s="82">
        <v>91.148068669527888</v>
      </c>
      <c r="S29" s="82">
        <v>88.588235294117652</v>
      </c>
      <c r="T29" s="82">
        <v>93.293885601577912</v>
      </c>
      <c r="U29" s="82"/>
      <c r="V29" s="82">
        <v>89.175891758917587</v>
      </c>
      <c r="W29" s="82">
        <v>87.942332896461338</v>
      </c>
      <c r="X29" s="82">
        <v>90.266512166859798</v>
      </c>
      <c r="Y29" s="82"/>
      <c r="Z29" s="82">
        <v>96.450617283950606</v>
      </c>
      <c r="AA29" s="82">
        <v>95.486111111111114</v>
      </c>
      <c r="AB29" s="82">
        <v>97.222222222222214</v>
      </c>
      <c r="AC29" s="146"/>
    </row>
    <row r="30" spans="1:29" x14ac:dyDescent="0.25">
      <c r="A30" s="27" t="s">
        <v>295</v>
      </c>
      <c r="B30" s="82">
        <v>90.63236093495199</v>
      </c>
      <c r="C30" s="82">
        <v>89.413035649981992</v>
      </c>
      <c r="D30" s="82">
        <v>91.867250182348641</v>
      </c>
      <c r="E30" s="82"/>
      <c r="F30" s="82">
        <v>88.114387846291336</v>
      </c>
      <c r="G30" s="82">
        <v>87.113402061855666</v>
      </c>
      <c r="H30" s="82">
        <v>89.199255121042825</v>
      </c>
      <c r="I30" s="82"/>
      <c r="J30" s="82">
        <v>92.286501377410474</v>
      </c>
      <c r="K30" s="82">
        <v>90.163934426229503</v>
      </c>
      <c r="L30" s="82">
        <v>94.444444444444443</v>
      </c>
      <c r="M30" s="82"/>
      <c r="N30" s="82">
        <v>95.506792058516197</v>
      </c>
      <c r="O30" s="82">
        <v>93.762575452716305</v>
      </c>
      <c r="P30" s="82">
        <v>97.391304347826093</v>
      </c>
      <c r="Q30" s="82"/>
      <c r="R30" s="82">
        <v>84.748700173310226</v>
      </c>
      <c r="S30" s="82">
        <v>82.926829268292678</v>
      </c>
      <c r="T30" s="82">
        <v>86.551724137931032</v>
      </c>
      <c r="U30" s="82"/>
      <c r="V30" s="82">
        <v>91.473684210526315</v>
      </c>
      <c r="W30" s="82">
        <v>91.891891891891902</v>
      </c>
      <c r="X30" s="82">
        <v>91.106719367588923</v>
      </c>
      <c r="Y30" s="82"/>
      <c r="Z30" s="82">
        <v>100</v>
      </c>
      <c r="AA30" s="82">
        <v>100</v>
      </c>
      <c r="AB30" s="82">
        <v>100</v>
      </c>
      <c r="AC30" s="146"/>
    </row>
    <row r="31" spans="1:29" x14ac:dyDescent="0.25">
      <c r="A31" s="27" t="s">
        <v>296</v>
      </c>
      <c r="B31" s="82">
        <v>91.539702455637212</v>
      </c>
      <c r="C31" s="82">
        <v>90.749456915278785</v>
      </c>
      <c r="D31" s="82">
        <v>92.314518991835286</v>
      </c>
      <c r="E31" s="82"/>
      <c r="F31" s="82">
        <v>89.890109890109898</v>
      </c>
      <c r="G31" s="82">
        <v>89.432989690721655</v>
      </c>
      <c r="H31" s="82">
        <v>90.369036903690372</v>
      </c>
      <c r="I31" s="82"/>
      <c r="J31" s="82">
        <v>90.785907859078591</v>
      </c>
      <c r="K31" s="82">
        <v>89.542483660130728</v>
      </c>
      <c r="L31" s="82">
        <v>91.951006124234468</v>
      </c>
      <c r="M31" s="82"/>
      <c r="N31" s="82">
        <v>94.568245125348199</v>
      </c>
      <c r="O31" s="82">
        <v>93.036211699164355</v>
      </c>
      <c r="P31" s="82">
        <v>96.100278551532043</v>
      </c>
      <c r="Q31" s="82"/>
      <c r="R31" s="82">
        <v>87.842081650964559</v>
      </c>
      <c r="S31" s="82">
        <v>86.889692585895119</v>
      </c>
      <c r="T31" s="82">
        <v>88.780053428317004</v>
      </c>
      <c r="U31" s="82"/>
      <c r="V31" s="82">
        <v>94.208098411071248</v>
      </c>
      <c r="W31" s="82">
        <v>94.385593220338976</v>
      </c>
      <c r="X31" s="82">
        <v>94.041708043694143</v>
      </c>
      <c r="Y31" s="82"/>
      <c r="Z31" s="82">
        <v>97.31343283582089</v>
      </c>
      <c r="AA31" s="82">
        <v>98.148148148148152</v>
      </c>
      <c r="AB31" s="82">
        <v>96.531791907514446</v>
      </c>
      <c r="AC31" s="146"/>
    </row>
    <row r="32" spans="1:29" x14ac:dyDescent="0.25">
      <c r="A32" s="27" t="s">
        <v>297</v>
      </c>
      <c r="B32" s="82">
        <v>87.612099103207171</v>
      </c>
      <c r="C32" s="82">
        <v>85.265256056424406</v>
      </c>
      <c r="D32" s="82">
        <v>89.918625678119341</v>
      </c>
      <c r="E32" s="82"/>
      <c r="F32" s="82">
        <v>86.931818181818173</v>
      </c>
      <c r="G32" s="82">
        <v>84.498480243161083</v>
      </c>
      <c r="H32" s="82">
        <v>89.721254355400688</v>
      </c>
      <c r="I32" s="82"/>
      <c r="J32" s="82">
        <v>84.181017220664799</v>
      </c>
      <c r="K32" s="82">
        <v>80.92307692307692</v>
      </c>
      <c r="L32" s="82">
        <v>87.719298245614027</v>
      </c>
      <c r="M32" s="82"/>
      <c r="N32" s="82">
        <v>90.060240963855421</v>
      </c>
      <c r="O32" s="82">
        <v>88.687392055267694</v>
      </c>
      <c r="P32" s="82">
        <v>91.423670668953676</v>
      </c>
      <c r="Q32" s="82"/>
      <c r="R32" s="82">
        <v>85.55147058823529</v>
      </c>
      <c r="S32" s="82">
        <v>83.979135618479887</v>
      </c>
      <c r="T32" s="82">
        <v>87.082728592162553</v>
      </c>
      <c r="U32" s="82"/>
      <c r="V32" s="82">
        <v>89.529015979814972</v>
      </c>
      <c r="W32" s="82">
        <v>86.463298379408954</v>
      </c>
      <c r="X32" s="82">
        <v>91.948833709556055</v>
      </c>
      <c r="Y32" s="82"/>
      <c r="Z32" s="82">
        <v>94.838709677419359</v>
      </c>
      <c r="AA32" s="82">
        <v>94.117647058823522</v>
      </c>
      <c r="AB32" s="82">
        <v>95.454545454545453</v>
      </c>
      <c r="AC32" s="146"/>
    </row>
    <row r="33" spans="1:29" x14ac:dyDescent="0.25">
      <c r="A33" s="27" t="s">
        <v>298</v>
      </c>
      <c r="B33" s="82">
        <v>90.8919682496973</v>
      </c>
      <c r="C33" s="82">
        <v>90.041608876560332</v>
      </c>
      <c r="D33" s="82">
        <v>91.692789968652036</v>
      </c>
      <c r="E33" s="82"/>
      <c r="F33" s="82">
        <v>83.113069016152721</v>
      </c>
      <c r="G33" s="82">
        <v>86.853766617429841</v>
      </c>
      <c r="H33" s="82">
        <v>79.416058394160586</v>
      </c>
      <c r="I33" s="82"/>
      <c r="J33" s="82">
        <v>86.13933236574745</v>
      </c>
      <c r="K33" s="82">
        <v>81.910274963820555</v>
      </c>
      <c r="L33" s="82">
        <v>90.393013100436676</v>
      </c>
      <c r="M33" s="82"/>
      <c r="N33" s="82">
        <v>96.471471471471475</v>
      </c>
      <c r="O33" s="82">
        <v>95.741556534508078</v>
      </c>
      <c r="P33" s="82">
        <v>97.235023041474662</v>
      </c>
      <c r="Q33" s="82"/>
      <c r="R33" s="82">
        <v>92.760487144790261</v>
      </c>
      <c r="S33" s="82">
        <v>89.898989898989896</v>
      </c>
      <c r="T33" s="82">
        <v>95.28662420382166</v>
      </c>
      <c r="U33" s="82"/>
      <c r="V33" s="82">
        <v>92.949640287769782</v>
      </c>
      <c r="W33" s="82">
        <v>93.048973143759866</v>
      </c>
      <c r="X33" s="82">
        <v>92.866578599735789</v>
      </c>
      <c r="Y33" s="82"/>
      <c r="Z33" s="82">
        <v>99.188640973630825</v>
      </c>
      <c r="AA33" s="82">
        <v>99.130434782608702</v>
      </c>
      <c r="AB33" s="82">
        <v>99.239543726235752</v>
      </c>
      <c r="AC33" s="146"/>
    </row>
    <row r="34" spans="1:29" x14ac:dyDescent="0.25">
      <c r="A34" s="27" t="s">
        <v>299</v>
      </c>
      <c r="B34" s="82">
        <v>85.97039250305582</v>
      </c>
      <c r="C34" s="82">
        <v>83.031301482701821</v>
      </c>
      <c r="D34" s="82">
        <v>88.847084117172798</v>
      </c>
      <c r="E34" s="82"/>
      <c r="F34" s="82">
        <v>86.250838363514418</v>
      </c>
      <c r="G34" s="82">
        <v>86.322580645161295</v>
      </c>
      <c r="H34" s="82">
        <v>86.173184357541899</v>
      </c>
      <c r="I34" s="82"/>
      <c r="J34" s="82">
        <v>86.83098591549296</v>
      </c>
      <c r="K34" s="82">
        <v>85.513361462728554</v>
      </c>
      <c r="L34" s="82">
        <v>88.15232722143864</v>
      </c>
      <c r="M34" s="82"/>
      <c r="N34" s="82">
        <v>87.024608501118578</v>
      </c>
      <c r="O34" s="82">
        <v>81.818181818181827</v>
      </c>
      <c r="P34" s="82">
        <v>92.238805970149258</v>
      </c>
      <c r="Q34" s="82"/>
      <c r="R34" s="82">
        <v>77.94935145151328</v>
      </c>
      <c r="S34" s="82">
        <v>73.408239700374537</v>
      </c>
      <c r="T34" s="82">
        <v>82.396088019559897</v>
      </c>
      <c r="U34" s="82"/>
      <c r="V34" s="82">
        <v>91.943127962085299</v>
      </c>
      <c r="W34" s="82">
        <v>88.184931506849324</v>
      </c>
      <c r="X34" s="82">
        <v>95.161290322580655</v>
      </c>
      <c r="Y34" s="82"/>
      <c r="Z34" s="82">
        <v>96.460176991150433</v>
      </c>
      <c r="AA34" s="82">
        <v>95</v>
      </c>
      <c r="AB34" s="82">
        <v>97.61904761904762</v>
      </c>
      <c r="AC34" s="146"/>
    </row>
    <row r="35" spans="1:29" x14ac:dyDescent="0.25">
      <c r="A35" s="27" t="s">
        <v>300</v>
      </c>
      <c r="B35" s="82">
        <v>83.704528582034158</v>
      </c>
      <c r="C35" s="82">
        <v>80.48229088168803</v>
      </c>
      <c r="D35" s="82">
        <v>86.832479882955369</v>
      </c>
      <c r="E35" s="82"/>
      <c r="F35" s="82">
        <v>78.323108384458067</v>
      </c>
      <c r="G35" s="82">
        <v>72.874493927125499</v>
      </c>
      <c r="H35" s="82">
        <v>83.88429752066115</v>
      </c>
      <c r="I35" s="82"/>
      <c r="J35" s="82">
        <v>80.303030303030297</v>
      </c>
      <c r="K35" s="82">
        <v>76.209677419354833</v>
      </c>
      <c r="L35" s="82">
        <v>85.046728971962608</v>
      </c>
      <c r="M35" s="82"/>
      <c r="N35" s="82">
        <v>85.546875</v>
      </c>
      <c r="O35" s="82">
        <v>79.783393501805051</v>
      </c>
      <c r="P35" s="82">
        <v>92.340425531914889</v>
      </c>
      <c r="Q35" s="82"/>
      <c r="R35" s="82">
        <v>80.569514237855941</v>
      </c>
      <c r="S35" s="82">
        <v>81.754385964912274</v>
      </c>
      <c r="T35" s="82">
        <v>79.487179487179489</v>
      </c>
      <c r="U35" s="82"/>
      <c r="V35" s="82">
        <v>87.926509186351709</v>
      </c>
      <c r="W35" s="82">
        <v>86.451612903225808</v>
      </c>
      <c r="X35" s="82">
        <v>88.938053097345133</v>
      </c>
      <c r="Y35" s="82"/>
      <c r="Z35" s="82">
        <v>97.628458498023718</v>
      </c>
      <c r="AA35" s="82">
        <v>96.521739130434781</v>
      </c>
      <c r="AB35" s="82">
        <v>98.550724637681171</v>
      </c>
      <c r="AC35" s="146"/>
    </row>
    <row r="36" spans="1:29" x14ac:dyDescent="0.25">
      <c r="A36" s="27" t="s">
        <v>301</v>
      </c>
      <c r="B36" s="82">
        <v>92.570470501938601</v>
      </c>
      <c r="C36" s="82">
        <v>91.396804835924002</v>
      </c>
      <c r="D36" s="82">
        <v>93.677458766035429</v>
      </c>
      <c r="E36" s="82"/>
      <c r="F36" s="82">
        <v>90.782122905027933</v>
      </c>
      <c r="G36" s="82">
        <v>90.24875621890547</v>
      </c>
      <c r="H36" s="82">
        <v>91.338174273858925</v>
      </c>
      <c r="I36" s="82"/>
      <c r="J36" s="82">
        <v>91.722475221001872</v>
      </c>
      <c r="K36" s="82">
        <v>90.786048932847478</v>
      </c>
      <c r="L36" s="82">
        <v>92.715231788079464</v>
      </c>
      <c r="M36" s="82"/>
      <c r="N36" s="82">
        <v>92.351598173515981</v>
      </c>
      <c r="O36" s="82">
        <v>90.578034682080926</v>
      </c>
      <c r="P36" s="82">
        <v>94.081172491544535</v>
      </c>
      <c r="Q36" s="82"/>
      <c r="R36" s="82">
        <v>93.128150703104268</v>
      </c>
      <c r="S36" s="82">
        <v>91.769316909294517</v>
      </c>
      <c r="T36" s="82">
        <v>94.351991931417047</v>
      </c>
      <c r="U36" s="82"/>
      <c r="V36" s="82">
        <v>93.796992481203006</v>
      </c>
      <c r="W36" s="82">
        <v>92.812715964063571</v>
      </c>
      <c r="X36" s="82">
        <v>94.613180515759311</v>
      </c>
      <c r="Y36" s="82"/>
      <c r="Z36" s="82">
        <v>97.78947368421052</v>
      </c>
      <c r="AA36" s="82">
        <v>97.297297297297305</v>
      </c>
      <c r="AB36" s="82">
        <v>98.103448275862064</v>
      </c>
      <c r="AC36" s="146"/>
    </row>
    <row r="37" spans="1:29" x14ac:dyDescent="0.25">
      <c r="A37" s="27" t="s">
        <v>302</v>
      </c>
      <c r="B37" s="82">
        <v>87.314184933232553</v>
      </c>
      <c r="C37" s="82">
        <v>84.951825557809329</v>
      </c>
      <c r="D37" s="82">
        <v>89.64697045568353</v>
      </c>
      <c r="E37" s="82"/>
      <c r="F37" s="82">
        <v>83.871866295264624</v>
      </c>
      <c r="G37" s="82">
        <v>81.397849462365585</v>
      </c>
      <c r="H37" s="82">
        <v>86.53179190751446</v>
      </c>
      <c r="I37" s="82"/>
      <c r="J37" s="82">
        <v>86.601819893316602</v>
      </c>
      <c r="K37" s="82">
        <v>85.018495684340323</v>
      </c>
      <c r="L37" s="82">
        <v>88.242811501597444</v>
      </c>
      <c r="M37" s="82"/>
      <c r="N37" s="82">
        <v>90.379403794037941</v>
      </c>
      <c r="O37" s="82">
        <v>88.964116452268115</v>
      </c>
      <c r="P37" s="82">
        <v>91.796610169491515</v>
      </c>
      <c r="Q37" s="82"/>
      <c r="R37" s="82">
        <v>84.42326651330923</v>
      </c>
      <c r="S37" s="82">
        <v>81.220657276995297</v>
      </c>
      <c r="T37" s="82">
        <v>87.5</v>
      </c>
      <c r="U37" s="82"/>
      <c r="V37" s="82">
        <v>91.307783484788615</v>
      </c>
      <c r="W37" s="82">
        <v>88.851351351351354</v>
      </c>
      <c r="X37" s="82">
        <v>93.466963622865634</v>
      </c>
      <c r="Y37" s="82"/>
      <c r="Z37" s="82">
        <v>94.764397905759154</v>
      </c>
      <c r="AA37" s="82">
        <v>90.944881889763778</v>
      </c>
      <c r="AB37" s="82">
        <v>97.805642633228842</v>
      </c>
    </row>
    <row r="38" spans="1:29" ht="15.75" thickBot="1" x14ac:dyDescent="0.3">
      <c r="A38" s="28" t="s">
        <v>303</v>
      </c>
      <c r="B38" s="83">
        <v>92.942345924453278</v>
      </c>
      <c r="C38" s="83">
        <v>91.023102310231025</v>
      </c>
      <c r="D38" s="83">
        <v>94.876912840984701</v>
      </c>
      <c r="E38" s="83"/>
      <c r="F38" s="83">
        <v>93.807641633728593</v>
      </c>
      <c r="G38" s="83">
        <v>91.116751269035532</v>
      </c>
      <c r="H38" s="83">
        <v>96.712328767123296</v>
      </c>
      <c r="I38" s="83"/>
      <c r="J38" s="83">
        <v>89.43452380952381</v>
      </c>
      <c r="K38" s="83">
        <v>86.769230769230759</v>
      </c>
      <c r="L38" s="83">
        <v>91.930835734870314</v>
      </c>
      <c r="M38" s="83"/>
      <c r="N38" s="83">
        <v>93.934142114384741</v>
      </c>
      <c r="O38" s="83">
        <v>91.929824561403507</v>
      </c>
      <c r="P38" s="83">
        <v>95.890410958904098</v>
      </c>
      <c r="Q38" s="83"/>
      <c r="R38" s="83">
        <v>90.981963927855716</v>
      </c>
      <c r="S38" s="83">
        <v>90.334572490706321</v>
      </c>
      <c r="T38" s="83">
        <v>91.739130434782609</v>
      </c>
      <c r="U38" s="83"/>
      <c r="V38" s="83">
        <v>96.021220159151184</v>
      </c>
      <c r="W38" s="83">
        <v>95</v>
      </c>
      <c r="X38" s="83">
        <v>96.954314720812178</v>
      </c>
      <c r="Y38" s="83"/>
      <c r="Z38" s="83">
        <v>100</v>
      </c>
      <c r="AA38" s="83">
        <v>100</v>
      </c>
      <c r="AB38" s="83">
        <v>100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31504C0F-9EB3-4DEF-BBB9-205B2F6EF629}"/>
  </hyperlinks>
  <pageMargins left="0.7" right="0.7" top="0.75" bottom="0.75" header="0.3" footer="0.3"/>
  <pageSetup scale="61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9418-9D34-4A58-964D-F141937E3626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85546875" customWidth="1"/>
    <col min="14" max="16" width="8.28515625" customWidth="1"/>
    <col min="17" max="17" width="1.28515625" customWidth="1"/>
    <col min="18" max="20" width="8.28515625" customWidth="1"/>
    <col min="21" max="21" width="1.425781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337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9" x14ac:dyDescent="0.25">
      <c r="A10" s="26" t="s">
        <v>209</v>
      </c>
      <c r="B10" s="79">
        <f>SUM(B12:B38)</f>
        <v>38152</v>
      </c>
      <c r="C10" s="79">
        <f t="shared" ref="C10:AB10" si="0">SUM(C12:C38)</f>
        <v>21855</v>
      </c>
      <c r="D10" s="79">
        <f t="shared" si="0"/>
        <v>16297</v>
      </c>
      <c r="E10" s="79"/>
      <c r="F10" s="79">
        <f t="shared" si="0"/>
        <v>10531</v>
      </c>
      <c r="G10" s="79">
        <f t="shared" si="0"/>
        <v>5873</v>
      </c>
      <c r="H10" s="79">
        <f t="shared" si="0"/>
        <v>4658</v>
      </c>
      <c r="I10" s="79"/>
      <c r="J10" s="79">
        <f t="shared" si="0"/>
        <v>8487</v>
      </c>
      <c r="K10" s="79">
        <f t="shared" si="0"/>
        <v>4853</v>
      </c>
      <c r="L10" s="79">
        <f t="shared" si="0"/>
        <v>3634</v>
      </c>
      <c r="M10" s="79"/>
      <c r="N10" s="79">
        <f t="shared" si="0"/>
        <v>5410</v>
      </c>
      <c r="O10" s="79">
        <f t="shared" si="0"/>
        <v>3264</v>
      </c>
      <c r="P10" s="79">
        <f t="shared" si="0"/>
        <v>2146</v>
      </c>
      <c r="Q10" s="79"/>
      <c r="R10" s="79">
        <f t="shared" si="0"/>
        <v>9482</v>
      </c>
      <c r="S10" s="79">
        <f t="shared" si="0"/>
        <v>5452</v>
      </c>
      <c r="T10" s="79">
        <f t="shared" si="0"/>
        <v>4030</v>
      </c>
      <c r="U10" s="79"/>
      <c r="V10" s="79">
        <f t="shared" si="0"/>
        <v>3882</v>
      </c>
      <c r="W10" s="79">
        <f t="shared" si="0"/>
        <v>2209</v>
      </c>
      <c r="X10" s="79">
        <f t="shared" si="0"/>
        <v>1673</v>
      </c>
      <c r="Y10" s="79"/>
      <c r="Z10" s="79">
        <f t="shared" si="0"/>
        <v>360</v>
      </c>
      <c r="AA10" s="79">
        <f t="shared" si="0"/>
        <v>204</v>
      </c>
      <c r="AB10" s="79">
        <f t="shared" si="0"/>
        <v>156</v>
      </c>
    </row>
    <row r="11" spans="1:29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9" x14ac:dyDescent="0.25">
      <c r="A12" s="27" t="s">
        <v>277</v>
      </c>
      <c r="B12" s="80">
        <f>+F12+J12+N12+R12+V12+Z12</f>
        <v>3322</v>
      </c>
      <c r="C12" s="80">
        <f t="shared" ref="C12:C27" si="1">+G12+K12+O12+S12+W12+AA12</f>
        <v>1795</v>
      </c>
      <c r="D12" s="80">
        <f>+H12+L12+P12+T12+X12+AB12</f>
        <v>1527</v>
      </c>
      <c r="E12" s="80"/>
      <c r="F12" s="80">
        <v>1047</v>
      </c>
      <c r="G12" s="80">
        <v>576</v>
      </c>
      <c r="H12" s="80">
        <v>471</v>
      </c>
      <c r="I12" s="80"/>
      <c r="J12" s="80">
        <v>707</v>
      </c>
      <c r="K12" s="80">
        <v>351</v>
      </c>
      <c r="L12" s="80">
        <v>356</v>
      </c>
      <c r="M12" s="80"/>
      <c r="N12" s="80">
        <v>496</v>
      </c>
      <c r="O12" s="80">
        <v>280</v>
      </c>
      <c r="P12" s="80">
        <v>216</v>
      </c>
      <c r="Q12" s="80"/>
      <c r="R12" s="80">
        <v>628</v>
      </c>
      <c r="S12" s="80">
        <v>343</v>
      </c>
      <c r="T12" s="80">
        <v>285</v>
      </c>
      <c r="U12" s="80"/>
      <c r="V12" s="80">
        <v>427</v>
      </c>
      <c r="W12" s="80">
        <v>240</v>
      </c>
      <c r="X12" s="80">
        <v>187</v>
      </c>
      <c r="Y12" s="80"/>
      <c r="Z12" s="80">
        <v>17</v>
      </c>
      <c r="AA12" s="80">
        <v>5</v>
      </c>
      <c r="AB12" s="80">
        <v>12</v>
      </c>
      <c r="AC12" s="145"/>
    </row>
    <row r="13" spans="1:29" x14ac:dyDescent="0.25">
      <c r="A13" s="27" t="s">
        <v>278</v>
      </c>
      <c r="B13" s="80">
        <f t="shared" ref="B13:C37" si="2">+F13+J13+N13+R13+V13+Z13</f>
        <v>2326</v>
      </c>
      <c r="C13" s="80">
        <f t="shared" si="1"/>
        <v>1314</v>
      </c>
      <c r="D13" s="80">
        <f t="shared" ref="D13:D37" si="3">+H13+L13+P13+T13+X13+AB13</f>
        <v>1012</v>
      </c>
      <c r="E13" s="80"/>
      <c r="F13" s="80">
        <v>657</v>
      </c>
      <c r="G13" s="80">
        <v>337</v>
      </c>
      <c r="H13" s="80">
        <v>320</v>
      </c>
      <c r="I13" s="80"/>
      <c r="J13" s="80">
        <v>566</v>
      </c>
      <c r="K13" s="80">
        <v>337</v>
      </c>
      <c r="L13" s="80">
        <v>229</v>
      </c>
      <c r="M13" s="80"/>
      <c r="N13" s="80">
        <v>383</v>
      </c>
      <c r="O13" s="80">
        <v>225</v>
      </c>
      <c r="P13" s="80">
        <v>158</v>
      </c>
      <c r="Q13" s="80"/>
      <c r="R13" s="80">
        <v>566</v>
      </c>
      <c r="S13" s="80">
        <v>327</v>
      </c>
      <c r="T13" s="80">
        <v>239</v>
      </c>
      <c r="U13" s="80"/>
      <c r="V13" s="80">
        <v>148</v>
      </c>
      <c r="W13" s="80">
        <v>85</v>
      </c>
      <c r="X13" s="80">
        <v>63</v>
      </c>
      <c r="Y13" s="80"/>
      <c r="Z13" s="80">
        <v>6</v>
      </c>
      <c r="AA13" s="80">
        <v>3</v>
      </c>
      <c r="AB13" s="80">
        <v>3</v>
      </c>
    </row>
    <row r="14" spans="1:29" x14ac:dyDescent="0.25">
      <c r="A14" s="27" t="s">
        <v>279</v>
      </c>
      <c r="B14" s="80">
        <f t="shared" si="2"/>
        <v>2008</v>
      </c>
      <c r="C14" s="80">
        <f t="shared" si="1"/>
        <v>1073</v>
      </c>
      <c r="D14" s="80">
        <f t="shared" si="3"/>
        <v>935</v>
      </c>
      <c r="E14" s="80"/>
      <c r="F14" s="80">
        <v>461</v>
      </c>
      <c r="G14" s="80">
        <v>235</v>
      </c>
      <c r="H14" s="80">
        <v>226</v>
      </c>
      <c r="I14" s="80"/>
      <c r="J14" s="80">
        <v>441</v>
      </c>
      <c r="K14" s="80">
        <v>208</v>
      </c>
      <c r="L14" s="80">
        <v>233</v>
      </c>
      <c r="M14" s="80"/>
      <c r="N14" s="80">
        <v>334</v>
      </c>
      <c r="O14" s="80">
        <v>172</v>
      </c>
      <c r="P14" s="80">
        <v>162</v>
      </c>
      <c r="Q14" s="80"/>
      <c r="R14" s="80">
        <v>586</v>
      </c>
      <c r="S14" s="80">
        <v>352</v>
      </c>
      <c r="T14" s="80">
        <v>234</v>
      </c>
      <c r="U14" s="80"/>
      <c r="V14" s="80">
        <v>170</v>
      </c>
      <c r="W14" s="80">
        <v>96</v>
      </c>
      <c r="X14" s="80">
        <v>74</v>
      </c>
      <c r="Y14" s="80"/>
      <c r="Z14" s="80">
        <v>16</v>
      </c>
      <c r="AA14" s="80">
        <v>10</v>
      </c>
      <c r="AB14" s="80">
        <v>6</v>
      </c>
    </row>
    <row r="15" spans="1:29" x14ac:dyDescent="0.25">
      <c r="A15" s="27" t="s">
        <v>280</v>
      </c>
      <c r="B15" s="80">
        <f t="shared" si="2"/>
        <v>2917</v>
      </c>
      <c r="C15" s="80">
        <f t="shared" si="1"/>
        <v>1626</v>
      </c>
      <c r="D15" s="80">
        <f t="shared" si="3"/>
        <v>1291</v>
      </c>
      <c r="E15" s="80"/>
      <c r="F15" s="80">
        <v>880</v>
      </c>
      <c r="G15" s="80">
        <v>475</v>
      </c>
      <c r="H15" s="80">
        <v>405</v>
      </c>
      <c r="I15" s="80"/>
      <c r="J15" s="80">
        <v>652</v>
      </c>
      <c r="K15" s="80">
        <v>338</v>
      </c>
      <c r="L15" s="80">
        <v>314</v>
      </c>
      <c r="M15" s="80"/>
      <c r="N15" s="80">
        <v>358</v>
      </c>
      <c r="O15" s="80">
        <v>222</v>
      </c>
      <c r="P15" s="80">
        <v>136</v>
      </c>
      <c r="Q15" s="80"/>
      <c r="R15" s="80">
        <v>682</v>
      </c>
      <c r="S15" s="80">
        <v>392</v>
      </c>
      <c r="T15" s="80">
        <v>290</v>
      </c>
      <c r="U15" s="80"/>
      <c r="V15" s="80">
        <v>308</v>
      </c>
      <c r="W15" s="80">
        <v>174</v>
      </c>
      <c r="X15" s="80">
        <v>134</v>
      </c>
      <c r="Y15" s="80"/>
      <c r="Z15" s="80">
        <v>37</v>
      </c>
      <c r="AA15" s="80">
        <v>25</v>
      </c>
      <c r="AB15" s="80">
        <v>12</v>
      </c>
    </row>
    <row r="16" spans="1:29" x14ac:dyDescent="0.25">
      <c r="A16" s="27" t="s">
        <v>281</v>
      </c>
      <c r="B16" s="80">
        <f t="shared" si="2"/>
        <v>542</v>
      </c>
      <c r="C16" s="80">
        <f t="shared" si="1"/>
        <v>349</v>
      </c>
      <c r="D16" s="80">
        <f t="shared" si="3"/>
        <v>193</v>
      </c>
      <c r="E16" s="80"/>
      <c r="F16" s="80">
        <v>101</v>
      </c>
      <c r="G16" s="80">
        <v>65</v>
      </c>
      <c r="H16" s="80">
        <v>36</v>
      </c>
      <c r="I16" s="80"/>
      <c r="J16" s="80">
        <v>229</v>
      </c>
      <c r="K16" s="80">
        <v>147</v>
      </c>
      <c r="L16" s="80">
        <v>82</v>
      </c>
      <c r="M16" s="80"/>
      <c r="N16" s="80">
        <v>67</v>
      </c>
      <c r="O16" s="80">
        <v>44</v>
      </c>
      <c r="P16" s="80">
        <v>23</v>
      </c>
      <c r="Q16" s="80"/>
      <c r="R16" s="80">
        <v>122</v>
      </c>
      <c r="S16" s="80">
        <v>87</v>
      </c>
      <c r="T16" s="80">
        <v>35</v>
      </c>
      <c r="U16" s="80"/>
      <c r="V16" s="80">
        <v>20</v>
      </c>
      <c r="W16" s="80">
        <v>4</v>
      </c>
      <c r="X16" s="80">
        <v>16</v>
      </c>
      <c r="Y16" s="80"/>
      <c r="Z16" s="80">
        <v>3</v>
      </c>
      <c r="AA16" s="80">
        <v>2</v>
      </c>
      <c r="AB16" s="80">
        <v>1</v>
      </c>
      <c r="AC16" s="146"/>
    </row>
    <row r="17" spans="1:29" x14ac:dyDescent="0.25">
      <c r="A17" s="27" t="s">
        <v>282</v>
      </c>
      <c r="B17" s="80">
        <f t="shared" si="2"/>
        <v>1025</v>
      </c>
      <c r="C17" s="80">
        <f t="shared" si="1"/>
        <v>622</v>
      </c>
      <c r="D17" s="80">
        <f t="shared" si="3"/>
        <v>403</v>
      </c>
      <c r="E17" s="80"/>
      <c r="F17" s="80">
        <v>235</v>
      </c>
      <c r="G17" s="80">
        <v>120</v>
      </c>
      <c r="H17" s="80">
        <v>115</v>
      </c>
      <c r="I17" s="80"/>
      <c r="J17" s="80">
        <v>196</v>
      </c>
      <c r="K17" s="80">
        <v>128</v>
      </c>
      <c r="L17" s="80">
        <v>68</v>
      </c>
      <c r="M17" s="80"/>
      <c r="N17" s="80">
        <v>195</v>
      </c>
      <c r="O17" s="80">
        <v>126</v>
      </c>
      <c r="P17" s="80">
        <v>69</v>
      </c>
      <c r="Q17" s="80"/>
      <c r="R17" s="80">
        <v>287</v>
      </c>
      <c r="S17" s="80">
        <v>172</v>
      </c>
      <c r="T17" s="80">
        <v>115</v>
      </c>
      <c r="U17" s="80"/>
      <c r="V17" s="80">
        <v>104</v>
      </c>
      <c r="W17" s="80">
        <v>71</v>
      </c>
      <c r="X17" s="80">
        <v>33</v>
      </c>
      <c r="Y17" s="80"/>
      <c r="Z17" s="80">
        <v>8</v>
      </c>
      <c r="AA17" s="80">
        <v>5</v>
      </c>
      <c r="AB17" s="80">
        <v>3</v>
      </c>
      <c r="AC17" s="145"/>
    </row>
    <row r="18" spans="1:29" x14ac:dyDescent="0.25">
      <c r="A18" s="27" t="s">
        <v>283</v>
      </c>
      <c r="B18" s="80">
        <f t="shared" si="2"/>
        <v>233</v>
      </c>
      <c r="C18" s="80">
        <f t="shared" si="1"/>
        <v>135</v>
      </c>
      <c r="D18" s="80">
        <f t="shared" si="3"/>
        <v>98</v>
      </c>
      <c r="E18" s="80"/>
      <c r="F18" s="80">
        <v>52</v>
      </c>
      <c r="G18" s="80">
        <v>33</v>
      </c>
      <c r="H18" s="80">
        <v>19</v>
      </c>
      <c r="I18" s="80"/>
      <c r="J18" s="80">
        <v>58</v>
      </c>
      <c r="K18" s="80">
        <v>32</v>
      </c>
      <c r="L18" s="80">
        <v>26</v>
      </c>
      <c r="M18" s="80"/>
      <c r="N18" s="80">
        <v>19</v>
      </c>
      <c r="O18" s="80">
        <v>13</v>
      </c>
      <c r="P18" s="80">
        <v>6</v>
      </c>
      <c r="Q18" s="80"/>
      <c r="R18" s="80">
        <v>71</v>
      </c>
      <c r="S18" s="80">
        <v>45</v>
      </c>
      <c r="T18" s="80">
        <v>26</v>
      </c>
      <c r="U18" s="80"/>
      <c r="V18" s="80">
        <v>31</v>
      </c>
      <c r="W18" s="80">
        <v>11</v>
      </c>
      <c r="X18" s="80">
        <v>20</v>
      </c>
      <c r="Y18" s="80"/>
      <c r="Z18" s="80">
        <v>2</v>
      </c>
      <c r="AA18" s="80">
        <v>1</v>
      </c>
      <c r="AB18" s="80">
        <v>1</v>
      </c>
      <c r="AC18" s="146"/>
    </row>
    <row r="19" spans="1:29" x14ac:dyDescent="0.25">
      <c r="A19" s="27" t="s">
        <v>284</v>
      </c>
      <c r="B19" s="80">
        <f t="shared" si="2"/>
        <v>3424</v>
      </c>
      <c r="C19" s="80">
        <f t="shared" si="1"/>
        <v>1912</v>
      </c>
      <c r="D19" s="80">
        <f t="shared" si="3"/>
        <v>1512</v>
      </c>
      <c r="E19" s="80"/>
      <c r="F19" s="80">
        <v>1111</v>
      </c>
      <c r="G19" s="80">
        <v>631</v>
      </c>
      <c r="H19" s="80">
        <v>480</v>
      </c>
      <c r="I19" s="80"/>
      <c r="J19" s="80">
        <v>749</v>
      </c>
      <c r="K19" s="80">
        <v>411</v>
      </c>
      <c r="L19" s="80">
        <v>338</v>
      </c>
      <c r="M19" s="80"/>
      <c r="N19" s="80">
        <v>450</v>
      </c>
      <c r="O19" s="80">
        <v>258</v>
      </c>
      <c r="P19" s="80">
        <v>192</v>
      </c>
      <c r="Q19" s="80"/>
      <c r="R19" s="80">
        <v>793</v>
      </c>
      <c r="S19" s="80">
        <v>437</v>
      </c>
      <c r="T19" s="80">
        <v>356</v>
      </c>
      <c r="U19" s="80"/>
      <c r="V19" s="80">
        <v>306</v>
      </c>
      <c r="W19" s="80">
        <v>163</v>
      </c>
      <c r="X19" s="80">
        <v>143</v>
      </c>
      <c r="Y19" s="80"/>
      <c r="Z19" s="80">
        <v>15</v>
      </c>
      <c r="AA19" s="80">
        <v>12</v>
      </c>
      <c r="AB19" s="80">
        <v>3</v>
      </c>
      <c r="AC19" s="146"/>
    </row>
    <row r="20" spans="1:29" x14ac:dyDescent="0.25">
      <c r="A20" s="27" t="s">
        <v>285</v>
      </c>
      <c r="B20" s="80">
        <f t="shared" si="2"/>
        <v>1200</v>
      </c>
      <c r="C20" s="80">
        <f t="shared" si="1"/>
        <v>728</v>
      </c>
      <c r="D20" s="80">
        <f t="shared" si="3"/>
        <v>472</v>
      </c>
      <c r="E20" s="80"/>
      <c r="F20" s="80">
        <v>326</v>
      </c>
      <c r="G20" s="80">
        <v>189</v>
      </c>
      <c r="H20" s="80">
        <v>137</v>
      </c>
      <c r="I20" s="80"/>
      <c r="J20" s="80">
        <v>283</v>
      </c>
      <c r="K20" s="80">
        <v>173</v>
      </c>
      <c r="L20" s="80">
        <v>110</v>
      </c>
      <c r="M20" s="80"/>
      <c r="N20" s="80">
        <v>156</v>
      </c>
      <c r="O20" s="80">
        <v>99</v>
      </c>
      <c r="P20" s="80">
        <v>57</v>
      </c>
      <c r="Q20" s="80"/>
      <c r="R20" s="80">
        <v>335</v>
      </c>
      <c r="S20" s="80">
        <v>199</v>
      </c>
      <c r="T20" s="80">
        <v>136</v>
      </c>
      <c r="U20" s="80"/>
      <c r="V20" s="80">
        <v>80</v>
      </c>
      <c r="W20" s="80">
        <v>59</v>
      </c>
      <c r="X20" s="80">
        <v>21</v>
      </c>
      <c r="Y20" s="80"/>
      <c r="Z20" s="80">
        <v>20</v>
      </c>
      <c r="AA20" s="80">
        <v>9</v>
      </c>
      <c r="AB20" s="80">
        <v>11</v>
      </c>
      <c r="AC20" s="146"/>
    </row>
    <row r="21" spans="1:29" x14ac:dyDescent="0.25">
      <c r="A21" s="27" t="s">
        <v>286</v>
      </c>
      <c r="B21" s="80">
        <f t="shared" si="2"/>
        <v>1905</v>
      </c>
      <c r="C21" s="80">
        <f t="shared" si="1"/>
        <v>1168</v>
      </c>
      <c r="D21" s="80">
        <f t="shared" si="3"/>
        <v>737</v>
      </c>
      <c r="E21" s="80"/>
      <c r="F21" s="80">
        <v>574</v>
      </c>
      <c r="G21" s="80">
        <v>332</v>
      </c>
      <c r="H21" s="80">
        <v>242</v>
      </c>
      <c r="I21" s="80"/>
      <c r="J21" s="80">
        <v>469</v>
      </c>
      <c r="K21" s="80">
        <v>287</v>
      </c>
      <c r="L21" s="80">
        <v>182</v>
      </c>
      <c r="M21" s="80"/>
      <c r="N21" s="80">
        <v>284</v>
      </c>
      <c r="O21" s="80">
        <v>202</v>
      </c>
      <c r="P21" s="80">
        <v>82</v>
      </c>
      <c r="Q21" s="80"/>
      <c r="R21" s="80">
        <v>399</v>
      </c>
      <c r="S21" s="80">
        <v>238</v>
      </c>
      <c r="T21" s="80">
        <v>161</v>
      </c>
      <c r="U21" s="80"/>
      <c r="V21" s="80">
        <v>160</v>
      </c>
      <c r="W21" s="80">
        <v>102</v>
      </c>
      <c r="X21" s="80">
        <v>58</v>
      </c>
      <c r="Y21" s="80"/>
      <c r="Z21" s="80">
        <v>19</v>
      </c>
      <c r="AA21" s="80">
        <v>7</v>
      </c>
      <c r="AB21" s="80">
        <v>12</v>
      </c>
      <c r="AC21" s="146"/>
    </row>
    <row r="22" spans="1:29" x14ac:dyDescent="0.25">
      <c r="A22" s="27" t="s">
        <v>287</v>
      </c>
      <c r="B22" s="80">
        <f t="shared" si="2"/>
        <v>713</v>
      </c>
      <c r="C22" s="80">
        <f t="shared" si="1"/>
        <v>461</v>
      </c>
      <c r="D22" s="80">
        <f>+H22+L22+P22+T22+X22</f>
        <v>252</v>
      </c>
      <c r="E22" s="80"/>
      <c r="F22" s="80">
        <v>224</v>
      </c>
      <c r="G22" s="80">
        <v>138</v>
      </c>
      <c r="H22" s="80">
        <v>86</v>
      </c>
      <c r="I22" s="80"/>
      <c r="J22" s="80">
        <v>196</v>
      </c>
      <c r="K22" s="80">
        <v>131</v>
      </c>
      <c r="L22" s="80">
        <v>65</v>
      </c>
      <c r="M22" s="80"/>
      <c r="N22" s="80">
        <v>77</v>
      </c>
      <c r="O22" s="80">
        <v>45</v>
      </c>
      <c r="P22" s="80">
        <v>32</v>
      </c>
      <c r="Q22" s="80"/>
      <c r="R22" s="80">
        <v>178</v>
      </c>
      <c r="S22" s="80">
        <v>115</v>
      </c>
      <c r="T22" s="80">
        <v>63</v>
      </c>
      <c r="U22" s="80"/>
      <c r="V22" s="80">
        <v>37</v>
      </c>
      <c r="W22" s="80">
        <v>31</v>
      </c>
      <c r="X22" s="80">
        <v>6</v>
      </c>
      <c r="Y22" s="80"/>
      <c r="Z22" s="80">
        <v>1</v>
      </c>
      <c r="AA22" s="80">
        <v>1</v>
      </c>
      <c r="AB22" s="80" t="s">
        <v>271</v>
      </c>
      <c r="AC22" s="146"/>
    </row>
    <row r="23" spans="1:29" x14ac:dyDescent="0.25">
      <c r="A23" s="125" t="s">
        <v>288</v>
      </c>
      <c r="B23" s="80">
        <f t="shared" si="2"/>
        <v>3654</v>
      </c>
      <c r="C23" s="80">
        <f t="shared" si="1"/>
        <v>2097</v>
      </c>
      <c r="D23" s="80">
        <f t="shared" si="3"/>
        <v>1557</v>
      </c>
      <c r="E23" s="80"/>
      <c r="F23" s="80">
        <v>1062</v>
      </c>
      <c r="G23" s="80">
        <v>578</v>
      </c>
      <c r="H23" s="80">
        <v>484</v>
      </c>
      <c r="I23" s="80"/>
      <c r="J23" s="80">
        <v>793</v>
      </c>
      <c r="K23" s="80">
        <v>461</v>
      </c>
      <c r="L23" s="80">
        <v>332</v>
      </c>
      <c r="M23" s="80"/>
      <c r="N23" s="80">
        <v>445</v>
      </c>
      <c r="O23" s="80">
        <v>271</v>
      </c>
      <c r="P23" s="80">
        <v>174</v>
      </c>
      <c r="Q23" s="80"/>
      <c r="R23" s="80">
        <v>1121</v>
      </c>
      <c r="S23" s="80">
        <v>646</v>
      </c>
      <c r="T23" s="80">
        <v>475</v>
      </c>
      <c r="U23" s="80"/>
      <c r="V23" s="80">
        <v>212</v>
      </c>
      <c r="W23" s="80">
        <v>124</v>
      </c>
      <c r="X23" s="80">
        <v>88</v>
      </c>
      <c r="Y23" s="80"/>
      <c r="Z23" s="80">
        <v>21</v>
      </c>
      <c r="AA23" s="80">
        <v>17</v>
      </c>
      <c r="AB23" s="80">
        <v>4</v>
      </c>
      <c r="AC23" s="146"/>
    </row>
    <row r="24" spans="1:29" x14ac:dyDescent="0.25">
      <c r="A24" s="27" t="s">
        <v>289</v>
      </c>
      <c r="B24" s="80">
        <f>+F24+J24+N24+R24+V24</f>
        <v>769</v>
      </c>
      <c r="C24" s="80">
        <f>+G24+K24+O24+S24+W24</f>
        <v>430</v>
      </c>
      <c r="D24" s="80">
        <f>+H24+L24+P24+T24+X24</f>
        <v>339</v>
      </c>
      <c r="E24" s="80"/>
      <c r="F24" s="80">
        <v>188</v>
      </c>
      <c r="G24" s="80">
        <v>101</v>
      </c>
      <c r="H24" s="80">
        <v>87</v>
      </c>
      <c r="I24" s="80"/>
      <c r="J24" s="80">
        <v>167</v>
      </c>
      <c r="K24" s="80">
        <v>92</v>
      </c>
      <c r="L24" s="80">
        <v>75</v>
      </c>
      <c r="M24" s="80"/>
      <c r="N24" s="80">
        <v>112</v>
      </c>
      <c r="O24" s="80">
        <v>71</v>
      </c>
      <c r="P24" s="80">
        <v>41</v>
      </c>
      <c r="Q24" s="80"/>
      <c r="R24" s="80">
        <v>223</v>
      </c>
      <c r="S24" s="80">
        <v>123</v>
      </c>
      <c r="T24" s="80">
        <v>100</v>
      </c>
      <c r="U24" s="80"/>
      <c r="V24" s="80">
        <v>79</v>
      </c>
      <c r="W24" s="80">
        <v>43</v>
      </c>
      <c r="X24" s="80">
        <v>36</v>
      </c>
      <c r="Y24" s="80"/>
      <c r="Z24" s="80" t="s">
        <v>271</v>
      </c>
      <c r="AA24" s="80" t="s">
        <v>271</v>
      </c>
      <c r="AB24" s="80" t="s">
        <v>271</v>
      </c>
      <c r="AC24" s="146"/>
    </row>
    <row r="25" spans="1:29" x14ac:dyDescent="0.25">
      <c r="A25" s="27" t="s">
        <v>290</v>
      </c>
      <c r="B25" s="80">
        <f t="shared" si="2"/>
        <v>2267</v>
      </c>
      <c r="C25" s="80">
        <f t="shared" si="1"/>
        <v>1280</v>
      </c>
      <c r="D25" s="80">
        <f t="shared" si="3"/>
        <v>987</v>
      </c>
      <c r="E25" s="80"/>
      <c r="F25" s="80">
        <v>663</v>
      </c>
      <c r="G25" s="80">
        <v>362</v>
      </c>
      <c r="H25" s="80">
        <v>301</v>
      </c>
      <c r="I25" s="80"/>
      <c r="J25" s="80">
        <v>485</v>
      </c>
      <c r="K25" s="80">
        <v>282</v>
      </c>
      <c r="L25" s="80">
        <v>203</v>
      </c>
      <c r="M25" s="80"/>
      <c r="N25" s="80">
        <v>339</v>
      </c>
      <c r="O25" s="80">
        <v>194</v>
      </c>
      <c r="P25" s="80">
        <v>145</v>
      </c>
      <c r="Q25" s="80"/>
      <c r="R25" s="80">
        <v>540</v>
      </c>
      <c r="S25" s="80">
        <v>290</v>
      </c>
      <c r="T25" s="80">
        <v>250</v>
      </c>
      <c r="U25" s="80"/>
      <c r="V25" s="80">
        <v>223</v>
      </c>
      <c r="W25" s="80">
        <v>145</v>
      </c>
      <c r="X25" s="80">
        <v>78</v>
      </c>
      <c r="Y25" s="80"/>
      <c r="Z25" s="80">
        <v>17</v>
      </c>
      <c r="AA25" s="80">
        <v>7</v>
      </c>
      <c r="AB25" s="80">
        <v>10</v>
      </c>
      <c r="AC25" s="146"/>
    </row>
    <row r="26" spans="1:29" x14ac:dyDescent="0.25">
      <c r="A26" s="27" t="s">
        <v>291</v>
      </c>
      <c r="B26" s="80">
        <f t="shared" si="2"/>
        <v>881</v>
      </c>
      <c r="C26" s="80">
        <f>+G26+K26+O26+S26+W26</f>
        <v>520</v>
      </c>
      <c r="D26" s="80">
        <f t="shared" si="3"/>
        <v>361</v>
      </c>
      <c r="E26" s="80"/>
      <c r="F26" s="80">
        <v>285</v>
      </c>
      <c r="G26" s="80">
        <v>178</v>
      </c>
      <c r="H26" s="80">
        <v>107</v>
      </c>
      <c r="I26" s="80"/>
      <c r="J26" s="80">
        <v>166</v>
      </c>
      <c r="K26" s="80">
        <v>102</v>
      </c>
      <c r="L26" s="80">
        <v>64</v>
      </c>
      <c r="M26" s="80"/>
      <c r="N26" s="80">
        <v>144</v>
      </c>
      <c r="O26" s="80">
        <v>77</v>
      </c>
      <c r="P26" s="80">
        <v>67</v>
      </c>
      <c r="Q26" s="80"/>
      <c r="R26" s="80">
        <v>200</v>
      </c>
      <c r="S26" s="80">
        <v>110</v>
      </c>
      <c r="T26" s="80">
        <v>90</v>
      </c>
      <c r="U26" s="80"/>
      <c r="V26" s="80">
        <v>84</v>
      </c>
      <c r="W26" s="80">
        <v>53</v>
      </c>
      <c r="X26" s="80">
        <v>31</v>
      </c>
      <c r="Y26" s="80"/>
      <c r="Z26" s="80">
        <v>2</v>
      </c>
      <c r="AA26" s="80" t="s">
        <v>271</v>
      </c>
      <c r="AB26" s="80">
        <v>2</v>
      </c>
      <c r="AC26" s="145"/>
    </row>
    <row r="27" spans="1:29" x14ac:dyDescent="0.25">
      <c r="A27" s="27" t="s">
        <v>292</v>
      </c>
      <c r="B27" s="80">
        <f t="shared" si="2"/>
        <v>926</v>
      </c>
      <c r="C27" s="80">
        <f t="shared" si="1"/>
        <v>518</v>
      </c>
      <c r="D27" s="80">
        <f t="shared" si="3"/>
        <v>408</v>
      </c>
      <c r="E27" s="80"/>
      <c r="F27" s="80">
        <v>174</v>
      </c>
      <c r="G27" s="80">
        <v>100</v>
      </c>
      <c r="H27" s="80">
        <v>74</v>
      </c>
      <c r="I27" s="80"/>
      <c r="J27" s="80">
        <v>154</v>
      </c>
      <c r="K27" s="80">
        <v>89</v>
      </c>
      <c r="L27" s="80">
        <v>65</v>
      </c>
      <c r="M27" s="80"/>
      <c r="N27" s="80">
        <v>160</v>
      </c>
      <c r="O27" s="80">
        <v>87</v>
      </c>
      <c r="P27" s="80">
        <v>73</v>
      </c>
      <c r="Q27" s="80"/>
      <c r="R27" s="80">
        <v>281</v>
      </c>
      <c r="S27" s="80">
        <v>158</v>
      </c>
      <c r="T27" s="80">
        <v>123</v>
      </c>
      <c r="U27" s="80"/>
      <c r="V27" s="80">
        <v>150</v>
      </c>
      <c r="W27" s="80">
        <v>80</v>
      </c>
      <c r="X27" s="80">
        <v>70</v>
      </c>
      <c r="Y27" s="80"/>
      <c r="Z27" s="80">
        <v>7</v>
      </c>
      <c r="AA27" s="80">
        <v>4</v>
      </c>
      <c r="AB27" s="80">
        <v>3</v>
      </c>
      <c r="AC27" s="146"/>
    </row>
    <row r="28" spans="1:29" x14ac:dyDescent="0.25">
      <c r="A28" s="27" t="s">
        <v>293</v>
      </c>
      <c r="B28" s="80">
        <f t="shared" si="2"/>
        <v>344</v>
      </c>
      <c r="C28" s="80">
        <f t="shared" si="2"/>
        <v>228</v>
      </c>
      <c r="D28" s="80">
        <f t="shared" si="3"/>
        <v>116</v>
      </c>
      <c r="E28" s="80"/>
      <c r="F28" s="80">
        <v>74</v>
      </c>
      <c r="G28" s="80">
        <v>51</v>
      </c>
      <c r="H28" s="80">
        <v>23</v>
      </c>
      <c r="I28" s="80"/>
      <c r="J28" s="80">
        <v>49</v>
      </c>
      <c r="K28" s="80">
        <v>33</v>
      </c>
      <c r="L28" s="80">
        <v>16</v>
      </c>
      <c r="M28" s="80"/>
      <c r="N28" s="80">
        <v>41</v>
      </c>
      <c r="O28" s="80">
        <v>28</v>
      </c>
      <c r="P28" s="80">
        <v>13</v>
      </c>
      <c r="Q28" s="80"/>
      <c r="R28" s="80">
        <v>107</v>
      </c>
      <c r="S28" s="80">
        <v>75</v>
      </c>
      <c r="T28" s="80">
        <v>32</v>
      </c>
      <c r="U28" s="80"/>
      <c r="V28" s="80">
        <v>45</v>
      </c>
      <c r="W28" s="80">
        <v>26</v>
      </c>
      <c r="X28" s="80">
        <v>19</v>
      </c>
      <c r="Y28" s="80"/>
      <c r="Z28" s="80">
        <v>28</v>
      </c>
      <c r="AA28" s="80">
        <v>15</v>
      </c>
      <c r="AB28" s="80">
        <v>13</v>
      </c>
      <c r="AC28" s="146"/>
    </row>
    <row r="29" spans="1:29" x14ac:dyDescent="0.25">
      <c r="A29" s="27" t="s">
        <v>294</v>
      </c>
      <c r="B29" s="80">
        <f t="shared" si="2"/>
        <v>811</v>
      </c>
      <c r="C29" s="80">
        <f t="shared" si="2"/>
        <v>477</v>
      </c>
      <c r="D29" s="80">
        <f t="shared" si="3"/>
        <v>334</v>
      </c>
      <c r="E29" s="80"/>
      <c r="F29" s="80">
        <v>202</v>
      </c>
      <c r="G29" s="80">
        <v>131</v>
      </c>
      <c r="H29" s="80">
        <v>71</v>
      </c>
      <c r="I29" s="80"/>
      <c r="J29" s="80">
        <v>168</v>
      </c>
      <c r="K29" s="80">
        <v>87</v>
      </c>
      <c r="L29" s="80">
        <v>81</v>
      </c>
      <c r="M29" s="80"/>
      <c r="N29" s="80">
        <v>77</v>
      </c>
      <c r="O29" s="80">
        <v>57</v>
      </c>
      <c r="P29" s="80">
        <v>20</v>
      </c>
      <c r="Q29" s="80"/>
      <c r="R29" s="80">
        <v>165</v>
      </c>
      <c r="S29" s="80">
        <v>97</v>
      </c>
      <c r="T29" s="80">
        <v>68</v>
      </c>
      <c r="U29" s="80"/>
      <c r="V29" s="80">
        <v>176</v>
      </c>
      <c r="W29" s="80">
        <v>92</v>
      </c>
      <c r="X29" s="80">
        <v>84</v>
      </c>
      <c r="Y29" s="80"/>
      <c r="Z29" s="80">
        <v>23</v>
      </c>
      <c r="AA29" s="80">
        <v>13</v>
      </c>
      <c r="AB29" s="80">
        <v>10</v>
      </c>
      <c r="AC29" s="146"/>
    </row>
    <row r="30" spans="1:29" x14ac:dyDescent="0.25">
      <c r="A30" s="27" t="s">
        <v>295</v>
      </c>
      <c r="B30" s="80">
        <f>+F30+J30+N30+R30+V30</f>
        <v>517</v>
      </c>
      <c r="C30" s="80">
        <f>+G30+K30+O30+S30+W30</f>
        <v>294</v>
      </c>
      <c r="D30" s="80">
        <f>+H30+L30+P30+T30+X30</f>
        <v>223</v>
      </c>
      <c r="E30" s="80"/>
      <c r="F30" s="80">
        <v>133</v>
      </c>
      <c r="G30" s="80">
        <v>75</v>
      </c>
      <c r="H30" s="80">
        <v>58</v>
      </c>
      <c r="I30" s="80"/>
      <c r="J30" s="80">
        <v>84</v>
      </c>
      <c r="K30" s="80">
        <v>54</v>
      </c>
      <c r="L30" s="80">
        <v>30</v>
      </c>
      <c r="M30" s="80"/>
      <c r="N30" s="80">
        <v>43</v>
      </c>
      <c r="O30" s="80">
        <v>31</v>
      </c>
      <c r="P30" s="80">
        <v>12</v>
      </c>
      <c r="Q30" s="80"/>
      <c r="R30" s="80">
        <v>176</v>
      </c>
      <c r="S30" s="80">
        <v>98</v>
      </c>
      <c r="T30" s="80">
        <v>78</v>
      </c>
      <c r="U30" s="80"/>
      <c r="V30" s="80">
        <v>81</v>
      </c>
      <c r="W30" s="80">
        <v>36</v>
      </c>
      <c r="X30" s="80">
        <v>45</v>
      </c>
      <c r="Y30" s="80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296</v>
      </c>
      <c r="B31" s="80">
        <f t="shared" si="2"/>
        <v>944</v>
      </c>
      <c r="C31" s="80">
        <f t="shared" si="2"/>
        <v>511</v>
      </c>
      <c r="D31" s="80">
        <f t="shared" si="3"/>
        <v>433</v>
      </c>
      <c r="E31" s="80"/>
      <c r="F31" s="80">
        <v>230</v>
      </c>
      <c r="G31" s="80">
        <v>123</v>
      </c>
      <c r="H31" s="80">
        <v>107</v>
      </c>
      <c r="I31" s="80"/>
      <c r="J31" s="80">
        <v>204</v>
      </c>
      <c r="K31" s="80">
        <v>112</v>
      </c>
      <c r="L31" s="80">
        <v>92</v>
      </c>
      <c r="M31" s="80"/>
      <c r="N31" s="80">
        <v>117</v>
      </c>
      <c r="O31" s="80">
        <v>75</v>
      </c>
      <c r="P31" s="80">
        <v>42</v>
      </c>
      <c r="Q31" s="80"/>
      <c r="R31" s="80">
        <v>271</v>
      </c>
      <c r="S31" s="80">
        <v>145</v>
      </c>
      <c r="T31" s="80">
        <v>126</v>
      </c>
      <c r="U31" s="80"/>
      <c r="V31" s="80">
        <v>113</v>
      </c>
      <c r="W31" s="80">
        <v>53</v>
      </c>
      <c r="X31" s="80">
        <v>60</v>
      </c>
      <c r="Y31" s="80"/>
      <c r="Z31" s="80">
        <v>9</v>
      </c>
      <c r="AA31" s="80">
        <v>3</v>
      </c>
      <c r="AB31" s="80">
        <v>6</v>
      </c>
      <c r="AC31" s="146"/>
    </row>
    <row r="32" spans="1:29" x14ac:dyDescent="0.25">
      <c r="A32" s="27" t="s">
        <v>297</v>
      </c>
      <c r="B32" s="80">
        <f t="shared" si="2"/>
        <v>1630</v>
      </c>
      <c r="C32" s="80">
        <f t="shared" si="2"/>
        <v>961</v>
      </c>
      <c r="D32" s="80">
        <f t="shared" si="3"/>
        <v>669</v>
      </c>
      <c r="E32" s="80"/>
      <c r="F32" s="80">
        <v>322</v>
      </c>
      <c r="G32" s="80">
        <v>204</v>
      </c>
      <c r="H32" s="80">
        <v>118</v>
      </c>
      <c r="I32" s="80"/>
      <c r="J32" s="80">
        <v>395</v>
      </c>
      <c r="K32" s="80">
        <v>248</v>
      </c>
      <c r="L32" s="80">
        <v>147</v>
      </c>
      <c r="M32" s="80"/>
      <c r="N32" s="80">
        <v>231</v>
      </c>
      <c r="O32" s="80">
        <v>131</v>
      </c>
      <c r="P32" s="80">
        <v>100</v>
      </c>
      <c r="Q32" s="80"/>
      <c r="R32" s="80">
        <v>393</v>
      </c>
      <c r="S32" s="80">
        <v>215</v>
      </c>
      <c r="T32" s="80">
        <v>178</v>
      </c>
      <c r="U32" s="80"/>
      <c r="V32" s="80">
        <v>249</v>
      </c>
      <c r="W32" s="80">
        <v>142</v>
      </c>
      <c r="X32" s="80">
        <v>107</v>
      </c>
      <c r="Y32" s="80"/>
      <c r="Z32" s="80">
        <v>40</v>
      </c>
      <c r="AA32" s="80">
        <v>21</v>
      </c>
      <c r="AB32" s="80">
        <v>19</v>
      </c>
      <c r="AC32" s="146"/>
    </row>
    <row r="33" spans="1:29" x14ac:dyDescent="0.25">
      <c r="A33" s="27" t="s">
        <v>298</v>
      </c>
      <c r="B33" s="80">
        <f t="shared" si="2"/>
        <v>677</v>
      </c>
      <c r="C33" s="80">
        <f t="shared" si="2"/>
        <v>359</v>
      </c>
      <c r="D33" s="80">
        <f t="shared" si="3"/>
        <v>318</v>
      </c>
      <c r="E33" s="80"/>
      <c r="F33" s="80">
        <v>230</v>
      </c>
      <c r="G33" s="80">
        <v>89</v>
      </c>
      <c r="H33" s="80">
        <v>141</v>
      </c>
      <c r="I33" s="80"/>
      <c r="J33" s="80">
        <v>191</v>
      </c>
      <c r="K33" s="80">
        <v>125</v>
      </c>
      <c r="L33" s="80">
        <v>66</v>
      </c>
      <c r="M33" s="80"/>
      <c r="N33" s="80">
        <v>47</v>
      </c>
      <c r="O33" s="80">
        <v>29</v>
      </c>
      <c r="P33" s="80">
        <v>18</v>
      </c>
      <c r="Q33" s="80"/>
      <c r="R33" s="80">
        <v>107</v>
      </c>
      <c r="S33" s="80">
        <v>70</v>
      </c>
      <c r="T33" s="80">
        <v>37</v>
      </c>
      <c r="U33" s="80"/>
      <c r="V33" s="80">
        <v>98</v>
      </c>
      <c r="W33" s="80">
        <v>44</v>
      </c>
      <c r="X33" s="80">
        <v>54</v>
      </c>
      <c r="Y33" s="80"/>
      <c r="Z33" s="80">
        <v>4</v>
      </c>
      <c r="AA33" s="80">
        <v>2</v>
      </c>
      <c r="AB33" s="80">
        <v>2</v>
      </c>
      <c r="AC33" s="146"/>
    </row>
    <row r="34" spans="1:29" x14ac:dyDescent="0.25">
      <c r="A34" s="27" t="s">
        <v>299</v>
      </c>
      <c r="B34" s="80">
        <f t="shared" si="2"/>
        <v>1033</v>
      </c>
      <c r="C34" s="80">
        <f t="shared" si="2"/>
        <v>618</v>
      </c>
      <c r="D34" s="80">
        <f t="shared" si="3"/>
        <v>415</v>
      </c>
      <c r="E34" s="80"/>
      <c r="F34" s="80">
        <v>205</v>
      </c>
      <c r="G34" s="80">
        <v>106</v>
      </c>
      <c r="H34" s="80">
        <v>99</v>
      </c>
      <c r="I34" s="80"/>
      <c r="J34" s="80">
        <v>187</v>
      </c>
      <c r="K34" s="80">
        <v>103</v>
      </c>
      <c r="L34" s="80">
        <v>84</v>
      </c>
      <c r="M34" s="80"/>
      <c r="N34" s="80">
        <v>174</v>
      </c>
      <c r="O34" s="80">
        <v>122</v>
      </c>
      <c r="P34" s="80">
        <v>52</v>
      </c>
      <c r="Q34" s="80"/>
      <c r="R34" s="80">
        <v>357</v>
      </c>
      <c r="S34" s="80">
        <v>213</v>
      </c>
      <c r="T34" s="80">
        <v>144</v>
      </c>
      <c r="U34" s="80"/>
      <c r="V34" s="80">
        <v>102</v>
      </c>
      <c r="W34" s="80">
        <v>69</v>
      </c>
      <c r="X34" s="80">
        <v>33</v>
      </c>
      <c r="Y34" s="80"/>
      <c r="Z34" s="80">
        <v>8</v>
      </c>
      <c r="AA34" s="80">
        <v>5</v>
      </c>
      <c r="AB34" s="80">
        <v>3</v>
      </c>
      <c r="AC34" s="146"/>
    </row>
    <row r="35" spans="1:29" x14ac:dyDescent="0.25">
      <c r="A35" s="27" t="s">
        <v>300</v>
      </c>
      <c r="B35" s="80">
        <f t="shared" si="2"/>
        <v>439</v>
      </c>
      <c r="C35" s="80">
        <f t="shared" si="2"/>
        <v>259</v>
      </c>
      <c r="D35" s="80">
        <f t="shared" si="3"/>
        <v>180</v>
      </c>
      <c r="E35" s="80"/>
      <c r="F35" s="80">
        <v>106</v>
      </c>
      <c r="G35" s="80">
        <v>67</v>
      </c>
      <c r="H35" s="80">
        <v>39</v>
      </c>
      <c r="I35" s="80"/>
      <c r="J35" s="80">
        <v>91</v>
      </c>
      <c r="K35" s="80">
        <v>59</v>
      </c>
      <c r="L35" s="80">
        <v>32</v>
      </c>
      <c r="M35" s="80"/>
      <c r="N35" s="80">
        <v>74</v>
      </c>
      <c r="O35" s="80">
        <v>56</v>
      </c>
      <c r="P35" s="80">
        <v>18</v>
      </c>
      <c r="Q35" s="80"/>
      <c r="R35" s="80">
        <v>116</v>
      </c>
      <c r="S35" s="80">
        <v>52</v>
      </c>
      <c r="T35" s="80">
        <v>64</v>
      </c>
      <c r="U35" s="80"/>
      <c r="V35" s="80">
        <v>46</v>
      </c>
      <c r="W35" s="80">
        <v>21</v>
      </c>
      <c r="X35" s="80">
        <v>25</v>
      </c>
      <c r="Y35" s="80"/>
      <c r="Z35" s="80">
        <v>6</v>
      </c>
      <c r="AA35" s="80">
        <v>4</v>
      </c>
      <c r="AB35" s="80">
        <v>2</v>
      </c>
      <c r="AC35" s="146"/>
    </row>
    <row r="36" spans="1:29" x14ac:dyDescent="0.25">
      <c r="A36" s="27" t="s">
        <v>301</v>
      </c>
      <c r="B36" s="80">
        <f t="shared" si="2"/>
        <v>1418</v>
      </c>
      <c r="C36" s="80">
        <f t="shared" si="2"/>
        <v>797</v>
      </c>
      <c r="D36" s="80">
        <f t="shared" si="3"/>
        <v>621</v>
      </c>
      <c r="E36" s="80"/>
      <c r="F36" s="80">
        <v>363</v>
      </c>
      <c r="G36" s="80">
        <v>196</v>
      </c>
      <c r="H36" s="80">
        <v>167</v>
      </c>
      <c r="I36" s="80"/>
      <c r="J36" s="80">
        <v>309</v>
      </c>
      <c r="K36" s="80">
        <v>177</v>
      </c>
      <c r="L36" s="80">
        <v>132</v>
      </c>
      <c r="M36" s="80"/>
      <c r="N36" s="80">
        <v>268</v>
      </c>
      <c r="O36" s="80">
        <v>163</v>
      </c>
      <c r="P36" s="80">
        <v>105</v>
      </c>
      <c r="Q36" s="80"/>
      <c r="R36" s="80">
        <v>259</v>
      </c>
      <c r="S36" s="80">
        <v>147</v>
      </c>
      <c r="T36" s="80">
        <v>112</v>
      </c>
      <c r="U36" s="80"/>
      <c r="V36" s="80">
        <v>198</v>
      </c>
      <c r="W36" s="80">
        <v>104</v>
      </c>
      <c r="X36" s="80">
        <v>94</v>
      </c>
      <c r="Y36" s="80"/>
      <c r="Z36" s="80">
        <v>21</v>
      </c>
      <c r="AA36" s="80">
        <v>10</v>
      </c>
      <c r="AB36" s="80">
        <v>11</v>
      </c>
      <c r="AC36" s="146"/>
    </row>
    <row r="37" spans="1:29" x14ac:dyDescent="0.25">
      <c r="A37" s="27" t="s">
        <v>302</v>
      </c>
      <c r="B37" s="80">
        <f t="shared" si="2"/>
        <v>2014</v>
      </c>
      <c r="C37" s="80">
        <f t="shared" si="2"/>
        <v>1187</v>
      </c>
      <c r="D37" s="80">
        <f t="shared" si="3"/>
        <v>827</v>
      </c>
      <c r="E37" s="80"/>
      <c r="F37" s="80">
        <v>579</v>
      </c>
      <c r="G37" s="80">
        <v>346</v>
      </c>
      <c r="H37" s="80">
        <v>233</v>
      </c>
      <c r="I37" s="80"/>
      <c r="J37" s="80">
        <v>427</v>
      </c>
      <c r="K37" s="80">
        <v>243</v>
      </c>
      <c r="L37" s="80">
        <v>184</v>
      </c>
      <c r="M37" s="80"/>
      <c r="N37" s="80">
        <v>284</v>
      </c>
      <c r="O37" s="80">
        <v>163</v>
      </c>
      <c r="P37" s="80">
        <v>121</v>
      </c>
      <c r="Q37" s="80"/>
      <c r="R37" s="80">
        <v>474</v>
      </c>
      <c r="S37" s="80">
        <v>280</v>
      </c>
      <c r="T37" s="80">
        <v>194</v>
      </c>
      <c r="U37" s="80"/>
      <c r="V37" s="80">
        <v>220</v>
      </c>
      <c r="W37" s="80">
        <v>132</v>
      </c>
      <c r="X37" s="80">
        <v>88</v>
      </c>
      <c r="Y37" s="80"/>
      <c r="Z37" s="80">
        <v>30</v>
      </c>
      <c r="AA37" s="80">
        <v>23</v>
      </c>
      <c r="AB37" s="80">
        <v>7</v>
      </c>
    </row>
    <row r="38" spans="1:29" ht="15.75" thickBot="1" x14ac:dyDescent="0.3">
      <c r="A38" s="28" t="s">
        <v>303</v>
      </c>
      <c r="B38" s="110">
        <f>+F38+J38+N38+R38+V38</f>
        <v>213</v>
      </c>
      <c r="C38" s="110">
        <f>+G38+K38+O38+S38+W38</f>
        <v>136</v>
      </c>
      <c r="D38" s="110">
        <f>+H38+L38+P38+T38+X38</f>
        <v>77</v>
      </c>
      <c r="E38" s="110"/>
      <c r="F38" s="110">
        <v>47</v>
      </c>
      <c r="G38" s="110">
        <v>35</v>
      </c>
      <c r="H38" s="110">
        <v>12</v>
      </c>
      <c r="I38" s="110"/>
      <c r="J38" s="110">
        <v>71</v>
      </c>
      <c r="K38" s="110">
        <v>43</v>
      </c>
      <c r="L38" s="110">
        <v>28</v>
      </c>
      <c r="M38" s="110"/>
      <c r="N38" s="110">
        <v>35</v>
      </c>
      <c r="O38" s="110">
        <v>23</v>
      </c>
      <c r="P38" s="110">
        <v>12</v>
      </c>
      <c r="Q38" s="110"/>
      <c r="R38" s="110">
        <v>45</v>
      </c>
      <c r="S38" s="110">
        <v>26</v>
      </c>
      <c r="T38" s="110">
        <v>19</v>
      </c>
      <c r="U38" s="110"/>
      <c r="V38" s="110">
        <v>15</v>
      </c>
      <c r="W38" s="110">
        <v>9</v>
      </c>
      <c r="X38" s="110">
        <v>6</v>
      </c>
      <c r="Y38" s="110"/>
      <c r="Z38" s="110" t="s">
        <v>271</v>
      </c>
      <c r="AA38" s="110" t="s">
        <v>271</v>
      </c>
      <c r="AB38" s="110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990A5F4A-04F3-4C12-845B-B0259CF291F4}"/>
  </hyperlinks>
  <pageMargins left="0.7" right="0.7" top="0.75" bottom="0.75" header="0.3" footer="0.3"/>
  <pageSetup scale="60" orientation="landscape" r:id="rId1"/>
  <ignoredErrors>
    <ignoredError sqref="B30:D30 B24:D24 C25:C26 D22:D23" formula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7AF1-AA6E-4D16-971E-3FE8F19D8D91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5703125" customWidth="1"/>
    <col min="10" max="12" width="8.28515625" customWidth="1"/>
    <col min="13" max="13" width="1.85546875" customWidth="1"/>
    <col min="14" max="16" width="8.28515625" customWidth="1"/>
    <col min="17" max="17" width="1.42578125" customWidth="1"/>
    <col min="18" max="20" width="8.28515625" customWidth="1"/>
    <col min="21" max="21" width="1.42578125" customWidth="1"/>
    <col min="22" max="24" width="8.28515625" customWidth="1"/>
    <col min="25" max="25" width="1.5703125" customWidth="1"/>
    <col min="26" max="28" width="8.28515625" customWidth="1"/>
    <col min="29" max="29" width="14" style="144" customWidth="1"/>
  </cols>
  <sheetData>
    <row r="1" spans="1:29" x14ac:dyDescent="0.25">
      <c r="A1" s="228" t="s">
        <v>338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9" x14ac:dyDescent="0.25">
      <c r="A10" s="26" t="s">
        <v>209</v>
      </c>
      <c r="B10" s="81">
        <v>10.137102773939844</v>
      </c>
      <c r="C10" s="81">
        <v>11.704942265258468</v>
      </c>
      <c r="D10" s="81">
        <v>8.5934698698614245</v>
      </c>
      <c r="E10" s="81"/>
      <c r="F10" s="81">
        <v>13.674492286916326</v>
      </c>
      <c r="G10" s="81">
        <v>14.84768044495007</v>
      </c>
      <c r="H10" s="81">
        <v>12.435592813092345</v>
      </c>
      <c r="I10" s="81"/>
      <c r="J10" s="81">
        <v>11.572129806381239</v>
      </c>
      <c r="K10" s="81">
        <v>13.023642755548398</v>
      </c>
      <c r="L10" s="81">
        <v>10.07289963134407</v>
      </c>
      <c r="M10" s="81"/>
      <c r="N10" s="81">
        <v>7.7857410125780735</v>
      </c>
      <c r="O10" s="81">
        <v>9.3860531991373115</v>
      </c>
      <c r="P10" s="81">
        <v>6.1824781769467894</v>
      </c>
      <c r="Q10" s="81"/>
      <c r="R10" s="81">
        <v>12.686307564689198</v>
      </c>
      <c r="S10" s="81">
        <v>14.862875524780547</v>
      </c>
      <c r="T10" s="81">
        <v>10.588544403573305</v>
      </c>
      <c r="U10" s="81"/>
      <c r="V10" s="81">
        <v>6.121097445600757</v>
      </c>
      <c r="W10" s="81">
        <v>7.3525495939289049</v>
      </c>
      <c r="X10" s="81">
        <v>5.0125838926174495</v>
      </c>
      <c r="Y10" s="81"/>
      <c r="Z10" s="81">
        <v>1.9607843137254901</v>
      </c>
      <c r="AA10" s="81">
        <v>2.4294390853876386</v>
      </c>
      <c r="AB10" s="81">
        <v>1.5657934357121348</v>
      </c>
    </row>
    <row r="11" spans="1:29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9" x14ac:dyDescent="0.25">
      <c r="A12" s="27" t="s">
        <v>277</v>
      </c>
      <c r="B12" s="82">
        <v>15.303819044547842</v>
      </c>
      <c r="C12" s="82">
        <v>16.54072981938813</v>
      </c>
      <c r="D12" s="82">
        <v>14.067250115154305</v>
      </c>
      <c r="E12" s="82"/>
      <c r="F12" s="82">
        <v>21.785268414481898</v>
      </c>
      <c r="G12" s="82">
        <v>23.703703703703706</v>
      </c>
      <c r="H12" s="82">
        <v>19.823232323232322</v>
      </c>
      <c r="I12" s="82"/>
      <c r="J12" s="82">
        <v>16.938188787733587</v>
      </c>
      <c r="K12" s="82">
        <v>16.770186335403729</v>
      </c>
      <c r="L12" s="82">
        <v>17.107160019221528</v>
      </c>
      <c r="M12" s="82"/>
      <c r="N12" s="82">
        <v>11.662355984011285</v>
      </c>
      <c r="O12" s="82">
        <v>12.980992118683357</v>
      </c>
      <c r="P12" s="82">
        <v>10.305343511450381</v>
      </c>
      <c r="Q12" s="82"/>
      <c r="R12" s="82">
        <v>16.012238653748089</v>
      </c>
      <c r="S12" s="82">
        <v>17.735263702171665</v>
      </c>
      <c r="T12" s="82">
        <v>14.336016096579476</v>
      </c>
      <c r="U12" s="82"/>
      <c r="V12" s="82">
        <v>12.106606180890275</v>
      </c>
      <c r="W12" s="82">
        <v>13.856812933025402</v>
      </c>
      <c r="X12" s="82">
        <v>10.417827298050138</v>
      </c>
      <c r="Y12" s="82"/>
      <c r="Z12" s="82">
        <v>1.6585365853658538</v>
      </c>
      <c r="AA12" s="82">
        <v>0.98814229249011865</v>
      </c>
      <c r="AB12" s="82">
        <v>2.3121387283236992</v>
      </c>
      <c r="AC12" s="145"/>
    </row>
    <row r="13" spans="1:29" x14ac:dyDescent="0.25">
      <c r="A13" s="27" t="s">
        <v>278</v>
      </c>
      <c r="B13" s="82">
        <v>9.9456963270192844</v>
      </c>
      <c r="C13" s="82">
        <v>11.203956343792633</v>
      </c>
      <c r="D13" s="82">
        <v>8.6799897075220862</v>
      </c>
      <c r="E13" s="82"/>
      <c r="F13" s="82">
        <v>13.474159146841675</v>
      </c>
      <c r="G13" s="82">
        <v>13.599677158999194</v>
      </c>
      <c r="H13" s="82">
        <v>13.344453711426189</v>
      </c>
      <c r="I13" s="82"/>
      <c r="J13" s="82">
        <v>12.307023265927375</v>
      </c>
      <c r="K13" s="82">
        <v>14.444920702957564</v>
      </c>
      <c r="L13" s="82">
        <v>10.105913503971758</v>
      </c>
      <c r="M13" s="82"/>
      <c r="N13" s="82">
        <v>8.4138840070298766</v>
      </c>
      <c r="O13" s="82">
        <v>9.7066436583261435</v>
      </c>
      <c r="P13" s="82">
        <v>7.072515666965085</v>
      </c>
      <c r="Q13" s="82"/>
      <c r="R13" s="82">
        <v>12.145922746781116</v>
      </c>
      <c r="S13" s="82">
        <v>13.908974904296045</v>
      </c>
      <c r="T13" s="82">
        <v>10.350801212646168</v>
      </c>
      <c r="U13" s="82"/>
      <c r="V13" s="82">
        <v>3.7129954841946811</v>
      </c>
      <c r="W13" s="82">
        <v>4.3567401332649922</v>
      </c>
      <c r="X13" s="82">
        <v>3.0958230958230959</v>
      </c>
      <c r="Y13" s="82"/>
      <c r="Z13" s="82">
        <v>0.84033613445378152</v>
      </c>
      <c r="AA13" s="82">
        <v>1.0101010101010102</v>
      </c>
      <c r="AB13" s="82">
        <v>0.71942446043165476</v>
      </c>
    </row>
    <row r="14" spans="1:29" x14ac:dyDescent="0.25">
      <c r="A14" s="27" t="s">
        <v>279</v>
      </c>
      <c r="B14" s="82">
        <v>11.084124530801502</v>
      </c>
      <c r="C14" s="82">
        <v>12.034544638851504</v>
      </c>
      <c r="D14" s="82">
        <v>10.163043478260869</v>
      </c>
      <c r="E14" s="82"/>
      <c r="F14" s="82">
        <v>11.268638474700563</v>
      </c>
      <c r="G14" s="82">
        <v>11.233269598470363</v>
      </c>
      <c r="H14" s="82">
        <v>11.305652826413207</v>
      </c>
      <c r="I14" s="82"/>
      <c r="J14" s="82">
        <v>11.800909820711802</v>
      </c>
      <c r="K14" s="82">
        <v>11.176786673831273</v>
      </c>
      <c r="L14" s="82">
        <v>12.420042643923241</v>
      </c>
      <c r="M14" s="82"/>
      <c r="N14" s="82">
        <v>10.195360195360195</v>
      </c>
      <c r="O14" s="82">
        <v>10.405323653962492</v>
      </c>
      <c r="P14" s="82">
        <v>9.9815157116451019</v>
      </c>
      <c r="Q14" s="82"/>
      <c r="R14" s="82">
        <v>17.235294117647058</v>
      </c>
      <c r="S14" s="82">
        <v>20.63305978898007</v>
      </c>
      <c r="T14" s="82">
        <v>13.813459268004721</v>
      </c>
      <c r="U14" s="82"/>
      <c r="V14" s="82">
        <v>5.8239122987324432</v>
      </c>
      <c r="W14" s="82">
        <v>7.1535022354694489</v>
      </c>
      <c r="X14" s="82">
        <v>4.6924540266328476</v>
      </c>
      <c r="Y14" s="82"/>
      <c r="Z14" s="82">
        <v>2.3088023088023086</v>
      </c>
      <c r="AA14" s="82">
        <v>3.8167938931297711</v>
      </c>
      <c r="AB14" s="82">
        <v>1.3921113689095126</v>
      </c>
    </row>
    <row r="15" spans="1:29" x14ac:dyDescent="0.25">
      <c r="A15" s="27" t="s">
        <v>280</v>
      </c>
      <c r="B15" s="82">
        <v>11.773965691220988</v>
      </c>
      <c r="C15" s="82">
        <v>13.236730706610226</v>
      </c>
      <c r="D15" s="82">
        <v>10.335441517892884</v>
      </c>
      <c r="E15" s="82"/>
      <c r="F15" s="82">
        <v>18.356278681685438</v>
      </c>
      <c r="G15" s="82">
        <v>19.75873544093178</v>
      </c>
      <c r="H15" s="82">
        <v>16.94560669456067</v>
      </c>
      <c r="I15" s="82"/>
      <c r="J15" s="82">
        <v>14.476021314387211</v>
      </c>
      <c r="K15" s="82">
        <v>14.798598949211907</v>
      </c>
      <c r="L15" s="82">
        <v>14.144144144144144</v>
      </c>
      <c r="M15" s="82"/>
      <c r="N15" s="82">
        <v>8.1400636653024101</v>
      </c>
      <c r="O15" s="82">
        <v>9.77112676056338</v>
      </c>
      <c r="P15" s="82">
        <v>6.3969896519285045</v>
      </c>
      <c r="Q15" s="82"/>
      <c r="R15" s="82">
        <v>13.430484442693974</v>
      </c>
      <c r="S15" s="82">
        <v>15.793714746172441</v>
      </c>
      <c r="T15" s="82">
        <v>11.171032357473036</v>
      </c>
      <c r="U15" s="82"/>
      <c r="V15" s="82">
        <v>7.762096774193548</v>
      </c>
      <c r="W15" s="82">
        <v>9.0909090909090917</v>
      </c>
      <c r="X15" s="82">
        <v>6.5238558909444979</v>
      </c>
      <c r="Y15" s="82"/>
      <c r="Z15" s="82">
        <v>1.8199704869650761</v>
      </c>
      <c r="AA15" s="82">
        <v>2.693965517241379</v>
      </c>
      <c r="AB15" s="82">
        <v>1.0859728506787329</v>
      </c>
    </row>
    <row r="16" spans="1:29" x14ac:dyDescent="0.25">
      <c r="A16" s="27" t="s">
        <v>281</v>
      </c>
      <c r="B16" s="82">
        <v>9.2035999320767523</v>
      </c>
      <c r="C16" s="82">
        <v>11.371782339524275</v>
      </c>
      <c r="D16" s="82">
        <v>6.8439716312056742</v>
      </c>
      <c r="E16" s="82"/>
      <c r="F16" s="82">
        <v>9.4657919400187449</v>
      </c>
      <c r="G16" s="82">
        <v>11.284722222222223</v>
      </c>
      <c r="H16" s="82">
        <v>7.3319755600814664</v>
      </c>
      <c r="I16" s="82"/>
      <c r="J16" s="82">
        <v>20.247568523430594</v>
      </c>
      <c r="K16" s="82">
        <v>23.040752351097179</v>
      </c>
      <c r="L16" s="82">
        <v>16.632860040567952</v>
      </c>
      <c r="M16" s="82"/>
      <c r="N16" s="82">
        <v>6.0089686098654704</v>
      </c>
      <c r="O16" s="82">
        <v>7.6124567474048446</v>
      </c>
      <c r="P16" s="82">
        <v>4.2830540037243949</v>
      </c>
      <c r="Q16" s="82"/>
      <c r="R16" s="82">
        <v>10.892857142857142</v>
      </c>
      <c r="S16" s="82">
        <v>15.452930728241562</v>
      </c>
      <c r="T16" s="82">
        <v>6.2836624775583481</v>
      </c>
      <c r="U16" s="82"/>
      <c r="V16" s="82">
        <v>1.9138755980861244</v>
      </c>
      <c r="W16" s="82">
        <v>0.77821011673151752</v>
      </c>
      <c r="X16" s="82">
        <v>3.0131826741996233</v>
      </c>
      <c r="Y16" s="82"/>
      <c r="Z16" s="82">
        <v>0.72992700729927007</v>
      </c>
      <c r="AA16" s="82">
        <v>1</v>
      </c>
      <c r="AB16" s="82">
        <v>0.47393364928909953</v>
      </c>
      <c r="AC16" s="146"/>
    </row>
    <row r="17" spans="1:29" x14ac:dyDescent="0.25">
      <c r="A17" s="27" t="s">
        <v>282</v>
      </c>
      <c r="B17" s="82">
        <v>7.636146912016688</v>
      </c>
      <c r="C17" s="82">
        <v>9.54573357888275</v>
      </c>
      <c r="D17" s="82">
        <v>5.8346604893586216</v>
      </c>
      <c r="E17" s="82"/>
      <c r="F17" s="82">
        <v>9.4415427882683804</v>
      </c>
      <c r="G17" s="82">
        <v>9.795918367346939</v>
      </c>
      <c r="H17" s="82">
        <v>9.098101265822784</v>
      </c>
      <c r="I17" s="82"/>
      <c r="J17" s="82">
        <v>7.6175670423630004</v>
      </c>
      <c r="K17" s="82">
        <v>9.7560975609756095</v>
      </c>
      <c r="L17" s="82">
        <v>5.3925455987311661</v>
      </c>
      <c r="M17" s="82"/>
      <c r="N17" s="82">
        <v>7.9983593109105824</v>
      </c>
      <c r="O17" s="82">
        <v>10.741687979539643</v>
      </c>
      <c r="P17" s="82">
        <v>5.4545454545454541</v>
      </c>
      <c r="Q17" s="82"/>
      <c r="R17" s="82">
        <v>10.141342756183745</v>
      </c>
      <c r="S17" s="82">
        <v>12.665684830633284</v>
      </c>
      <c r="T17" s="82">
        <v>7.8125</v>
      </c>
      <c r="U17" s="82"/>
      <c r="V17" s="82">
        <v>4.2640426404264042</v>
      </c>
      <c r="W17" s="82">
        <v>6.1900610287707059</v>
      </c>
      <c r="X17" s="82">
        <v>2.5541795665634677</v>
      </c>
      <c r="Y17" s="82"/>
      <c r="Z17" s="82">
        <v>1.2232415902140672</v>
      </c>
      <c r="AA17" s="82">
        <v>1.6611295681063125</v>
      </c>
      <c r="AB17" s="82">
        <v>0.84985835694051004</v>
      </c>
      <c r="AC17" s="145"/>
    </row>
    <row r="18" spans="1:29" x14ac:dyDescent="0.25">
      <c r="A18" s="27" t="s">
        <v>283</v>
      </c>
      <c r="B18" s="82">
        <v>8.1554077703885195</v>
      </c>
      <c r="C18" s="82">
        <v>9.3232044198895032</v>
      </c>
      <c r="D18" s="82">
        <v>6.9552874378992202</v>
      </c>
      <c r="E18" s="82"/>
      <c r="F18" s="82">
        <v>10.196078431372548</v>
      </c>
      <c r="G18" s="82">
        <v>12.267657992565056</v>
      </c>
      <c r="H18" s="82">
        <v>7.8838174273858916</v>
      </c>
      <c r="I18" s="82"/>
      <c r="J18" s="82">
        <v>10.175438596491228</v>
      </c>
      <c r="K18" s="82">
        <v>10.847457627118644</v>
      </c>
      <c r="L18" s="82">
        <v>9.454545454545455</v>
      </c>
      <c r="M18" s="82"/>
      <c r="N18" s="82">
        <v>3.958333333333333</v>
      </c>
      <c r="O18" s="82">
        <v>5.1792828685258963</v>
      </c>
      <c r="P18" s="82">
        <v>2.6200873362445414</v>
      </c>
      <c r="Q18" s="82"/>
      <c r="R18" s="82">
        <v>12.956204379562045</v>
      </c>
      <c r="S18" s="82">
        <v>16.071428571428573</v>
      </c>
      <c r="T18" s="82">
        <v>9.7014925373134329</v>
      </c>
      <c r="U18" s="82"/>
      <c r="V18" s="82">
        <v>5.5855855855855854</v>
      </c>
      <c r="W18" s="82">
        <v>4.0293040293040292</v>
      </c>
      <c r="X18" s="82">
        <v>7.0921985815602842</v>
      </c>
      <c r="Y18" s="82"/>
      <c r="Z18" s="82">
        <v>1.0309278350515463</v>
      </c>
      <c r="AA18" s="82">
        <v>1.25</v>
      </c>
      <c r="AB18" s="82">
        <v>0.8771929824561403</v>
      </c>
      <c r="AC18" s="146"/>
    </row>
    <row r="19" spans="1:29" x14ac:dyDescent="0.25">
      <c r="A19" s="27" t="s">
        <v>284</v>
      </c>
      <c r="B19" s="82">
        <v>9.4768890119014664</v>
      </c>
      <c r="C19" s="82">
        <v>10.575221238938052</v>
      </c>
      <c r="D19" s="82">
        <v>8.3767313019390581</v>
      </c>
      <c r="E19" s="82"/>
      <c r="F19" s="82">
        <v>14.876807712908411</v>
      </c>
      <c r="G19" s="82">
        <v>16.321779617175373</v>
      </c>
      <c r="H19" s="82">
        <v>13.325930038867295</v>
      </c>
      <c r="I19" s="82"/>
      <c r="J19" s="82">
        <v>10.804962492787075</v>
      </c>
      <c r="K19" s="82">
        <v>11.672820221527976</v>
      </c>
      <c r="L19" s="82">
        <v>9.9091175608326001</v>
      </c>
      <c r="M19" s="82"/>
      <c r="N19" s="82">
        <v>6.7863067410646956</v>
      </c>
      <c r="O19" s="82">
        <v>7.7992744860943164</v>
      </c>
      <c r="P19" s="82">
        <v>5.7779115257297615</v>
      </c>
      <c r="Q19" s="82"/>
      <c r="R19" s="82">
        <v>10.948502001932901</v>
      </c>
      <c r="S19" s="82">
        <v>12.142261739372048</v>
      </c>
      <c r="T19" s="82">
        <v>9.7694840834248087</v>
      </c>
      <c r="U19" s="82"/>
      <c r="V19" s="82">
        <v>4.9164524421593834</v>
      </c>
      <c r="W19" s="82">
        <v>5.4606365159128973</v>
      </c>
      <c r="X19" s="82">
        <v>4.4149428836060514</v>
      </c>
      <c r="Y19" s="82"/>
      <c r="Z19" s="82">
        <v>0.91911764705882359</v>
      </c>
      <c r="AA19" s="82">
        <v>1.4981273408239701</v>
      </c>
      <c r="AB19" s="82">
        <v>0.36101083032490977</v>
      </c>
      <c r="AC19" s="146"/>
    </row>
    <row r="20" spans="1:29" x14ac:dyDescent="0.25">
      <c r="A20" s="27" t="s">
        <v>285</v>
      </c>
      <c r="B20" s="82">
        <v>7.5700227100681303</v>
      </c>
      <c r="C20" s="82">
        <v>9.0852364907026093</v>
      </c>
      <c r="D20" s="82">
        <v>6.0211761704299018</v>
      </c>
      <c r="E20" s="82"/>
      <c r="F20" s="82">
        <v>10.303413400758533</v>
      </c>
      <c r="G20" s="82">
        <v>11.552567237163816</v>
      </c>
      <c r="H20" s="82">
        <v>8.9659685863874348</v>
      </c>
      <c r="I20" s="82"/>
      <c r="J20" s="82">
        <v>9.0560000000000009</v>
      </c>
      <c r="K20" s="82">
        <v>10.839598997493734</v>
      </c>
      <c r="L20" s="82">
        <v>7.1942446043165464</v>
      </c>
      <c r="M20" s="82"/>
      <c r="N20" s="82">
        <v>5.1231527093596059</v>
      </c>
      <c r="O20" s="82">
        <v>6.5476190476190483</v>
      </c>
      <c r="P20" s="82">
        <v>3.7181996086105675</v>
      </c>
      <c r="Q20" s="82"/>
      <c r="R20" s="82">
        <v>10.485133020344287</v>
      </c>
      <c r="S20" s="82">
        <v>12.141549725442342</v>
      </c>
      <c r="T20" s="82">
        <v>8.7403598971722367</v>
      </c>
      <c r="U20" s="82"/>
      <c r="V20" s="82">
        <v>2.8684116170670491</v>
      </c>
      <c r="W20" s="82">
        <v>4.3002915451895047</v>
      </c>
      <c r="X20" s="82">
        <v>1.4820042342978124</v>
      </c>
      <c r="Y20" s="82"/>
      <c r="Z20" s="82">
        <v>3.7453183520599254</v>
      </c>
      <c r="AA20" s="82">
        <v>3.4883720930232558</v>
      </c>
      <c r="AB20" s="82">
        <v>3.9855072463768111</v>
      </c>
      <c r="AC20" s="146"/>
    </row>
    <row r="21" spans="1:29" x14ac:dyDescent="0.25">
      <c r="A21" s="27" t="s">
        <v>286</v>
      </c>
      <c r="B21" s="82">
        <v>9.4451881600475982</v>
      </c>
      <c r="C21" s="82">
        <v>11.837437924394447</v>
      </c>
      <c r="D21" s="82">
        <v>7.1539506891865656</v>
      </c>
      <c r="E21" s="82"/>
      <c r="F21" s="82">
        <v>12.965891122656426</v>
      </c>
      <c r="G21" s="82">
        <v>14.472537053182213</v>
      </c>
      <c r="H21" s="82">
        <v>11.345522737927801</v>
      </c>
      <c r="I21" s="82"/>
      <c r="J21" s="82">
        <v>11.551724137931034</v>
      </c>
      <c r="K21" s="82">
        <v>14.103194103194102</v>
      </c>
      <c r="L21" s="82">
        <v>8.9876543209876552</v>
      </c>
      <c r="M21" s="82"/>
      <c r="N21" s="82">
        <v>7.9174797881237806</v>
      </c>
      <c r="O21" s="82">
        <v>11.062431544359255</v>
      </c>
      <c r="P21" s="82">
        <v>4.6564452015900057</v>
      </c>
      <c r="Q21" s="82"/>
      <c r="R21" s="82">
        <v>10.600425079702443</v>
      </c>
      <c r="S21" s="82">
        <v>13.244296048970504</v>
      </c>
      <c r="T21" s="82">
        <v>8.185053380782918</v>
      </c>
      <c r="U21" s="82"/>
      <c r="V21" s="82">
        <v>5.1646223369916076</v>
      </c>
      <c r="W21" s="82">
        <v>7.2909220872051472</v>
      </c>
      <c r="X21" s="82">
        <v>3.4137728075338436</v>
      </c>
      <c r="Y21" s="82"/>
      <c r="Z21" s="82">
        <v>1.5409570154095702</v>
      </c>
      <c r="AA21" s="82">
        <v>1.3565891472868217</v>
      </c>
      <c r="AB21" s="82">
        <v>1.6736401673640167</v>
      </c>
      <c r="AC21" s="146"/>
    </row>
    <row r="22" spans="1:29" x14ac:dyDescent="0.25">
      <c r="A22" s="27" t="s">
        <v>287</v>
      </c>
      <c r="B22" s="82">
        <v>11.669394435351881</v>
      </c>
      <c r="C22" s="82">
        <v>15.169463639355051</v>
      </c>
      <c r="D22" s="82">
        <v>8.2057961576033875</v>
      </c>
      <c r="E22" s="82"/>
      <c r="F22" s="82">
        <v>16.279069767441861</v>
      </c>
      <c r="G22" s="82">
        <v>19.113573407202217</v>
      </c>
      <c r="H22" s="82">
        <v>13.149847094801222</v>
      </c>
      <c r="I22" s="82"/>
      <c r="J22" s="82">
        <v>14.369501466275661</v>
      </c>
      <c r="K22" s="82">
        <v>18.194444444444443</v>
      </c>
      <c r="L22" s="82">
        <v>10.093167701863354</v>
      </c>
      <c r="M22" s="82"/>
      <c r="N22" s="82">
        <v>6.7366579177602803</v>
      </c>
      <c r="O22" s="82">
        <v>8.4427767354596615</v>
      </c>
      <c r="P22" s="82">
        <v>5.2459016393442619</v>
      </c>
      <c r="Q22" s="82"/>
      <c r="R22" s="82">
        <v>16.300366300366299</v>
      </c>
      <c r="S22" s="82">
        <v>20.985401459854014</v>
      </c>
      <c r="T22" s="82">
        <v>11.580882352941178</v>
      </c>
      <c r="U22" s="82"/>
      <c r="V22" s="82">
        <v>4.2479908151549939</v>
      </c>
      <c r="W22" s="82">
        <v>7.5980392156862742</v>
      </c>
      <c r="X22" s="82">
        <v>1.2958963282937366</v>
      </c>
      <c r="Y22" s="82"/>
      <c r="Z22" s="82">
        <v>0.37878787878787878</v>
      </c>
      <c r="AA22" s="82">
        <v>0.92592592592592582</v>
      </c>
      <c r="AB22" s="82" t="s">
        <v>271</v>
      </c>
      <c r="AC22" s="146"/>
    </row>
    <row r="23" spans="1:29" x14ac:dyDescent="0.25">
      <c r="A23" s="125" t="s">
        <v>288</v>
      </c>
      <c r="B23" s="82">
        <v>11.447009805457222</v>
      </c>
      <c r="C23" s="82">
        <v>13.081721771678104</v>
      </c>
      <c r="D23" s="82">
        <v>9.7979988672833684</v>
      </c>
      <c r="E23" s="82"/>
      <c r="F23" s="82">
        <v>16.604127579737334</v>
      </c>
      <c r="G23" s="82">
        <v>17.284688995215312</v>
      </c>
      <c r="H23" s="82">
        <v>15.858453473132371</v>
      </c>
      <c r="I23" s="82"/>
      <c r="J23" s="82">
        <v>12.997869201770202</v>
      </c>
      <c r="K23" s="82">
        <v>14.686205798024849</v>
      </c>
      <c r="L23" s="82">
        <v>11.208642808912897</v>
      </c>
      <c r="M23" s="82"/>
      <c r="N23" s="82">
        <v>7.7607254970352288</v>
      </c>
      <c r="O23" s="82">
        <v>9.6544353402208767</v>
      </c>
      <c r="P23" s="82">
        <v>5.9446532285616671</v>
      </c>
      <c r="Q23" s="82"/>
      <c r="R23" s="82">
        <v>16.570583887657058</v>
      </c>
      <c r="S23" s="82">
        <v>19.214753123140987</v>
      </c>
      <c r="T23" s="82">
        <v>13.958272112841611</v>
      </c>
      <c r="U23" s="82"/>
      <c r="V23" s="82">
        <v>3.9164973212636247</v>
      </c>
      <c r="W23" s="82">
        <v>4.7931967529957475</v>
      </c>
      <c r="X23" s="82">
        <v>3.1139419674451521</v>
      </c>
      <c r="Y23" s="82"/>
      <c r="Z23" s="82">
        <v>1.3888888888888888</v>
      </c>
      <c r="AA23" s="82">
        <v>2.1491782553729455</v>
      </c>
      <c r="AB23" s="82">
        <v>0.55478502080443826</v>
      </c>
      <c r="AC23" s="146"/>
    </row>
    <row r="24" spans="1:29" x14ac:dyDescent="0.25">
      <c r="A24" s="27" t="s">
        <v>289</v>
      </c>
      <c r="B24" s="82">
        <v>10.064127731972256</v>
      </c>
      <c r="C24" s="82">
        <v>11.300919842312746</v>
      </c>
      <c r="D24" s="82">
        <v>8.8373305526590205</v>
      </c>
      <c r="E24" s="82"/>
      <c r="F24" s="82">
        <v>11.491442542787286</v>
      </c>
      <c r="G24" s="82">
        <v>11.981020166073547</v>
      </c>
      <c r="H24" s="82">
        <v>10.970996216897856</v>
      </c>
      <c r="I24" s="82"/>
      <c r="J24" s="82">
        <v>11.193029490616622</v>
      </c>
      <c r="K24" s="82">
        <v>12.217795484727755</v>
      </c>
      <c r="L24" s="82">
        <v>10.148849797023004</v>
      </c>
      <c r="M24" s="82"/>
      <c r="N24" s="82">
        <v>7.6555023923444976</v>
      </c>
      <c r="O24" s="82">
        <v>9.7661623108665747</v>
      </c>
      <c r="P24" s="82">
        <v>5.570652173913043</v>
      </c>
      <c r="Q24" s="82"/>
      <c r="R24" s="82">
        <v>14.096080910240202</v>
      </c>
      <c r="S24" s="82">
        <v>15.749039692701663</v>
      </c>
      <c r="T24" s="82">
        <v>12.484394506866417</v>
      </c>
      <c r="U24" s="82"/>
      <c r="V24" s="82">
        <v>6.2698412698412698</v>
      </c>
      <c r="W24" s="82">
        <v>7.0840197693574956</v>
      </c>
      <c r="X24" s="82">
        <v>5.5130168453292496</v>
      </c>
      <c r="Y24" s="82"/>
      <c r="Z24" s="82" t="s">
        <v>271</v>
      </c>
      <c r="AA24" s="82" t="s">
        <v>271</v>
      </c>
      <c r="AB24" s="82" t="s">
        <v>271</v>
      </c>
      <c r="AC24" s="146"/>
    </row>
    <row r="25" spans="1:29" x14ac:dyDescent="0.25">
      <c r="A25" s="27" t="s">
        <v>290</v>
      </c>
      <c r="B25" s="82">
        <v>7.4322995213428626</v>
      </c>
      <c r="C25" s="82">
        <v>8.4734542565867859</v>
      </c>
      <c r="D25" s="82">
        <v>6.4107560405300079</v>
      </c>
      <c r="E25" s="82"/>
      <c r="F25" s="82">
        <v>11.24300491775479</v>
      </c>
      <c r="G25" s="82">
        <v>12.090848363393453</v>
      </c>
      <c r="H25" s="82">
        <v>10.368584223217361</v>
      </c>
      <c r="I25" s="82"/>
      <c r="J25" s="82">
        <v>7.9822251481237654</v>
      </c>
      <c r="K25" s="82">
        <v>9.3470334769638708</v>
      </c>
      <c r="L25" s="82">
        <v>6.6361556064073222</v>
      </c>
      <c r="M25" s="82"/>
      <c r="N25" s="82">
        <v>6.1147186147186146</v>
      </c>
      <c r="O25" s="82">
        <v>6.9360028602073642</v>
      </c>
      <c r="P25" s="82">
        <v>5.2784856206771025</v>
      </c>
      <c r="Q25" s="82"/>
      <c r="R25" s="82">
        <v>8.9880159786950724</v>
      </c>
      <c r="S25" s="82">
        <v>9.9417209461775791</v>
      </c>
      <c r="T25" s="82">
        <v>8.0879974118408278</v>
      </c>
      <c r="U25" s="82"/>
      <c r="V25" s="82">
        <v>4.0947484392214468</v>
      </c>
      <c r="W25" s="82">
        <v>5.4205607476635516</v>
      </c>
      <c r="X25" s="82">
        <v>2.8148682785997834</v>
      </c>
      <c r="Y25" s="82"/>
      <c r="Z25" s="82">
        <v>1.1103853690398433</v>
      </c>
      <c r="AA25" s="82">
        <v>0.99150141643059486</v>
      </c>
      <c r="AB25" s="82">
        <v>1.2121212121212122</v>
      </c>
      <c r="AC25" s="146"/>
    </row>
    <row r="26" spans="1:29" x14ac:dyDescent="0.25">
      <c r="A26" s="27" t="s">
        <v>291</v>
      </c>
      <c r="B26" s="82">
        <v>14.150337295213619</v>
      </c>
      <c r="C26" s="82">
        <v>17.420435510887771</v>
      </c>
      <c r="D26" s="82">
        <v>11.138537488429497</v>
      </c>
      <c r="E26" s="82"/>
      <c r="F26" s="82">
        <v>20.757465404224327</v>
      </c>
      <c r="G26" s="82">
        <v>24.860335195530723</v>
      </c>
      <c r="H26" s="82">
        <v>16.286149162861491</v>
      </c>
      <c r="I26" s="82"/>
      <c r="J26" s="82">
        <v>13.060582218725415</v>
      </c>
      <c r="K26" s="82">
        <v>15.987460815047022</v>
      </c>
      <c r="L26" s="82">
        <v>10.110584518167457</v>
      </c>
      <c r="M26" s="82"/>
      <c r="N26" s="82">
        <v>12.318220701454234</v>
      </c>
      <c r="O26" s="82">
        <v>14.638783269961978</v>
      </c>
      <c r="P26" s="82">
        <v>10.419906687402799</v>
      </c>
      <c r="Q26" s="82"/>
      <c r="R26" s="82">
        <v>16.406890894175554</v>
      </c>
      <c r="S26" s="82">
        <v>19.50354609929078</v>
      </c>
      <c r="T26" s="82">
        <v>13.740458015267176</v>
      </c>
      <c r="U26" s="82"/>
      <c r="V26" s="82">
        <v>7.8358208955223887</v>
      </c>
      <c r="W26" s="82">
        <v>11.20507399577167</v>
      </c>
      <c r="X26" s="82">
        <v>5.1752921535893153</v>
      </c>
      <c r="Y26" s="82"/>
      <c r="Z26" s="82">
        <v>1.639344262295082</v>
      </c>
      <c r="AA26" s="82" t="s">
        <v>271</v>
      </c>
      <c r="AB26" s="82">
        <v>3.7037037037037033</v>
      </c>
      <c r="AC26" s="145"/>
    </row>
    <row r="27" spans="1:29" x14ac:dyDescent="0.25">
      <c r="A27" s="27" t="s">
        <v>292</v>
      </c>
      <c r="B27" s="82">
        <v>9.0864488273967225</v>
      </c>
      <c r="C27" s="82">
        <v>10.387006216162021</v>
      </c>
      <c r="D27" s="82">
        <v>7.8401229823212919</v>
      </c>
      <c r="E27" s="82"/>
      <c r="F27" s="82">
        <v>8.2621082621082618</v>
      </c>
      <c r="G27" s="82">
        <v>9.0497737556561084</v>
      </c>
      <c r="H27" s="82">
        <v>7.3926073926073919</v>
      </c>
      <c r="I27" s="82"/>
      <c r="J27" s="82">
        <v>7.9545454545454541</v>
      </c>
      <c r="K27" s="82">
        <v>9.035532994923857</v>
      </c>
      <c r="L27" s="82">
        <v>6.8349106203995795</v>
      </c>
      <c r="M27" s="82"/>
      <c r="N27" s="82">
        <v>7.7444336882865432</v>
      </c>
      <c r="O27" s="82">
        <v>8.6223984142715562</v>
      </c>
      <c r="P27" s="82">
        <v>6.9063386944181637</v>
      </c>
      <c r="Q27" s="82"/>
      <c r="R27" s="82">
        <v>13.856015779092704</v>
      </c>
      <c r="S27" s="82">
        <v>16.596638655462183</v>
      </c>
      <c r="T27" s="82">
        <v>11.431226765799256</v>
      </c>
      <c r="U27" s="82"/>
      <c r="V27" s="82">
        <v>9.079903147699758</v>
      </c>
      <c r="W27" s="82">
        <v>10.582010582010582</v>
      </c>
      <c r="X27" s="82">
        <v>7.8125</v>
      </c>
      <c r="Y27" s="82"/>
      <c r="Z27" s="82">
        <v>1.7369727047146404</v>
      </c>
      <c r="AA27" s="82">
        <v>2.2222222222222223</v>
      </c>
      <c r="AB27" s="82">
        <v>1.3452914798206279</v>
      </c>
      <c r="AC27" s="146"/>
    </row>
    <row r="28" spans="1:29" x14ac:dyDescent="0.25">
      <c r="A28" s="27" t="s">
        <v>293</v>
      </c>
      <c r="B28" s="82">
        <v>5.2359208523592082</v>
      </c>
      <c r="C28" s="82">
        <v>7.0110701107011062</v>
      </c>
      <c r="D28" s="82">
        <v>3.4960819770946352</v>
      </c>
      <c r="E28" s="82"/>
      <c r="F28" s="82">
        <v>6.1924686192468616</v>
      </c>
      <c r="G28" s="82">
        <v>8.2926829268292686</v>
      </c>
      <c r="H28" s="82">
        <v>3.9655172413793105</v>
      </c>
      <c r="I28" s="82"/>
      <c r="J28" s="82">
        <v>4.0765391014975041</v>
      </c>
      <c r="K28" s="82">
        <v>5.2884615384615383</v>
      </c>
      <c r="L28" s="82">
        <v>2.7681660899653981</v>
      </c>
      <c r="M28" s="82"/>
      <c r="N28" s="82">
        <v>3.4657650042265424</v>
      </c>
      <c r="O28" s="82">
        <v>4.6434494195688218</v>
      </c>
      <c r="P28" s="82">
        <v>2.2413793103448274</v>
      </c>
      <c r="Q28" s="82"/>
      <c r="R28" s="82">
        <v>8.1306990881458976</v>
      </c>
      <c r="S28" s="82">
        <v>11.503067484662576</v>
      </c>
      <c r="T28" s="82">
        <v>4.8192771084337354</v>
      </c>
      <c r="U28" s="82"/>
      <c r="V28" s="82">
        <v>4.0394973070017954</v>
      </c>
      <c r="W28" s="82">
        <v>4.9429657794676807</v>
      </c>
      <c r="X28" s="82">
        <v>3.231292517006803</v>
      </c>
      <c r="Y28" s="82"/>
      <c r="Z28" s="82">
        <v>5</v>
      </c>
      <c r="AA28" s="82">
        <v>6.4655172413793105</v>
      </c>
      <c r="AB28" s="82">
        <v>3.9634146341463414</v>
      </c>
      <c r="AC28" s="146"/>
    </row>
    <row r="29" spans="1:29" x14ac:dyDescent="0.25">
      <c r="A29" s="27" t="s">
        <v>294</v>
      </c>
      <c r="B29" s="82">
        <v>8.4576076754614657</v>
      </c>
      <c r="C29" s="82">
        <v>10.203208556149733</v>
      </c>
      <c r="D29" s="82">
        <v>6.7969067969067973</v>
      </c>
      <c r="E29" s="82"/>
      <c r="F29" s="82">
        <v>10.895361380798274</v>
      </c>
      <c r="G29" s="82">
        <v>14.223669923995658</v>
      </c>
      <c r="H29" s="82">
        <v>7.609860664523044</v>
      </c>
      <c r="I29" s="82"/>
      <c r="J29" s="82">
        <v>9.1254752851711025</v>
      </c>
      <c r="K29" s="82">
        <v>8.8685015290519882</v>
      </c>
      <c r="L29" s="82">
        <v>9.4186046511627897</v>
      </c>
      <c r="M29" s="82"/>
      <c r="N29" s="82">
        <v>4.3849658314350792</v>
      </c>
      <c r="O29" s="82">
        <v>6.5366972477064218</v>
      </c>
      <c r="P29" s="82">
        <v>2.2624434389140271</v>
      </c>
      <c r="Q29" s="82"/>
      <c r="R29" s="82">
        <v>8.8519313304721035</v>
      </c>
      <c r="S29" s="82">
        <v>11.411764705882353</v>
      </c>
      <c r="T29" s="82">
        <v>6.7061143984220903</v>
      </c>
      <c r="U29" s="82"/>
      <c r="V29" s="82">
        <v>10.824108241082412</v>
      </c>
      <c r="W29" s="82">
        <v>12.057667103538664</v>
      </c>
      <c r="X29" s="82">
        <v>9.7334878331402095</v>
      </c>
      <c r="Y29" s="82"/>
      <c r="Z29" s="82">
        <v>3.5493827160493825</v>
      </c>
      <c r="AA29" s="82">
        <v>4.5138888888888884</v>
      </c>
      <c r="AB29" s="82">
        <v>2.7777777777777777</v>
      </c>
      <c r="AC29" s="146"/>
    </row>
    <row r="30" spans="1:29" x14ac:dyDescent="0.25">
      <c r="A30" s="27" t="s">
        <v>295</v>
      </c>
      <c r="B30" s="82">
        <v>9.3676390650480155</v>
      </c>
      <c r="C30" s="82">
        <v>10.586964350018006</v>
      </c>
      <c r="D30" s="82">
        <v>8.1327498176513497</v>
      </c>
      <c r="E30" s="82"/>
      <c r="F30" s="82">
        <v>11.885612153708669</v>
      </c>
      <c r="G30" s="82">
        <v>12.886597938144329</v>
      </c>
      <c r="H30" s="82">
        <v>10.800744878957168</v>
      </c>
      <c r="I30" s="82"/>
      <c r="J30" s="82">
        <v>7.7134986225895315</v>
      </c>
      <c r="K30" s="82">
        <v>9.8360655737704921</v>
      </c>
      <c r="L30" s="82">
        <v>5.5555555555555554</v>
      </c>
      <c r="M30" s="82"/>
      <c r="N30" s="82">
        <v>4.4932079414838038</v>
      </c>
      <c r="O30" s="82">
        <v>6.2374245472837018</v>
      </c>
      <c r="P30" s="82">
        <v>2.6086956521739131</v>
      </c>
      <c r="Q30" s="82"/>
      <c r="R30" s="82">
        <v>15.251299826689774</v>
      </c>
      <c r="S30" s="82">
        <v>17.073170731707318</v>
      </c>
      <c r="T30" s="82">
        <v>13.448275862068964</v>
      </c>
      <c r="U30" s="82"/>
      <c r="V30" s="82">
        <v>8.526315789473685</v>
      </c>
      <c r="W30" s="82">
        <v>8.1081081081081088</v>
      </c>
      <c r="X30" s="82">
        <v>8.8932806324110665</v>
      </c>
      <c r="Y30" s="82"/>
      <c r="Z30" s="82" t="s">
        <v>271</v>
      </c>
      <c r="AA30" s="82" t="s">
        <v>271</v>
      </c>
      <c r="AB30" s="82" t="s">
        <v>271</v>
      </c>
      <c r="AC30" s="146"/>
    </row>
    <row r="31" spans="1:29" x14ac:dyDescent="0.25">
      <c r="A31" s="27" t="s">
        <v>296</v>
      </c>
      <c r="B31" s="82">
        <v>8.4602975443627901</v>
      </c>
      <c r="C31" s="82">
        <v>9.2505430847212153</v>
      </c>
      <c r="D31" s="82">
        <v>7.6854810081647145</v>
      </c>
      <c r="E31" s="82"/>
      <c r="F31" s="82">
        <v>10.109890109890109</v>
      </c>
      <c r="G31" s="82">
        <v>10.56701030927835</v>
      </c>
      <c r="H31" s="82">
        <v>9.63096309630963</v>
      </c>
      <c r="I31" s="82"/>
      <c r="J31" s="82">
        <v>9.2140921409214087</v>
      </c>
      <c r="K31" s="82">
        <v>10.457516339869281</v>
      </c>
      <c r="L31" s="82">
        <v>8.0489938757655288</v>
      </c>
      <c r="M31" s="82"/>
      <c r="N31" s="82">
        <v>5.4317548746518103</v>
      </c>
      <c r="O31" s="82">
        <v>6.9637883008356551</v>
      </c>
      <c r="P31" s="82">
        <v>3.8997214484679668</v>
      </c>
      <c r="Q31" s="82"/>
      <c r="R31" s="82">
        <v>12.157918349035441</v>
      </c>
      <c r="S31" s="82">
        <v>13.110307414104883</v>
      </c>
      <c r="T31" s="82">
        <v>11.219946571682991</v>
      </c>
      <c r="U31" s="82"/>
      <c r="V31" s="82">
        <v>5.791901588928754</v>
      </c>
      <c r="W31" s="82">
        <v>5.6144067796610173</v>
      </c>
      <c r="X31" s="82">
        <v>5.9582919563058594</v>
      </c>
      <c r="Y31" s="82"/>
      <c r="Z31" s="82">
        <v>2.6865671641791042</v>
      </c>
      <c r="AA31" s="82">
        <v>1.8518518518518516</v>
      </c>
      <c r="AB31" s="82">
        <v>3.4682080924855487</v>
      </c>
      <c r="AC31" s="146"/>
    </row>
    <row r="32" spans="1:29" x14ac:dyDescent="0.25">
      <c r="A32" s="27" t="s">
        <v>297</v>
      </c>
      <c r="B32" s="82">
        <v>12.387900896792825</v>
      </c>
      <c r="C32" s="82">
        <v>14.734743943575591</v>
      </c>
      <c r="D32" s="82">
        <v>10.08137432188065</v>
      </c>
      <c r="E32" s="82"/>
      <c r="F32" s="82">
        <v>13.068181818181818</v>
      </c>
      <c r="G32" s="82">
        <v>15.501519756838904</v>
      </c>
      <c r="H32" s="82">
        <v>10.278745644599303</v>
      </c>
      <c r="I32" s="82"/>
      <c r="J32" s="82">
        <v>15.818982779335203</v>
      </c>
      <c r="K32" s="82">
        <v>19.076923076923077</v>
      </c>
      <c r="L32" s="82">
        <v>12.280701754385964</v>
      </c>
      <c r="M32" s="82"/>
      <c r="N32" s="82">
        <v>9.9397590361445776</v>
      </c>
      <c r="O32" s="82">
        <v>11.312607944732298</v>
      </c>
      <c r="P32" s="82">
        <v>8.5763293310463116</v>
      </c>
      <c r="Q32" s="82"/>
      <c r="R32" s="82">
        <v>14.448529411764705</v>
      </c>
      <c r="S32" s="82">
        <v>16.02086438152012</v>
      </c>
      <c r="T32" s="82">
        <v>12.917271407837447</v>
      </c>
      <c r="U32" s="82"/>
      <c r="V32" s="82">
        <v>10.47098402018503</v>
      </c>
      <c r="W32" s="82">
        <v>13.536701620591037</v>
      </c>
      <c r="X32" s="82">
        <v>8.0511662904439429</v>
      </c>
      <c r="Y32" s="82"/>
      <c r="Z32" s="82">
        <v>5.161290322580645</v>
      </c>
      <c r="AA32" s="82">
        <v>5.8823529411764701</v>
      </c>
      <c r="AB32" s="82">
        <v>4.5454545454545459</v>
      </c>
      <c r="AC32" s="146"/>
    </row>
    <row r="33" spans="1:29" x14ac:dyDescent="0.25">
      <c r="A33" s="27" t="s">
        <v>298</v>
      </c>
      <c r="B33" s="82">
        <v>9.108031750302704</v>
      </c>
      <c r="C33" s="82">
        <v>9.9583911234396663</v>
      </c>
      <c r="D33" s="82">
        <v>8.307210031347962</v>
      </c>
      <c r="E33" s="82"/>
      <c r="F33" s="82">
        <v>16.886930983847286</v>
      </c>
      <c r="G33" s="82">
        <v>13.146233382570163</v>
      </c>
      <c r="H33" s="82">
        <v>20.583941605839414</v>
      </c>
      <c r="I33" s="82"/>
      <c r="J33" s="82">
        <v>13.860667634252541</v>
      </c>
      <c r="K33" s="82">
        <v>18.089725036179448</v>
      </c>
      <c r="L33" s="82">
        <v>9.606986899563319</v>
      </c>
      <c r="M33" s="82"/>
      <c r="N33" s="82">
        <v>3.5285285285285286</v>
      </c>
      <c r="O33" s="82">
        <v>4.2584434654919239</v>
      </c>
      <c r="P33" s="82">
        <v>2.7649769585253456</v>
      </c>
      <c r="Q33" s="82"/>
      <c r="R33" s="82">
        <v>7.2395128552097425</v>
      </c>
      <c r="S33" s="82">
        <v>10.1010101010101</v>
      </c>
      <c r="T33" s="82">
        <v>4.7133757961783447</v>
      </c>
      <c r="U33" s="82"/>
      <c r="V33" s="82">
        <v>7.0503597122302155</v>
      </c>
      <c r="W33" s="82">
        <v>6.9510268562401265</v>
      </c>
      <c r="X33" s="82">
        <v>7.1334214002642007</v>
      </c>
      <c r="Y33" s="82"/>
      <c r="Z33" s="82">
        <v>0.81135902636916835</v>
      </c>
      <c r="AA33" s="82">
        <v>0.86956521739130432</v>
      </c>
      <c r="AB33" s="82">
        <v>0.76045627376425851</v>
      </c>
      <c r="AC33" s="146"/>
    </row>
    <row r="34" spans="1:29" x14ac:dyDescent="0.25">
      <c r="A34" s="27" t="s">
        <v>299</v>
      </c>
      <c r="B34" s="82">
        <v>14.02960749694418</v>
      </c>
      <c r="C34" s="82">
        <v>16.96869851729819</v>
      </c>
      <c r="D34" s="82">
        <v>11.152915882827196</v>
      </c>
      <c r="E34" s="82"/>
      <c r="F34" s="82">
        <v>13.74916163648558</v>
      </c>
      <c r="G34" s="82">
        <v>13.67741935483871</v>
      </c>
      <c r="H34" s="82">
        <v>13.826815642458101</v>
      </c>
      <c r="I34" s="82"/>
      <c r="J34" s="82">
        <v>13.169014084507042</v>
      </c>
      <c r="K34" s="82">
        <v>14.486638537271448</v>
      </c>
      <c r="L34" s="82">
        <v>11.847672778561353</v>
      </c>
      <c r="M34" s="82"/>
      <c r="N34" s="82">
        <v>12.975391498881431</v>
      </c>
      <c r="O34" s="82">
        <v>18.181818181818183</v>
      </c>
      <c r="P34" s="82">
        <v>7.7611940298507456</v>
      </c>
      <c r="Q34" s="82"/>
      <c r="R34" s="82">
        <v>22.05064854848672</v>
      </c>
      <c r="S34" s="82">
        <v>26.591760299625467</v>
      </c>
      <c r="T34" s="82">
        <v>17.603911980440099</v>
      </c>
      <c r="U34" s="82"/>
      <c r="V34" s="82">
        <v>8.0568720379146921</v>
      </c>
      <c r="W34" s="82">
        <v>11.815068493150685</v>
      </c>
      <c r="X34" s="82">
        <v>4.838709677419355</v>
      </c>
      <c r="Y34" s="82"/>
      <c r="Z34" s="82">
        <v>3.5398230088495577</v>
      </c>
      <c r="AA34" s="82">
        <v>5</v>
      </c>
      <c r="AB34" s="82">
        <v>2.3809523809523809</v>
      </c>
      <c r="AC34" s="146"/>
    </row>
    <row r="35" spans="1:29" x14ac:dyDescent="0.25">
      <c r="A35" s="27" t="s">
        <v>300</v>
      </c>
      <c r="B35" s="82">
        <v>16.29547141796585</v>
      </c>
      <c r="C35" s="82">
        <v>19.517709118311981</v>
      </c>
      <c r="D35" s="82">
        <v>13.167520117044623</v>
      </c>
      <c r="E35" s="82"/>
      <c r="F35" s="82">
        <v>21.676891615541923</v>
      </c>
      <c r="G35" s="82">
        <v>27.125506072874494</v>
      </c>
      <c r="H35" s="82">
        <v>16.115702479338843</v>
      </c>
      <c r="I35" s="82"/>
      <c r="J35" s="82">
        <v>19.696969696969695</v>
      </c>
      <c r="K35" s="82">
        <v>23.790322580645164</v>
      </c>
      <c r="L35" s="82">
        <v>14.953271028037381</v>
      </c>
      <c r="M35" s="82"/>
      <c r="N35" s="82">
        <v>14.453125</v>
      </c>
      <c r="O35" s="82">
        <v>20.216606498194945</v>
      </c>
      <c r="P35" s="82">
        <v>7.6595744680851059</v>
      </c>
      <c r="Q35" s="82"/>
      <c r="R35" s="82">
        <v>19.430485762144052</v>
      </c>
      <c r="S35" s="82">
        <v>18.245614035087719</v>
      </c>
      <c r="T35" s="82">
        <v>20.512820512820511</v>
      </c>
      <c r="U35" s="82"/>
      <c r="V35" s="82">
        <v>12.073490813648293</v>
      </c>
      <c r="W35" s="82">
        <v>13.548387096774196</v>
      </c>
      <c r="X35" s="82">
        <v>11.061946902654867</v>
      </c>
      <c r="Y35" s="82"/>
      <c r="Z35" s="82">
        <v>2.3715415019762842</v>
      </c>
      <c r="AA35" s="82">
        <v>3.4782608695652173</v>
      </c>
      <c r="AB35" s="82">
        <v>1.4492753623188406</v>
      </c>
      <c r="AC35" s="146"/>
    </row>
    <row r="36" spans="1:29" x14ac:dyDescent="0.25">
      <c r="A36" s="27" t="s">
        <v>301</v>
      </c>
      <c r="B36" s="82">
        <v>7.4295294980614059</v>
      </c>
      <c r="C36" s="82">
        <v>8.6031951640759932</v>
      </c>
      <c r="D36" s="82">
        <v>6.3225412339645697</v>
      </c>
      <c r="E36" s="82"/>
      <c r="F36" s="82">
        <v>9.2178770949720672</v>
      </c>
      <c r="G36" s="82">
        <v>9.7512437810945283</v>
      </c>
      <c r="H36" s="82">
        <v>8.6618257261410783</v>
      </c>
      <c r="I36" s="82"/>
      <c r="J36" s="82">
        <v>8.2775247789981243</v>
      </c>
      <c r="K36" s="82">
        <v>9.2139510671525251</v>
      </c>
      <c r="L36" s="82">
        <v>7.2847682119205297</v>
      </c>
      <c r="M36" s="82"/>
      <c r="N36" s="82">
        <v>7.6484018264840179</v>
      </c>
      <c r="O36" s="82">
        <v>9.4219653179190743</v>
      </c>
      <c r="P36" s="82">
        <v>5.9188275084554682</v>
      </c>
      <c r="Q36" s="82"/>
      <c r="R36" s="82">
        <v>6.8718492968957285</v>
      </c>
      <c r="S36" s="82">
        <v>8.2306830907054866</v>
      </c>
      <c r="T36" s="82">
        <v>5.6480080685829552</v>
      </c>
      <c r="U36" s="82"/>
      <c r="V36" s="82">
        <v>6.2030075187969924</v>
      </c>
      <c r="W36" s="82">
        <v>7.1872840359364201</v>
      </c>
      <c r="X36" s="82">
        <v>5.3868194842406876</v>
      </c>
      <c r="Y36" s="82"/>
      <c r="Z36" s="82">
        <v>2.2105263157894735</v>
      </c>
      <c r="AA36" s="82">
        <v>2.7027027027027026</v>
      </c>
      <c r="AB36" s="82">
        <v>1.896551724137931</v>
      </c>
      <c r="AC36" s="146"/>
    </row>
    <row r="37" spans="1:29" x14ac:dyDescent="0.25">
      <c r="A37" s="27" t="s">
        <v>302</v>
      </c>
      <c r="B37" s="82">
        <v>12.685815066767447</v>
      </c>
      <c r="C37" s="82">
        <v>15.048174442190671</v>
      </c>
      <c r="D37" s="82">
        <v>10.353029544316476</v>
      </c>
      <c r="E37" s="82"/>
      <c r="F37" s="82">
        <v>16.128133704735376</v>
      </c>
      <c r="G37" s="82">
        <v>18.602150537634408</v>
      </c>
      <c r="H37" s="82">
        <v>13.468208092485549</v>
      </c>
      <c r="I37" s="82"/>
      <c r="J37" s="82">
        <v>13.398180106683402</v>
      </c>
      <c r="K37" s="82">
        <v>14.981504315659681</v>
      </c>
      <c r="L37" s="82">
        <v>11.757188498402556</v>
      </c>
      <c r="M37" s="82"/>
      <c r="N37" s="82">
        <v>9.6205962059620589</v>
      </c>
      <c r="O37" s="82">
        <v>11.03588354773189</v>
      </c>
      <c r="P37" s="82">
        <v>8.203389830508474</v>
      </c>
      <c r="Q37" s="82"/>
      <c r="R37" s="82">
        <v>15.576733486690767</v>
      </c>
      <c r="S37" s="82">
        <v>18.779342723004692</v>
      </c>
      <c r="T37" s="82">
        <v>12.5</v>
      </c>
      <c r="U37" s="82"/>
      <c r="V37" s="82">
        <v>8.6922165152113795</v>
      </c>
      <c r="W37" s="82">
        <v>11.148648648648649</v>
      </c>
      <c r="X37" s="82">
        <v>6.5330363771343727</v>
      </c>
      <c r="Y37" s="82"/>
      <c r="Z37" s="82">
        <v>5.2356020942408374</v>
      </c>
      <c r="AA37" s="82">
        <v>9.0551181102362204</v>
      </c>
      <c r="AB37" s="82">
        <v>2.1943573667711598</v>
      </c>
    </row>
    <row r="38" spans="1:29" ht="15.75" thickBot="1" x14ac:dyDescent="0.3">
      <c r="A38" s="28" t="s">
        <v>303</v>
      </c>
      <c r="B38" s="83">
        <v>7.0576540755467194</v>
      </c>
      <c r="C38" s="83">
        <v>8.9768976897689772</v>
      </c>
      <c r="D38" s="83">
        <v>5.1230871590153031</v>
      </c>
      <c r="E38" s="83"/>
      <c r="F38" s="83">
        <v>6.1923583662714092</v>
      </c>
      <c r="G38" s="83">
        <v>8.8832487309644677</v>
      </c>
      <c r="H38" s="83">
        <v>3.2876712328767121</v>
      </c>
      <c r="I38" s="83"/>
      <c r="J38" s="83">
        <v>10.56547619047619</v>
      </c>
      <c r="K38" s="83">
        <v>13.230769230769232</v>
      </c>
      <c r="L38" s="83">
        <v>8.0691642651296824</v>
      </c>
      <c r="M38" s="83"/>
      <c r="N38" s="83">
        <v>6.0658578856152516</v>
      </c>
      <c r="O38" s="83">
        <v>8.0701754385964914</v>
      </c>
      <c r="P38" s="83">
        <v>4.10958904109589</v>
      </c>
      <c r="Q38" s="83"/>
      <c r="R38" s="83">
        <v>9.0180360721442892</v>
      </c>
      <c r="S38" s="83">
        <v>9.6654275092936803</v>
      </c>
      <c r="T38" s="83">
        <v>8.2608695652173907</v>
      </c>
      <c r="U38" s="83"/>
      <c r="V38" s="83">
        <v>3.978779840848806</v>
      </c>
      <c r="W38" s="83">
        <v>5</v>
      </c>
      <c r="X38" s="83">
        <v>3.0456852791878175</v>
      </c>
      <c r="Y38" s="83"/>
      <c r="Z38" s="83" t="s">
        <v>271</v>
      </c>
      <c r="AA38" s="83" t="s">
        <v>271</v>
      </c>
      <c r="AB38" s="83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B070E1D2-147C-48C9-B95D-3AA69750DCB9}"/>
  </hyperlinks>
  <pageMargins left="0.7" right="0.7" top="0.75" bottom="0.75" header="0.3" footer="0.3"/>
  <pageSetup scale="6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ACCC-8FDC-4F9C-A01B-D2A6E68FD6ED}">
  <sheetPr>
    <tabColor rgb="FFF2DAB1"/>
    <pageSetUpPr fitToPage="1"/>
  </sheetPr>
  <dimension ref="A1:AC47"/>
  <sheetViews>
    <sheetView showGridLines="0" workbookViewId="0">
      <pane xSplit="1" ySplit="8" topLeftCell="D9" activePane="bottomRight" state="frozen"/>
      <selection pane="topRight" activeCell="B1" sqref="B1"/>
      <selection pane="bottomLeft" activeCell="A9" sqref="A9"/>
      <selection pane="bottomRight" sqref="A1:AB1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85546875" customWidth="1"/>
    <col min="10" max="12" width="8.28515625" customWidth="1"/>
    <col min="13" max="13" width="1.7109375" customWidth="1"/>
    <col min="14" max="16" width="8.28515625" customWidth="1"/>
    <col min="17" max="17" width="1.140625" customWidth="1"/>
    <col min="18" max="20" width="8.28515625" customWidth="1"/>
    <col min="21" max="21" width="1.7109375" customWidth="1"/>
    <col min="22" max="24" width="8.28515625" customWidth="1"/>
    <col min="25" max="25" width="1.42578125" customWidth="1"/>
    <col min="26" max="28" width="8.28515625" customWidth="1"/>
    <col min="29" max="29" width="14" style="144" customWidth="1"/>
  </cols>
  <sheetData>
    <row r="1" spans="1:29" x14ac:dyDescent="0.25">
      <c r="A1" s="228" t="s">
        <v>340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ht="15" customHeight="1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4"/>
    </row>
    <row r="10" spans="1:29" s="2" customFormat="1" x14ac:dyDescent="0.25">
      <c r="A10" s="26" t="s">
        <v>209</v>
      </c>
      <c r="B10" s="79">
        <f>SUM(B12:B38)</f>
        <v>298379</v>
      </c>
      <c r="C10" s="79">
        <f t="shared" ref="C10:AB10" si="0">SUM(C12:C38)</f>
        <v>144625</v>
      </c>
      <c r="D10" s="79">
        <f t="shared" si="0"/>
        <v>153754</v>
      </c>
      <c r="E10" s="79"/>
      <c r="F10" s="79">
        <f t="shared" si="0"/>
        <v>58028</v>
      </c>
      <c r="G10" s="79">
        <f t="shared" si="0"/>
        <v>29445</v>
      </c>
      <c r="H10" s="79">
        <f t="shared" si="0"/>
        <v>28583</v>
      </c>
      <c r="I10" s="79"/>
      <c r="J10" s="79">
        <f t="shared" si="0"/>
        <v>56281</v>
      </c>
      <c r="K10" s="79">
        <f t="shared" si="0"/>
        <v>28032</v>
      </c>
      <c r="L10" s="79">
        <f t="shared" si="0"/>
        <v>28249</v>
      </c>
      <c r="M10" s="79"/>
      <c r="N10" s="79">
        <f t="shared" si="0"/>
        <v>56053</v>
      </c>
      <c r="O10" s="79">
        <f t="shared" si="0"/>
        <v>27416</v>
      </c>
      <c r="P10" s="79">
        <f t="shared" si="0"/>
        <v>28637</v>
      </c>
      <c r="Q10" s="79"/>
      <c r="R10" s="79">
        <f t="shared" si="0"/>
        <v>58201</v>
      </c>
      <c r="S10" s="79">
        <f t="shared" si="0"/>
        <v>27640</v>
      </c>
      <c r="T10" s="79">
        <f t="shared" si="0"/>
        <v>30561</v>
      </c>
      <c r="U10" s="79"/>
      <c r="V10" s="79">
        <f t="shared" si="0"/>
        <v>52564</v>
      </c>
      <c r="W10" s="79">
        <f t="shared" si="0"/>
        <v>24339</v>
      </c>
      <c r="X10" s="79">
        <f t="shared" si="0"/>
        <v>28225</v>
      </c>
      <c r="Y10" s="79"/>
      <c r="Z10" s="79">
        <f t="shared" si="0"/>
        <v>17252</v>
      </c>
      <c r="AA10" s="79">
        <f t="shared" si="0"/>
        <v>7753</v>
      </c>
      <c r="AB10" s="79">
        <f t="shared" si="0"/>
        <v>9499</v>
      </c>
      <c r="AC10" s="144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4"/>
    </row>
    <row r="12" spans="1:29" x14ac:dyDescent="0.25">
      <c r="A12" s="27" t="s">
        <v>277</v>
      </c>
      <c r="B12" s="80">
        <f>+F12+J12+N12+R12+V12+Z12</f>
        <v>13215</v>
      </c>
      <c r="C12" s="80">
        <f t="shared" ref="C12:D27" si="1">+G12+K12+O12+S12+W12+AA12</f>
        <v>6280</v>
      </c>
      <c r="D12" s="80">
        <f t="shared" si="1"/>
        <v>6935</v>
      </c>
      <c r="E12" s="80"/>
      <c r="F12" s="80">
        <v>2677</v>
      </c>
      <c r="G12" s="80">
        <v>1271</v>
      </c>
      <c r="H12" s="80">
        <v>1406</v>
      </c>
      <c r="I12" s="80"/>
      <c r="J12" s="80">
        <v>2389</v>
      </c>
      <c r="K12" s="80">
        <v>1154</v>
      </c>
      <c r="L12" s="80">
        <v>1235</v>
      </c>
      <c r="M12" s="80"/>
      <c r="N12" s="80">
        <v>2659</v>
      </c>
      <c r="O12" s="80">
        <v>1275</v>
      </c>
      <c r="P12" s="80">
        <v>1384</v>
      </c>
      <c r="Q12" s="80"/>
      <c r="R12" s="80">
        <v>2437</v>
      </c>
      <c r="S12" s="80">
        <v>1147</v>
      </c>
      <c r="T12" s="80">
        <v>1290</v>
      </c>
      <c r="U12" s="80"/>
      <c r="V12" s="80">
        <v>2243</v>
      </c>
      <c r="W12" s="80">
        <v>1037</v>
      </c>
      <c r="X12" s="80">
        <v>1206</v>
      </c>
      <c r="Y12" s="80"/>
      <c r="Z12" s="80">
        <v>810</v>
      </c>
      <c r="AA12" s="80">
        <v>396</v>
      </c>
      <c r="AB12" s="80">
        <v>414</v>
      </c>
      <c r="AC12" s="145"/>
    </row>
    <row r="13" spans="1:29" x14ac:dyDescent="0.25">
      <c r="A13" s="27" t="s">
        <v>278</v>
      </c>
      <c r="B13" s="80">
        <f t="shared" ref="B13:D38" si="2">+F13+J13+N13+R13+V13+Z13</f>
        <v>14729</v>
      </c>
      <c r="C13" s="80">
        <f t="shared" si="1"/>
        <v>7187</v>
      </c>
      <c r="D13" s="80">
        <f t="shared" si="1"/>
        <v>7542</v>
      </c>
      <c r="E13" s="80"/>
      <c r="F13" s="80">
        <v>2859</v>
      </c>
      <c r="G13" s="80">
        <v>1450</v>
      </c>
      <c r="H13" s="80">
        <v>1409</v>
      </c>
      <c r="I13" s="80"/>
      <c r="J13" s="80">
        <v>2656</v>
      </c>
      <c r="K13" s="80">
        <v>1300</v>
      </c>
      <c r="L13" s="80">
        <v>1356</v>
      </c>
      <c r="M13" s="80"/>
      <c r="N13" s="80">
        <v>2876</v>
      </c>
      <c r="O13" s="80">
        <v>1436</v>
      </c>
      <c r="P13" s="80">
        <v>1440</v>
      </c>
      <c r="Q13" s="80"/>
      <c r="R13" s="80">
        <v>2922</v>
      </c>
      <c r="S13" s="80">
        <v>1413</v>
      </c>
      <c r="T13" s="80">
        <v>1509</v>
      </c>
      <c r="U13" s="80"/>
      <c r="V13" s="80">
        <v>2708</v>
      </c>
      <c r="W13" s="80">
        <v>1294</v>
      </c>
      <c r="X13" s="80">
        <v>1414</v>
      </c>
      <c r="Y13" s="80"/>
      <c r="Z13" s="80">
        <v>708</v>
      </c>
      <c r="AA13" s="80">
        <v>294</v>
      </c>
      <c r="AB13" s="80">
        <v>414</v>
      </c>
    </row>
    <row r="14" spans="1:29" x14ac:dyDescent="0.25">
      <c r="A14" s="27" t="s">
        <v>279</v>
      </c>
      <c r="B14" s="80">
        <f t="shared" si="2"/>
        <v>11718</v>
      </c>
      <c r="C14" s="80">
        <f t="shared" si="1"/>
        <v>5718</v>
      </c>
      <c r="D14" s="80">
        <f t="shared" si="1"/>
        <v>6000</v>
      </c>
      <c r="E14" s="80"/>
      <c r="F14" s="80">
        <v>2634</v>
      </c>
      <c r="G14" s="80">
        <v>1417</v>
      </c>
      <c r="H14" s="80">
        <v>1217</v>
      </c>
      <c r="I14" s="80"/>
      <c r="J14" s="80">
        <v>2320</v>
      </c>
      <c r="K14" s="80">
        <v>1174</v>
      </c>
      <c r="L14" s="80">
        <v>1146</v>
      </c>
      <c r="M14" s="80"/>
      <c r="N14" s="80">
        <v>2001</v>
      </c>
      <c r="O14" s="80">
        <v>999</v>
      </c>
      <c r="P14" s="80">
        <v>1002</v>
      </c>
      <c r="Q14" s="80"/>
      <c r="R14" s="80">
        <v>2063</v>
      </c>
      <c r="S14" s="80">
        <v>972</v>
      </c>
      <c r="T14" s="80">
        <v>1091</v>
      </c>
      <c r="U14" s="80"/>
      <c r="V14" s="80">
        <v>2025</v>
      </c>
      <c r="W14" s="80">
        <v>904</v>
      </c>
      <c r="X14" s="80">
        <v>1121</v>
      </c>
      <c r="Y14" s="80"/>
      <c r="Z14" s="80">
        <v>675</v>
      </c>
      <c r="AA14" s="80">
        <v>252</v>
      </c>
      <c r="AB14" s="80">
        <v>423</v>
      </c>
    </row>
    <row r="15" spans="1:29" x14ac:dyDescent="0.25">
      <c r="A15" s="27" t="s">
        <v>280</v>
      </c>
      <c r="B15" s="80">
        <f t="shared" si="2"/>
        <v>20632</v>
      </c>
      <c r="C15" s="80">
        <f t="shared" si="1"/>
        <v>10104</v>
      </c>
      <c r="D15" s="80">
        <f t="shared" si="1"/>
        <v>10528</v>
      </c>
      <c r="E15" s="80"/>
      <c r="F15" s="80">
        <v>3604</v>
      </c>
      <c r="G15" s="80">
        <v>1792</v>
      </c>
      <c r="H15" s="80">
        <v>1812</v>
      </c>
      <c r="I15" s="80"/>
      <c r="J15" s="80">
        <v>3578</v>
      </c>
      <c r="K15" s="80">
        <v>1817</v>
      </c>
      <c r="L15" s="80">
        <v>1761</v>
      </c>
      <c r="M15" s="80"/>
      <c r="N15" s="80">
        <v>3786</v>
      </c>
      <c r="O15" s="80">
        <v>1921</v>
      </c>
      <c r="P15" s="80">
        <v>1865</v>
      </c>
      <c r="Q15" s="80"/>
      <c r="R15" s="80">
        <v>4200</v>
      </c>
      <c r="S15" s="80">
        <v>2004</v>
      </c>
      <c r="T15" s="80">
        <v>2196</v>
      </c>
      <c r="U15" s="80"/>
      <c r="V15" s="80">
        <v>3468</v>
      </c>
      <c r="W15" s="80">
        <v>1667</v>
      </c>
      <c r="X15" s="80">
        <v>1801</v>
      </c>
      <c r="Y15" s="80"/>
      <c r="Z15" s="80">
        <v>1996</v>
      </c>
      <c r="AA15" s="80">
        <v>903</v>
      </c>
      <c r="AB15" s="80">
        <v>1093</v>
      </c>
    </row>
    <row r="16" spans="1:29" x14ac:dyDescent="0.25">
      <c r="A16" s="27" t="s">
        <v>281</v>
      </c>
      <c r="B16" s="80">
        <f t="shared" si="2"/>
        <v>5137</v>
      </c>
      <c r="C16" s="80">
        <f t="shared" si="1"/>
        <v>2614</v>
      </c>
      <c r="D16" s="80">
        <f t="shared" si="1"/>
        <v>2523</v>
      </c>
      <c r="E16" s="80"/>
      <c r="F16" s="80">
        <v>930</v>
      </c>
      <c r="G16" s="80">
        <v>495</v>
      </c>
      <c r="H16" s="80">
        <v>435</v>
      </c>
      <c r="I16" s="80"/>
      <c r="J16" s="80">
        <v>854</v>
      </c>
      <c r="K16" s="80">
        <v>460</v>
      </c>
      <c r="L16" s="80">
        <v>394</v>
      </c>
      <c r="M16" s="80"/>
      <c r="N16" s="80">
        <v>993</v>
      </c>
      <c r="O16" s="80">
        <v>510</v>
      </c>
      <c r="P16" s="80">
        <v>483</v>
      </c>
      <c r="Q16" s="80"/>
      <c r="R16" s="80">
        <v>949</v>
      </c>
      <c r="S16" s="80">
        <v>453</v>
      </c>
      <c r="T16" s="80">
        <v>496</v>
      </c>
      <c r="U16" s="80"/>
      <c r="V16" s="80">
        <v>1003</v>
      </c>
      <c r="W16" s="80">
        <v>498</v>
      </c>
      <c r="X16" s="80">
        <v>505</v>
      </c>
      <c r="Y16" s="80"/>
      <c r="Z16" s="80">
        <v>408</v>
      </c>
      <c r="AA16" s="80">
        <v>198</v>
      </c>
      <c r="AB16" s="80">
        <v>210</v>
      </c>
      <c r="AC16" s="146"/>
    </row>
    <row r="17" spans="1:29" x14ac:dyDescent="0.25">
      <c r="A17" s="27" t="s">
        <v>282</v>
      </c>
      <c r="B17" s="80">
        <f t="shared" si="2"/>
        <v>11900</v>
      </c>
      <c r="C17" s="80">
        <f t="shared" si="1"/>
        <v>5656</v>
      </c>
      <c r="D17" s="80">
        <f t="shared" si="1"/>
        <v>6244</v>
      </c>
      <c r="E17" s="80"/>
      <c r="F17" s="80">
        <v>2146</v>
      </c>
      <c r="G17" s="80">
        <v>1060</v>
      </c>
      <c r="H17" s="80">
        <v>1086</v>
      </c>
      <c r="I17" s="80"/>
      <c r="J17" s="80">
        <v>2251</v>
      </c>
      <c r="K17" s="80">
        <v>1129</v>
      </c>
      <c r="L17" s="80">
        <v>1122</v>
      </c>
      <c r="M17" s="80"/>
      <c r="N17" s="80">
        <v>2168</v>
      </c>
      <c r="O17" s="80">
        <v>1007</v>
      </c>
      <c r="P17" s="80">
        <v>1161</v>
      </c>
      <c r="Q17" s="80"/>
      <c r="R17" s="80">
        <v>2435</v>
      </c>
      <c r="S17" s="80">
        <v>1128</v>
      </c>
      <c r="T17" s="80">
        <v>1307</v>
      </c>
      <c r="U17" s="80"/>
      <c r="V17" s="80">
        <v>2254</v>
      </c>
      <c r="W17" s="80">
        <v>1036</v>
      </c>
      <c r="X17" s="80">
        <v>1218</v>
      </c>
      <c r="Y17" s="80"/>
      <c r="Z17" s="80">
        <v>646</v>
      </c>
      <c r="AA17" s="80">
        <v>296</v>
      </c>
      <c r="AB17" s="80">
        <v>350</v>
      </c>
      <c r="AC17" s="145"/>
    </row>
    <row r="18" spans="1:29" x14ac:dyDescent="0.25">
      <c r="A18" s="27" t="s">
        <v>283</v>
      </c>
      <c r="B18" s="80">
        <f t="shared" si="2"/>
        <v>2624</v>
      </c>
      <c r="C18" s="80">
        <f t="shared" si="1"/>
        <v>1313</v>
      </c>
      <c r="D18" s="80">
        <f t="shared" si="1"/>
        <v>1311</v>
      </c>
      <c r="E18" s="80"/>
      <c r="F18" s="80">
        <v>458</v>
      </c>
      <c r="G18" s="80">
        <v>236</v>
      </c>
      <c r="H18" s="80">
        <v>222</v>
      </c>
      <c r="I18" s="80"/>
      <c r="J18" s="80">
        <v>512</v>
      </c>
      <c r="K18" s="80">
        <v>263</v>
      </c>
      <c r="L18" s="80">
        <v>249</v>
      </c>
      <c r="M18" s="80"/>
      <c r="N18" s="80">
        <v>461</v>
      </c>
      <c r="O18" s="80">
        <v>238</v>
      </c>
      <c r="P18" s="80">
        <v>223</v>
      </c>
      <c r="Q18" s="80"/>
      <c r="R18" s="80">
        <v>477</v>
      </c>
      <c r="S18" s="80">
        <v>235</v>
      </c>
      <c r="T18" s="80">
        <v>242</v>
      </c>
      <c r="U18" s="80"/>
      <c r="V18" s="80">
        <v>524</v>
      </c>
      <c r="W18" s="80">
        <v>262</v>
      </c>
      <c r="X18" s="80">
        <v>262</v>
      </c>
      <c r="Y18" s="80"/>
      <c r="Z18" s="80">
        <v>192</v>
      </c>
      <c r="AA18" s="80">
        <v>79</v>
      </c>
      <c r="AB18" s="80">
        <v>113</v>
      </c>
      <c r="AC18" s="146"/>
    </row>
    <row r="19" spans="1:29" x14ac:dyDescent="0.25">
      <c r="A19" s="27" t="s">
        <v>284</v>
      </c>
      <c r="B19" s="80">
        <f t="shared" si="2"/>
        <v>29292</v>
      </c>
      <c r="C19" s="80">
        <f t="shared" si="1"/>
        <v>14482</v>
      </c>
      <c r="D19" s="80">
        <f t="shared" si="1"/>
        <v>14810</v>
      </c>
      <c r="E19" s="80"/>
      <c r="F19" s="80">
        <v>5613</v>
      </c>
      <c r="G19" s="80">
        <v>2856</v>
      </c>
      <c r="H19" s="80">
        <v>2757</v>
      </c>
      <c r="I19" s="80"/>
      <c r="J19" s="80">
        <v>5417</v>
      </c>
      <c r="K19" s="80">
        <v>2728</v>
      </c>
      <c r="L19" s="80">
        <v>2689</v>
      </c>
      <c r="M19" s="80"/>
      <c r="N19" s="80">
        <v>5464</v>
      </c>
      <c r="O19" s="80">
        <v>2706</v>
      </c>
      <c r="P19" s="80">
        <v>2758</v>
      </c>
      <c r="Q19" s="80"/>
      <c r="R19" s="80">
        <v>5860</v>
      </c>
      <c r="S19" s="80">
        <v>2881</v>
      </c>
      <c r="T19" s="80">
        <v>2979</v>
      </c>
      <c r="U19" s="80"/>
      <c r="V19" s="80">
        <v>5321</v>
      </c>
      <c r="W19" s="80">
        <v>2522</v>
      </c>
      <c r="X19" s="80">
        <v>2799</v>
      </c>
      <c r="Y19" s="80"/>
      <c r="Z19" s="80">
        <v>1617</v>
      </c>
      <c r="AA19" s="80">
        <v>789</v>
      </c>
      <c r="AB19" s="80">
        <v>828</v>
      </c>
      <c r="AC19" s="146"/>
    </row>
    <row r="20" spans="1:29" x14ac:dyDescent="0.25">
      <c r="A20" s="27" t="s">
        <v>285</v>
      </c>
      <c r="B20" s="80">
        <f t="shared" si="2"/>
        <v>13984</v>
      </c>
      <c r="C20" s="80">
        <f t="shared" si="1"/>
        <v>6941</v>
      </c>
      <c r="D20" s="80">
        <f t="shared" si="1"/>
        <v>7043</v>
      </c>
      <c r="E20" s="80"/>
      <c r="F20" s="80">
        <v>2686</v>
      </c>
      <c r="G20" s="80">
        <v>1370</v>
      </c>
      <c r="H20" s="80">
        <v>1316</v>
      </c>
      <c r="I20" s="80"/>
      <c r="J20" s="80">
        <v>2710</v>
      </c>
      <c r="K20" s="80">
        <v>1356</v>
      </c>
      <c r="L20" s="80">
        <v>1354</v>
      </c>
      <c r="M20" s="80"/>
      <c r="N20" s="80">
        <v>2747</v>
      </c>
      <c r="O20" s="80">
        <v>1344</v>
      </c>
      <c r="P20" s="80">
        <v>1403</v>
      </c>
      <c r="Q20" s="80"/>
      <c r="R20" s="80">
        <v>2738</v>
      </c>
      <c r="S20" s="80">
        <v>1371</v>
      </c>
      <c r="T20" s="80">
        <v>1367</v>
      </c>
      <c r="U20" s="80"/>
      <c r="V20" s="80">
        <v>2589</v>
      </c>
      <c r="W20" s="80">
        <v>1251</v>
      </c>
      <c r="X20" s="80">
        <v>1338</v>
      </c>
      <c r="Y20" s="80"/>
      <c r="Z20" s="80">
        <v>514</v>
      </c>
      <c r="AA20" s="80">
        <v>249</v>
      </c>
      <c r="AB20" s="80">
        <v>265</v>
      </c>
      <c r="AC20" s="146"/>
    </row>
    <row r="21" spans="1:29" x14ac:dyDescent="0.25">
      <c r="A21" s="27" t="s">
        <v>286</v>
      </c>
      <c r="B21" s="80">
        <f t="shared" si="2"/>
        <v>17079</v>
      </c>
      <c r="C21" s="80">
        <f t="shared" si="1"/>
        <v>8103</v>
      </c>
      <c r="D21" s="80">
        <f t="shared" si="1"/>
        <v>8976</v>
      </c>
      <c r="E21" s="80"/>
      <c r="F21" s="80">
        <v>3587</v>
      </c>
      <c r="G21" s="80">
        <v>1828</v>
      </c>
      <c r="H21" s="80">
        <v>1759</v>
      </c>
      <c r="I21" s="80"/>
      <c r="J21" s="80">
        <v>3328</v>
      </c>
      <c r="K21" s="80">
        <v>1605</v>
      </c>
      <c r="L21" s="80">
        <v>1723</v>
      </c>
      <c r="M21" s="80"/>
      <c r="N21" s="80">
        <v>3079</v>
      </c>
      <c r="O21" s="80">
        <v>1509</v>
      </c>
      <c r="P21" s="80">
        <v>1570</v>
      </c>
      <c r="Q21" s="80"/>
      <c r="R21" s="80">
        <v>3171</v>
      </c>
      <c r="S21" s="80">
        <v>1464</v>
      </c>
      <c r="T21" s="80">
        <v>1707</v>
      </c>
      <c r="U21" s="80"/>
      <c r="V21" s="80">
        <v>2748</v>
      </c>
      <c r="W21" s="80">
        <v>1208</v>
      </c>
      <c r="X21" s="80">
        <v>1540</v>
      </c>
      <c r="Y21" s="80"/>
      <c r="Z21" s="80">
        <v>1166</v>
      </c>
      <c r="AA21" s="80">
        <v>489</v>
      </c>
      <c r="AB21" s="80">
        <v>677</v>
      </c>
      <c r="AC21" s="146"/>
    </row>
    <row r="22" spans="1:29" x14ac:dyDescent="0.25">
      <c r="A22" s="27" t="s">
        <v>287</v>
      </c>
      <c r="B22" s="80">
        <f t="shared" si="2"/>
        <v>5397</v>
      </c>
      <c r="C22" s="80">
        <f t="shared" si="1"/>
        <v>2578</v>
      </c>
      <c r="D22" s="80">
        <f t="shared" si="1"/>
        <v>2819</v>
      </c>
      <c r="E22" s="80"/>
      <c r="F22" s="80">
        <v>1152</v>
      </c>
      <c r="G22" s="80">
        <v>584</v>
      </c>
      <c r="H22" s="80">
        <v>568</v>
      </c>
      <c r="I22" s="80"/>
      <c r="J22" s="80">
        <v>1168</v>
      </c>
      <c r="K22" s="80">
        <v>589</v>
      </c>
      <c r="L22" s="80">
        <v>579</v>
      </c>
      <c r="M22" s="80"/>
      <c r="N22" s="80">
        <v>1066</v>
      </c>
      <c r="O22" s="80">
        <v>488</v>
      </c>
      <c r="P22" s="80">
        <v>578</v>
      </c>
      <c r="Q22" s="80"/>
      <c r="R22" s="80">
        <v>914</v>
      </c>
      <c r="S22" s="80">
        <v>433</v>
      </c>
      <c r="T22" s="80">
        <v>481</v>
      </c>
      <c r="U22" s="80"/>
      <c r="V22" s="80">
        <v>834</v>
      </c>
      <c r="W22" s="80">
        <v>377</v>
      </c>
      <c r="X22" s="80">
        <v>457</v>
      </c>
      <c r="Y22" s="80"/>
      <c r="Z22" s="80">
        <v>263</v>
      </c>
      <c r="AA22" s="80">
        <v>107</v>
      </c>
      <c r="AB22" s="80">
        <v>156</v>
      </c>
      <c r="AC22" s="146"/>
    </row>
    <row r="23" spans="1:29" x14ac:dyDescent="0.25">
      <c r="A23" s="125" t="s">
        <v>288</v>
      </c>
      <c r="B23" s="80">
        <f t="shared" si="2"/>
        <v>23146</v>
      </c>
      <c r="C23" s="80">
        <f t="shared" si="1"/>
        <v>11164</v>
      </c>
      <c r="D23" s="80">
        <f t="shared" si="1"/>
        <v>11982</v>
      </c>
      <c r="E23" s="80"/>
      <c r="F23" s="80">
        <v>4408</v>
      </c>
      <c r="G23" s="80">
        <v>2276</v>
      </c>
      <c r="H23" s="80">
        <v>2132</v>
      </c>
      <c r="I23" s="80"/>
      <c r="J23" s="80">
        <v>4431</v>
      </c>
      <c r="K23" s="80">
        <v>2180</v>
      </c>
      <c r="L23" s="80">
        <v>2251</v>
      </c>
      <c r="M23" s="80"/>
      <c r="N23" s="80">
        <v>4471</v>
      </c>
      <c r="O23" s="80">
        <v>2102</v>
      </c>
      <c r="P23" s="80">
        <v>2369</v>
      </c>
      <c r="Q23" s="80"/>
      <c r="R23" s="80">
        <v>4611</v>
      </c>
      <c r="S23" s="80">
        <v>2149</v>
      </c>
      <c r="T23" s="80">
        <v>2462</v>
      </c>
      <c r="U23" s="80"/>
      <c r="V23" s="80">
        <v>4131</v>
      </c>
      <c r="W23" s="80">
        <v>1932</v>
      </c>
      <c r="X23" s="80">
        <v>2199</v>
      </c>
      <c r="Y23" s="80"/>
      <c r="Z23" s="80">
        <v>1094</v>
      </c>
      <c r="AA23" s="80">
        <v>525</v>
      </c>
      <c r="AB23" s="80">
        <v>569</v>
      </c>
      <c r="AC23" s="146"/>
    </row>
    <row r="24" spans="1:29" x14ac:dyDescent="0.25">
      <c r="A24" s="27" t="s">
        <v>289</v>
      </c>
      <c r="B24" s="80">
        <f t="shared" si="2"/>
        <v>6637</v>
      </c>
      <c r="C24" s="80">
        <f t="shared" si="1"/>
        <v>3264</v>
      </c>
      <c r="D24" s="80">
        <f t="shared" si="1"/>
        <v>3373</v>
      </c>
      <c r="E24" s="80"/>
      <c r="F24" s="80">
        <v>1406</v>
      </c>
      <c r="G24" s="80">
        <v>720</v>
      </c>
      <c r="H24" s="80">
        <v>686</v>
      </c>
      <c r="I24" s="80"/>
      <c r="J24" s="80">
        <v>1275</v>
      </c>
      <c r="K24" s="80">
        <v>639</v>
      </c>
      <c r="L24" s="80">
        <v>636</v>
      </c>
      <c r="M24" s="80"/>
      <c r="N24" s="80">
        <v>1296</v>
      </c>
      <c r="O24" s="80">
        <v>628</v>
      </c>
      <c r="P24" s="80">
        <v>668</v>
      </c>
      <c r="Q24" s="80"/>
      <c r="R24" s="80">
        <v>1318</v>
      </c>
      <c r="S24" s="80">
        <v>641</v>
      </c>
      <c r="T24" s="80">
        <v>677</v>
      </c>
      <c r="U24" s="80"/>
      <c r="V24" s="80">
        <v>1134</v>
      </c>
      <c r="W24" s="80">
        <v>542</v>
      </c>
      <c r="X24" s="80">
        <v>592</v>
      </c>
      <c r="Y24" s="80"/>
      <c r="Z24" s="80">
        <v>208</v>
      </c>
      <c r="AA24" s="80">
        <v>94</v>
      </c>
      <c r="AB24" s="80">
        <v>114</v>
      </c>
      <c r="AC24" s="146"/>
    </row>
    <row r="25" spans="1:29" x14ac:dyDescent="0.25">
      <c r="A25" s="27" t="s">
        <v>290</v>
      </c>
      <c r="B25" s="80">
        <f t="shared" si="2"/>
        <v>22002</v>
      </c>
      <c r="C25" s="80">
        <f t="shared" si="1"/>
        <v>10665</v>
      </c>
      <c r="D25" s="80">
        <f t="shared" si="1"/>
        <v>11337</v>
      </c>
      <c r="E25" s="80"/>
      <c r="F25" s="80">
        <v>3938</v>
      </c>
      <c r="G25" s="80">
        <v>1961</v>
      </c>
      <c r="H25" s="80">
        <v>1977</v>
      </c>
      <c r="I25" s="80"/>
      <c r="J25" s="80">
        <v>4167</v>
      </c>
      <c r="K25" s="80">
        <v>2035</v>
      </c>
      <c r="L25" s="80">
        <v>2132</v>
      </c>
      <c r="M25" s="80"/>
      <c r="N25" s="80">
        <v>3953</v>
      </c>
      <c r="O25" s="80">
        <v>1969</v>
      </c>
      <c r="P25" s="80">
        <v>1984</v>
      </c>
      <c r="Q25" s="80"/>
      <c r="R25" s="80">
        <v>4397</v>
      </c>
      <c r="S25" s="80">
        <v>2121</v>
      </c>
      <c r="T25" s="80">
        <v>2276</v>
      </c>
      <c r="U25" s="80"/>
      <c r="V25" s="80">
        <v>4125</v>
      </c>
      <c r="W25" s="80">
        <v>1937</v>
      </c>
      <c r="X25" s="80">
        <v>2188</v>
      </c>
      <c r="Y25" s="80"/>
      <c r="Z25" s="80">
        <v>1422</v>
      </c>
      <c r="AA25" s="80">
        <v>642</v>
      </c>
      <c r="AB25" s="80">
        <v>780</v>
      </c>
      <c r="AC25" s="146"/>
    </row>
    <row r="26" spans="1:29" x14ac:dyDescent="0.25">
      <c r="A26" s="27" t="s">
        <v>291</v>
      </c>
      <c r="B26" s="80">
        <f t="shared" si="2"/>
        <v>5293</v>
      </c>
      <c r="C26" s="80">
        <f t="shared" si="1"/>
        <v>2438</v>
      </c>
      <c r="D26" s="80">
        <f t="shared" si="1"/>
        <v>2855</v>
      </c>
      <c r="E26" s="80"/>
      <c r="F26" s="80">
        <v>1072</v>
      </c>
      <c r="G26" s="80">
        <v>527</v>
      </c>
      <c r="H26" s="80">
        <v>545</v>
      </c>
      <c r="I26" s="80"/>
      <c r="J26" s="80">
        <v>1092</v>
      </c>
      <c r="K26" s="80">
        <v>532</v>
      </c>
      <c r="L26" s="80">
        <v>560</v>
      </c>
      <c r="M26" s="80"/>
      <c r="N26" s="80">
        <v>1015</v>
      </c>
      <c r="O26" s="80">
        <v>444</v>
      </c>
      <c r="P26" s="80">
        <v>571</v>
      </c>
      <c r="Q26" s="80"/>
      <c r="R26" s="80">
        <v>1014</v>
      </c>
      <c r="S26" s="80">
        <v>451</v>
      </c>
      <c r="T26" s="80">
        <v>563</v>
      </c>
      <c r="U26" s="80"/>
      <c r="V26" s="80">
        <v>980</v>
      </c>
      <c r="W26" s="80">
        <v>416</v>
      </c>
      <c r="X26" s="80">
        <v>564</v>
      </c>
      <c r="Y26" s="80"/>
      <c r="Z26" s="80">
        <v>120</v>
      </c>
      <c r="AA26" s="80">
        <v>68</v>
      </c>
      <c r="AB26" s="80">
        <v>52</v>
      </c>
      <c r="AC26" s="145"/>
    </row>
    <row r="27" spans="1:29" x14ac:dyDescent="0.25">
      <c r="A27" s="27" t="s">
        <v>292</v>
      </c>
      <c r="B27" s="80">
        <f t="shared" si="2"/>
        <v>8591</v>
      </c>
      <c r="C27" s="80">
        <f t="shared" si="1"/>
        <v>4141</v>
      </c>
      <c r="D27" s="80">
        <f t="shared" si="1"/>
        <v>4450</v>
      </c>
      <c r="E27" s="80"/>
      <c r="F27" s="80">
        <v>1800</v>
      </c>
      <c r="G27" s="80">
        <v>946</v>
      </c>
      <c r="H27" s="80">
        <v>854</v>
      </c>
      <c r="I27" s="80"/>
      <c r="J27" s="80">
        <v>1622</v>
      </c>
      <c r="K27" s="80">
        <v>824</v>
      </c>
      <c r="L27" s="80">
        <v>798</v>
      </c>
      <c r="M27" s="80"/>
      <c r="N27" s="80">
        <v>1762</v>
      </c>
      <c r="O27" s="80">
        <v>848</v>
      </c>
      <c r="P27" s="80">
        <v>914</v>
      </c>
      <c r="Q27" s="80"/>
      <c r="R27" s="80">
        <v>1633</v>
      </c>
      <c r="S27" s="80">
        <v>733</v>
      </c>
      <c r="T27" s="80">
        <v>900</v>
      </c>
      <c r="U27" s="80"/>
      <c r="V27" s="80">
        <v>1378</v>
      </c>
      <c r="W27" s="80">
        <v>614</v>
      </c>
      <c r="X27" s="80">
        <v>764</v>
      </c>
      <c r="Y27" s="80"/>
      <c r="Z27" s="80">
        <v>396</v>
      </c>
      <c r="AA27" s="80">
        <v>176</v>
      </c>
      <c r="AB27" s="80">
        <v>220</v>
      </c>
      <c r="AC27" s="146"/>
    </row>
    <row r="28" spans="1:29" x14ac:dyDescent="0.25">
      <c r="A28" s="27" t="s">
        <v>293</v>
      </c>
      <c r="B28" s="80">
        <f t="shared" si="2"/>
        <v>5842</v>
      </c>
      <c r="C28" s="80">
        <f t="shared" si="2"/>
        <v>2828</v>
      </c>
      <c r="D28" s="80">
        <f t="shared" si="2"/>
        <v>3014</v>
      </c>
      <c r="E28" s="80"/>
      <c r="F28" s="80">
        <v>1033</v>
      </c>
      <c r="G28" s="80">
        <v>515</v>
      </c>
      <c r="H28" s="80">
        <v>518</v>
      </c>
      <c r="I28" s="80"/>
      <c r="J28" s="80">
        <v>1047</v>
      </c>
      <c r="K28" s="80">
        <v>534</v>
      </c>
      <c r="L28" s="80">
        <v>513</v>
      </c>
      <c r="M28" s="80"/>
      <c r="N28" s="80">
        <v>1053</v>
      </c>
      <c r="O28" s="80">
        <v>536</v>
      </c>
      <c r="P28" s="80">
        <v>517</v>
      </c>
      <c r="Q28" s="80"/>
      <c r="R28" s="80">
        <v>1139</v>
      </c>
      <c r="S28" s="80">
        <v>543</v>
      </c>
      <c r="T28" s="80">
        <v>596</v>
      </c>
      <c r="U28" s="80"/>
      <c r="V28" s="80">
        <v>1038</v>
      </c>
      <c r="W28" s="80">
        <v>483</v>
      </c>
      <c r="X28" s="80">
        <v>555</v>
      </c>
      <c r="Y28" s="80"/>
      <c r="Z28" s="80">
        <v>532</v>
      </c>
      <c r="AA28" s="80">
        <v>217</v>
      </c>
      <c r="AB28" s="80">
        <v>315</v>
      </c>
      <c r="AC28" s="146"/>
    </row>
    <row r="29" spans="1:29" x14ac:dyDescent="0.25">
      <c r="A29" s="27" t="s">
        <v>294</v>
      </c>
      <c r="B29" s="80">
        <f t="shared" si="2"/>
        <v>7798</v>
      </c>
      <c r="C29" s="80">
        <f t="shared" si="2"/>
        <v>3707</v>
      </c>
      <c r="D29" s="80">
        <f t="shared" si="2"/>
        <v>4091</v>
      </c>
      <c r="E29" s="80"/>
      <c r="F29" s="80">
        <v>1430</v>
      </c>
      <c r="G29" s="80">
        <v>685</v>
      </c>
      <c r="H29" s="80">
        <v>745</v>
      </c>
      <c r="I29" s="80"/>
      <c r="J29" s="80">
        <v>1442</v>
      </c>
      <c r="K29" s="80">
        <v>765</v>
      </c>
      <c r="L29" s="80">
        <v>677</v>
      </c>
      <c r="M29" s="80"/>
      <c r="N29" s="80">
        <v>1468</v>
      </c>
      <c r="O29" s="80">
        <v>704</v>
      </c>
      <c r="P29" s="80">
        <v>764</v>
      </c>
      <c r="Q29" s="80"/>
      <c r="R29" s="80">
        <v>1532</v>
      </c>
      <c r="S29" s="80">
        <v>679</v>
      </c>
      <c r="T29" s="80">
        <v>853</v>
      </c>
      <c r="U29" s="80"/>
      <c r="V29" s="80">
        <v>1312</v>
      </c>
      <c r="W29" s="80">
        <v>608</v>
      </c>
      <c r="X29" s="80">
        <v>704</v>
      </c>
      <c r="Y29" s="80"/>
      <c r="Z29" s="80">
        <v>614</v>
      </c>
      <c r="AA29" s="80">
        <v>266</v>
      </c>
      <c r="AB29" s="80">
        <v>348</v>
      </c>
      <c r="AC29" s="146"/>
    </row>
    <row r="30" spans="1:29" x14ac:dyDescent="0.25">
      <c r="A30" s="27" t="s">
        <v>295</v>
      </c>
      <c r="B30" s="80">
        <f t="shared" si="2"/>
        <v>4835</v>
      </c>
      <c r="C30" s="80">
        <f t="shared" si="2"/>
        <v>2389</v>
      </c>
      <c r="D30" s="80">
        <f t="shared" si="2"/>
        <v>2446</v>
      </c>
      <c r="E30" s="80"/>
      <c r="F30" s="80">
        <v>946</v>
      </c>
      <c r="G30" s="80">
        <v>487</v>
      </c>
      <c r="H30" s="80">
        <v>459</v>
      </c>
      <c r="I30" s="80"/>
      <c r="J30" s="80">
        <v>972</v>
      </c>
      <c r="K30" s="80">
        <v>476</v>
      </c>
      <c r="L30" s="80">
        <v>496</v>
      </c>
      <c r="M30" s="80"/>
      <c r="N30" s="80">
        <v>879</v>
      </c>
      <c r="O30" s="80">
        <v>445</v>
      </c>
      <c r="P30" s="80">
        <v>434</v>
      </c>
      <c r="Q30" s="80"/>
      <c r="R30" s="80">
        <v>944</v>
      </c>
      <c r="S30" s="80">
        <v>457</v>
      </c>
      <c r="T30" s="80">
        <v>487</v>
      </c>
      <c r="U30" s="80"/>
      <c r="V30" s="80">
        <v>844</v>
      </c>
      <c r="W30" s="80">
        <v>393</v>
      </c>
      <c r="X30" s="80">
        <v>451</v>
      </c>
      <c r="Y30" s="80"/>
      <c r="Z30" s="80">
        <v>250</v>
      </c>
      <c r="AA30" s="80">
        <v>131</v>
      </c>
      <c r="AB30" s="80">
        <v>119</v>
      </c>
      <c r="AC30" s="146"/>
    </row>
    <row r="31" spans="1:29" x14ac:dyDescent="0.25">
      <c r="A31" s="27" t="s">
        <v>296</v>
      </c>
      <c r="B31" s="80">
        <f t="shared" si="2"/>
        <v>9269</v>
      </c>
      <c r="C31" s="80">
        <f t="shared" si="2"/>
        <v>4552</v>
      </c>
      <c r="D31" s="80">
        <f t="shared" si="2"/>
        <v>4717</v>
      </c>
      <c r="E31" s="80"/>
      <c r="F31" s="80">
        <v>1826</v>
      </c>
      <c r="G31" s="80">
        <v>926</v>
      </c>
      <c r="H31" s="80">
        <v>900</v>
      </c>
      <c r="I31" s="80"/>
      <c r="J31" s="80">
        <v>1797</v>
      </c>
      <c r="K31" s="80">
        <v>863</v>
      </c>
      <c r="L31" s="80">
        <v>934</v>
      </c>
      <c r="M31" s="80"/>
      <c r="N31" s="80">
        <v>1830</v>
      </c>
      <c r="O31" s="80">
        <v>906</v>
      </c>
      <c r="P31" s="80">
        <v>924</v>
      </c>
      <c r="Q31" s="80"/>
      <c r="R31" s="80">
        <v>1805</v>
      </c>
      <c r="S31" s="80">
        <v>878</v>
      </c>
      <c r="T31" s="80">
        <v>927</v>
      </c>
      <c r="U31" s="80"/>
      <c r="V31" s="80">
        <v>1685</v>
      </c>
      <c r="W31" s="80">
        <v>820</v>
      </c>
      <c r="X31" s="80">
        <v>865</v>
      </c>
      <c r="Y31" s="80"/>
      <c r="Z31" s="80">
        <v>326</v>
      </c>
      <c r="AA31" s="80">
        <v>159</v>
      </c>
      <c r="AB31" s="80">
        <v>167</v>
      </c>
      <c r="AC31" s="146"/>
    </row>
    <row r="32" spans="1:29" x14ac:dyDescent="0.25">
      <c r="A32" s="27" t="s">
        <v>297</v>
      </c>
      <c r="B32" s="80">
        <f t="shared" si="2"/>
        <v>11308</v>
      </c>
      <c r="C32" s="80">
        <f t="shared" si="2"/>
        <v>5452</v>
      </c>
      <c r="D32" s="80">
        <f t="shared" si="2"/>
        <v>5856</v>
      </c>
      <c r="E32" s="80"/>
      <c r="F32" s="80">
        <v>2096</v>
      </c>
      <c r="G32" s="80">
        <v>1090</v>
      </c>
      <c r="H32" s="80">
        <v>1006</v>
      </c>
      <c r="I32" s="80"/>
      <c r="J32" s="80">
        <v>2052</v>
      </c>
      <c r="K32" s="80">
        <v>1029</v>
      </c>
      <c r="L32" s="80">
        <v>1023</v>
      </c>
      <c r="M32" s="80"/>
      <c r="N32" s="80">
        <v>2044</v>
      </c>
      <c r="O32" s="80">
        <v>1004</v>
      </c>
      <c r="P32" s="80">
        <v>1040</v>
      </c>
      <c r="Q32" s="80"/>
      <c r="R32" s="80">
        <v>2293</v>
      </c>
      <c r="S32" s="80">
        <v>1104</v>
      </c>
      <c r="T32" s="80">
        <v>1189</v>
      </c>
      <c r="U32" s="80"/>
      <c r="V32" s="80">
        <v>2088</v>
      </c>
      <c r="W32" s="80">
        <v>889</v>
      </c>
      <c r="X32" s="80">
        <v>1199</v>
      </c>
      <c r="Y32" s="80"/>
      <c r="Z32" s="80">
        <v>735</v>
      </c>
      <c r="AA32" s="80">
        <v>336</v>
      </c>
      <c r="AB32" s="80">
        <v>399</v>
      </c>
      <c r="AC32" s="146"/>
    </row>
    <row r="33" spans="1:29" x14ac:dyDescent="0.25">
      <c r="A33" s="27" t="s">
        <v>298</v>
      </c>
      <c r="B33" s="80">
        <f t="shared" si="2"/>
        <v>6448</v>
      </c>
      <c r="C33" s="80">
        <f t="shared" si="2"/>
        <v>3097</v>
      </c>
      <c r="D33" s="80">
        <f t="shared" si="2"/>
        <v>3351</v>
      </c>
      <c r="E33" s="80"/>
      <c r="F33" s="80">
        <v>1056</v>
      </c>
      <c r="G33" s="80">
        <v>556</v>
      </c>
      <c r="H33" s="80">
        <v>500</v>
      </c>
      <c r="I33" s="80"/>
      <c r="J33" s="80">
        <v>1131</v>
      </c>
      <c r="K33" s="80">
        <v>539</v>
      </c>
      <c r="L33" s="80">
        <v>592</v>
      </c>
      <c r="M33" s="80"/>
      <c r="N33" s="80">
        <v>1225</v>
      </c>
      <c r="O33" s="80">
        <v>627</v>
      </c>
      <c r="P33" s="80">
        <v>598</v>
      </c>
      <c r="Q33" s="80"/>
      <c r="R33" s="80">
        <v>1303</v>
      </c>
      <c r="S33" s="80">
        <v>584</v>
      </c>
      <c r="T33" s="80">
        <v>719</v>
      </c>
      <c r="U33" s="80"/>
      <c r="V33" s="80">
        <v>1244</v>
      </c>
      <c r="W33" s="80">
        <v>563</v>
      </c>
      <c r="X33" s="80">
        <v>681</v>
      </c>
      <c r="Y33" s="80"/>
      <c r="Z33" s="80">
        <v>489</v>
      </c>
      <c r="AA33" s="80">
        <v>228</v>
      </c>
      <c r="AB33" s="80">
        <v>261</v>
      </c>
      <c r="AC33" s="146"/>
    </row>
    <row r="34" spans="1:29" x14ac:dyDescent="0.25">
      <c r="A34" s="27" t="s">
        <v>299</v>
      </c>
      <c r="B34" s="80">
        <f t="shared" si="2"/>
        <v>6220</v>
      </c>
      <c r="C34" s="80">
        <f t="shared" si="2"/>
        <v>2973</v>
      </c>
      <c r="D34" s="80">
        <f t="shared" si="2"/>
        <v>3247</v>
      </c>
      <c r="E34" s="80"/>
      <c r="F34" s="80">
        <v>1262</v>
      </c>
      <c r="G34" s="80">
        <v>660</v>
      </c>
      <c r="H34" s="80">
        <v>602</v>
      </c>
      <c r="I34" s="80"/>
      <c r="J34" s="80">
        <v>1209</v>
      </c>
      <c r="K34" s="80">
        <v>598</v>
      </c>
      <c r="L34" s="80">
        <v>611</v>
      </c>
      <c r="M34" s="80"/>
      <c r="N34" s="80">
        <v>1148</v>
      </c>
      <c r="O34" s="80">
        <v>540</v>
      </c>
      <c r="P34" s="80">
        <v>608</v>
      </c>
      <c r="Q34" s="80"/>
      <c r="R34" s="80">
        <v>1247</v>
      </c>
      <c r="S34" s="80">
        <v>580</v>
      </c>
      <c r="T34" s="80">
        <v>667</v>
      </c>
      <c r="U34" s="80"/>
      <c r="V34" s="80">
        <v>1136</v>
      </c>
      <c r="W34" s="80">
        <v>500</v>
      </c>
      <c r="X34" s="80">
        <v>636</v>
      </c>
      <c r="Y34" s="80"/>
      <c r="Z34" s="80">
        <v>218</v>
      </c>
      <c r="AA34" s="80">
        <v>95</v>
      </c>
      <c r="AB34" s="80">
        <v>123</v>
      </c>
      <c r="AC34" s="146"/>
    </row>
    <row r="35" spans="1:29" x14ac:dyDescent="0.25">
      <c r="A35" s="27" t="s">
        <v>300</v>
      </c>
      <c r="B35" s="80">
        <f t="shared" si="2"/>
        <v>2127</v>
      </c>
      <c r="C35" s="80">
        <f t="shared" si="2"/>
        <v>1006</v>
      </c>
      <c r="D35" s="80">
        <f t="shared" si="2"/>
        <v>1121</v>
      </c>
      <c r="E35" s="80"/>
      <c r="F35" s="80">
        <v>347</v>
      </c>
      <c r="G35" s="80">
        <v>162</v>
      </c>
      <c r="H35" s="80">
        <v>185</v>
      </c>
      <c r="I35" s="80"/>
      <c r="J35" s="80">
        <v>339</v>
      </c>
      <c r="K35" s="80">
        <v>175</v>
      </c>
      <c r="L35" s="80">
        <v>164</v>
      </c>
      <c r="M35" s="80"/>
      <c r="N35" s="80">
        <v>408</v>
      </c>
      <c r="O35" s="80">
        <v>207</v>
      </c>
      <c r="P35" s="80">
        <v>201</v>
      </c>
      <c r="Q35" s="80"/>
      <c r="R35" s="80">
        <v>460</v>
      </c>
      <c r="S35" s="80">
        <v>222</v>
      </c>
      <c r="T35" s="80">
        <v>238</v>
      </c>
      <c r="U35" s="80"/>
      <c r="V35" s="80">
        <v>326</v>
      </c>
      <c r="W35" s="80">
        <v>129</v>
      </c>
      <c r="X35" s="80">
        <v>197</v>
      </c>
      <c r="Y35" s="80"/>
      <c r="Z35" s="80">
        <v>247</v>
      </c>
      <c r="AA35" s="80">
        <v>111</v>
      </c>
      <c r="AB35" s="80">
        <v>136</v>
      </c>
      <c r="AC35" s="146"/>
    </row>
    <row r="36" spans="1:29" x14ac:dyDescent="0.25">
      <c r="A36" s="27" t="s">
        <v>301</v>
      </c>
      <c r="B36" s="80">
        <f t="shared" si="2"/>
        <v>17089</v>
      </c>
      <c r="C36" s="80">
        <f t="shared" si="2"/>
        <v>8178</v>
      </c>
      <c r="D36" s="80">
        <f t="shared" si="2"/>
        <v>8911</v>
      </c>
      <c r="E36" s="80"/>
      <c r="F36" s="80">
        <v>3459</v>
      </c>
      <c r="G36" s="80">
        <v>1758</v>
      </c>
      <c r="H36" s="80">
        <v>1701</v>
      </c>
      <c r="I36" s="80"/>
      <c r="J36" s="80">
        <v>3298</v>
      </c>
      <c r="K36" s="80">
        <v>1681</v>
      </c>
      <c r="L36" s="80">
        <v>1617</v>
      </c>
      <c r="M36" s="80"/>
      <c r="N36" s="80">
        <v>3113</v>
      </c>
      <c r="O36" s="80">
        <v>1505</v>
      </c>
      <c r="P36" s="80">
        <v>1608</v>
      </c>
      <c r="Q36" s="80"/>
      <c r="R36" s="80">
        <v>3415</v>
      </c>
      <c r="S36" s="80">
        <v>1588</v>
      </c>
      <c r="T36" s="80">
        <v>1827</v>
      </c>
      <c r="U36" s="80"/>
      <c r="V36" s="80">
        <v>2875</v>
      </c>
      <c r="W36" s="80">
        <v>1286</v>
      </c>
      <c r="X36" s="80">
        <v>1589</v>
      </c>
      <c r="Y36" s="80"/>
      <c r="Z36" s="80">
        <v>929</v>
      </c>
      <c r="AA36" s="80">
        <v>360</v>
      </c>
      <c r="AB36" s="80">
        <v>569</v>
      </c>
      <c r="AC36" s="146"/>
    </row>
    <row r="37" spans="1:29" x14ac:dyDescent="0.25">
      <c r="A37" s="27" t="s">
        <v>302</v>
      </c>
      <c r="B37" s="80">
        <f t="shared" si="2"/>
        <v>13262</v>
      </c>
      <c r="C37" s="80">
        <f t="shared" si="2"/>
        <v>6416</v>
      </c>
      <c r="D37" s="80">
        <f t="shared" si="2"/>
        <v>6846</v>
      </c>
      <c r="E37" s="80"/>
      <c r="F37" s="80">
        <v>2891</v>
      </c>
      <c r="G37" s="80">
        <v>1458</v>
      </c>
      <c r="H37" s="80">
        <v>1433</v>
      </c>
      <c r="I37" s="80"/>
      <c r="J37" s="80">
        <v>2623</v>
      </c>
      <c r="K37" s="80">
        <v>1305</v>
      </c>
      <c r="L37" s="80">
        <v>1318</v>
      </c>
      <c r="M37" s="80"/>
      <c r="N37" s="80">
        <v>2546</v>
      </c>
      <c r="O37" s="80">
        <v>1256</v>
      </c>
      <c r="P37" s="80">
        <v>1290</v>
      </c>
      <c r="Q37" s="80"/>
      <c r="R37" s="80">
        <v>2470</v>
      </c>
      <c r="S37" s="80">
        <v>1166</v>
      </c>
      <c r="T37" s="80">
        <v>1304</v>
      </c>
      <c r="U37" s="80"/>
      <c r="V37" s="80">
        <v>2189</v>
      </c>
      <c r="W37" s="80">
        <v>1000</v>
      </c>
      <c r="X37" s="80">
        <v>1189</v>
      </c>
      <c r="Y37" s="80"/>
      <c r="Z37" s="80">
        <v>543</v>
      </c>
      <c r="AA37" s="80">
        <v>231</v>
      </c>
      <c r="AB37" s="80">
        <v>312</v>
      </c>
    </row>
    <row r="38" spans="1:29" ht="15.75" thickBot="1" x14ac:dyDescent="0.3">
      <c r="A38" s="28" t="s">
        <v>303</v>
      </c>
      <c r="B38" s="110">
        <f t="shared" si="2"/>
        <v>2805</v>
      </c>
      <c r="C38" s="110">
        <f t="shared" si="2"/>
        <v>1379</v>
      </c>
      <c r="D38" s="110">
        <f t="shared" si="2"/>
        <v>1426</v>
      </c>
      <c r="E38" s="110"/>
      <c r="F38" s="110">
        <v>712</v>
      </c>
      <c r="G38" s="110">
        <v>359</v>
      </c>
      <c r="H38" s="110">
        <v>353</v>
      </c>
      <c r="I38" s="110"/>
      <c r="J38" s="110">
        <v>601</v>
      </c>
      <c r="K38" s="110">
        <v>282</v>
      </c>
      <c r="L38" s="110">
        <v>319</v>
      </c>
      <c r="M38" s="110"/>
      <c r="N38" s="110">
        <v>542</v>
      </c>
      <c r="O38" s="110">
        <v>262</v>
      </c>
      <c r="P38" s="110">
        <v>280</v>
      </c>
      <c r="Q38" s="110"/>
      <c r="R38" s="110">
        <v>454</v>
      </c>
      <c r="S38" s="110">
        <v>243</v>
      </c>
      <c r="T38" s="110">
        <v>211</v>
      </c>
      <c r="U38" s="110"/>
      <c r="V38" s="110">
        <v>362</v>
      </c>
      <c r="W38" s="110">
        <v>171</v>
      </c>
      <c r="X38" s="110">
        <v>191</v>
      </c>
      <c r="Y38" s="110"/>
      <c r="Z38" s="110">
        <v>134</v>
      </c>
      <c r="AA38" s="110">
        <v>62</v>
      </c>
      <c r="AB38" s="110">
        <v>72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A1:AB1"/>
    <mergeCell ref="A2:AB2"/>
    <mergeCell ref="A3:AB3"/>
    <mergeCell ref="A4:AB4"/>
    <mergeCell ref="A5:AB5"/>
    <mergeCell ref="R7:T7"/>
    <mergeCell ref="V7:X7"/>
    <mergeCell ref="Z7:AB7"/>
    <mergeCell ref="A39:O39"/>
    <mergeCell ref="A7:A8"/>
    <mergeCell ref="B7:D7"/>
    <mergeCell ref="F7:H7"/>
    <mergeCell ref="J7:L7"/>
    <mergeCell ref="N7:P7"/>
  </mergeCells>
  <hyperlinks>
    <hyperlink ref="AC2" location="Contenido!A1" display="Contenido" xr:uid="{38ECE844-BD91-4DFC-A374-F9C14E62DD9A}"/>
  </hyperlinks>
  <pageMargins left="0.7" right="0.7" top="0.75" bottom="0.75" header="0.3" footer="0.3"/>
  <pageSetup scale="6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3364-3C62-46BE-A698-8BA9B9101575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14062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4"/>
    </row>
    <row r="10" spans="1:29" s="2" customFormat="1" x14ac:dyDescent="0.25">
      <c r="A10" s="26" t="s">
        <v>209</v>
      </c>
      <c r="B10" s="81">
        <v>88.872308549200412</v>
      </c>
      <c r="C10" s="81">
        <v>87.126118256573989</v>
      </c>
      <c r="D10" s="81">
        <v>90.579932133094545</v>
      </c>
      <c r="E10" s="81"/>
      <c r="F10" s="81">
        <v>84.848662085100159</v>
      </c>
      <c r="G10" s="81">
        <v>83.638687686408176</v>
      </c>
      <c r="H10" s="81">
        <v>86.132288684646667</v>
      </c>
      <c r="I10" s="81"/>
      <c r="J10" s="81">
        <v>87.083197945194883</v>
      </c>
      <c r="K10" s="81">
        <v>85.45820376806293</v>
      </c>
      <c r="L10" s="81">
        <v>88.757972790398085</v>
      </c>
      <c r="M10" s="81"/>
      <c r="N10" s="81">
        <v>91.449407772375764</v>
      </c>
      <c r="O10" s="81">
        <v>89.59477124183006</v>
      </c>
      <c r="P10" s="81">
        <v>93.298364501205441</v>
      </c>
      <c r="Q10" s="81"/>
      <c r="R10" s="81">
        <v>86.282503632104849</v>
      </c>
      <c r="S10" s="81">
        <v>83.894858252898686</v>
      </c>
      <c r="T10" s="81">
        <v>88.562072562883969</v>
      </c>
      <c r="U10" s="81"/>
      <c r="V10" s="81">
        <v>93.249835902712491</v>
      </c>
      <c r="W10" s="81">
        <v>91.869550447287963</v>
      </c>
      <c r="X10" s="81">
        <v>94.473825143928238</v>
      </c>
      <c r="Y10" s="81"/>
      <c r="Z10" s="81">
        <v>98.006021700846446</v>
      </c>
      <c r="AA10" s="81">
        <v>97.534281041640455</v>
      </c>
      <c r="AB10" s="81">
        <v>98.39444789724466</v>
      </c>
      <c r="AC10" s="144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4"/>
    </row>
    <row r="12" spans="1:29" x14ac:dyDescent="0.25">
      <c r="A12" s="27" t="s">
        <v>277</v>
      </c>
      <c r="B12" s="82">
        <v>80.456621004566216</v>
      </c>
      <c r="C12" s="82">
        <v>78.480379905023739</v>
      </c>
      <c r="D12" s="82">
        <v>82.334085242787609</v>
      </c>
      <c r="E12" s="82"/>
      <c r="F12" s="82">
        <v>72.312263641274981</v>
      </c>
      <c r="G12" s="82">
        <v>69.491525423728817</v>
      </c>
      <c r="H12" s="82">
        <v>75.066737853710634</v>
      </c>
      <c r="I12" s="82"/>
      <c r="J12" s="82">
        <v>77.665799739921979</v>
      </c>
      <c r="K12" s="82">
        <v>77.29403884795714</v>
      </c>
      <c r="L12" s="82">
        <v>78.016424510423249</v>
      </c>
      <c r="M12" s="82"/>
      <c r="N12" s="82">
        <v>85.087999999999994</v>
      </c>
      <c r="O12" s="82">
        <v>82.738481505515907</v>
      </c>
      <c r="P12" s="82">
        <v>87.37373737373737</v>
      </c>
      <c r="Q12" s="82"/>
      <c r="R12" s="82">
        <v>80.16447368421052</v>
      </c>
      <c r="S12" s="82">
        <v>77.868295994568911</v>
      </c>
      <c r="T12" s="82">
        <v>82.322910019144871</v>
      </c>
      <c r="U12" s="82"/>
      <c r="V12" s="82">
        <v>84.482109227871945</v>
      </c>
      <c r="W12" s="82">
        <v>81.976284584980235</v>
      </c>
      <c r="X12" s="82">
        <v>86.762589928057551</v>
      </c>
      <c r="Y12" s="82"/>
      <c r="Z12" s="82">
        <v>97.944377267230948</v>
      </c>
      <c r="AA12" s="82">
        <v>98.753117206982537</v>
      </c>
      <c r="AB12" s="82">
        <v>97.183098591549296</v>
      </c>
      <c r="AC12" s="145"/>
    </row>
    <row r="13" spans="1:29" x14ac:dyDescent="0.25">
      <c r="A13" s="27" t="s">
        <v>278</v>
      </c>
      <c r="B13" s="82">
        <v>86.830159759476516</v>
      </c>
      <c r="C13" s="82">
        <v>84.962761555739448</v>
      </c>
      <c r="D13" s="82">
        <v>88.687676387582314</v>
      </c>
      <c r="E13" s="82"/>
      <c r="F13" s="82">
        <v>81.685714285714283</v>
      </c>
      <c r="G13" s="82">
        <v>81.460674157303373</v>
      </c>
      <c r="H13" s="82">
        <v>81.918604651162781</v>
      </c>
      <c r="I13" s="82"/>
      <c r="J13" s="82">
        <v>83.025945608002502</v>
      </c>
      <c r="K13" s="82">
        <v>80</v>
      </c>
      <c r="L13" s="82">
        <v>86.149936467598479</v>
      </c>
      <c r="M13" s="82"/>
      <c r="N13" s="82">
        <v>88.902627511591959</v>
      </c>
      <c r="O13" s="82">
        <v>86.872353297035701</v>
      </c>
      <c r="P13" s="82">
        <v>91.024020227560058</v>
      </c>
      <c r="Q13" s="82"/>
      <c r="R13" s="82">
        <v>84.304673975764572</v>
      </c>
      <c r="S13" s="82">
        <v>81.770833333333343</v>
      </c>
      <c r="T13" s="82">
        <v>86.82393555811278</v>
      </c>
      <c r="U13" s="82"/>
      <c r="V13" s="82">
        <v>95.050895050895051</v>
      </c>
      <c r="W13" s="82">
        <v>94.04069767441861</v>
      </c>
      <c r="X13" s="82">
        <v>95.994568906992527</v>
      </c>
      <c r="Y13" s="82"/>
      <c r="Z13" s="82">
        <v>99.159663865546221</v>
      </c>
      <c r="AA13" s="82">
        <v>98.98989898989899</v>
      </c>
      <c r="AB13" s="82">
        <v>99.280575539568346</v>
      </c>
    </row>
    <row r="14" spans="1:29" x14ac:dyDescent="0.25">
      <c r="A14" s="27" t="s">
        <v>279</v>
      </c>
      <c r="B14" s="82">
        <v>85.783308931185942</v>
      </c>
      <c r="C14" s="82">
        <v>84.523281596452321</v>
      </c>
      <c r="D14" s="82">
        <v>87.019579405366215</v>
      </c>
      <c r="E14" s="82"/>
      <c r="F14" s="82">
        <v>85.215140731154975</v>
      </c>
      <c r="G14" s="82">
        <v>85.826771653543304</v>
      </c>
      <c r="H14" s="82">
        <v>84.513888888888886</v>
      </c>
      <c r="I14" s="82"/>
      <c r="J14" s="82">
        <v>84.332969829153043</v>
      </c>
      <c r="K14" s="82">
        <v>85.072463768115952</v>
      </c>
      <c r="L14" s="82">
        <v>83.588621444201323</v>
      </c>
      <c r="M14" s="82"/>
      <c r="N14" s="82">
        <v>87.30366492146598</v>
      </c>
      <c r="O14" s="82">
        <v>86.568457538994807</v>
      </c>
      <c r="P14" s="82">
        <v>88.049209138840069</v>
      </c>
      <c r="Q14" s="82"/>
      <c r="R14" s="82">
        <v>78.055240257283387</v>
      </c>
      <c r="S14" s="82">
        <v>73.636363636363626</v>
      </c>
      <c r="T14" s="82">
        <v>82.464096749811034</v>
      </c>
      <c r="U14" s="82"/>
      <c r="V14" s="82">
        <v>92.381386861313857</v>
      </c>
      <c r="W14" s="82">
        <v>90.581162324649299</v>
      </c>
      <c r="X14" s="82">
        <v>93.886097152428817</v>
      </c>
      <c r="Y14" s="82"/>
      <c r="Z14" s="82">
        <v>97.68451519536903</v>
      </c>
      <c r="AA14" s="82">
        <v>96.18320610687023</v>
      </c>
      <c r="AB14" s="82">
        <v>98.6013986013986</v>
      </c>
    </row>
    <row r="15" spans="1:29" x14ac:dyDescent="0.25">
      <c r="A15" s="27" t="s">
        <v>280</v>
      </c>
      <c r="B15" s="82">
        <v>87.691261475688549</v>
      </c>
      <c r="C15" s="82">
        <v>86.241037896893133</v>
      </c>
      <c r="D15" s="82">
        <v>89.129698611581446</v>
      </c>
      <c r="E15" s="82"/>
      <c r="F15" s="82">
        <v>80.446428571428569</v>
      </c>
      <c r="G15" s="82">
        <v>79.186920017675661</v>
      </c>
      <c r="H15" s="82">
        <v>81.732070365358595</v>
      </c>
      <c r="I15" s="82"/>
      <c r="J15" s="82">
        <v>84.68639053254438</v>
      </c>
      <c r="K15" s="82">
        <v>84.433085501858741</v>
      </c>
      <c r="L15" s="82">
        <v>84.949348769898705</v>
      </c>
      <c r="M15" s="82"/>
      <c r="N15" s="82">
        <v>91.493475108748186</v>
      </c>
      <c r="O15" s="82">
        <v>89.808321645628794</v>
      </c>
      <c r="P15" s="82">
        <v>93.296648324162078</v>
      </c>
      <c r="Q15" s="82"/>
      <c r="R15" s="82">
        <v>86.118515480828378</v>
      </c>
      <c r="S15" s="82">
        <v>83.744254074383619</v>
      </c>
      <c r="T15" s="82">
        <v>88.405797101449281</v>
      </c>
      <c r="U15" s="82"/>
      <c r="V15" s="82">
        <v>91.867549668874176</v>
      </c>
      <c r="W15" s="82">
        <v>90.548614883215635</v>
      </c>
      <c r="X15" s="82">
        <v>93.123061013443646</v>
      </c>
      <c r="Y15" s="82"/>
      <c r="Z15" s="82">
        <v>98.180029513034924</v>
      </c>
      <c r="AA15" s="82">
        <v>97.306034482758619</v>
      </c>
      <c r="AB15" s="82">
        <v>98.914027149321271</v>
      </c>
    </row>
    <row r="16" spans="1:29" x14ac:dyDescent="0.25">
      <c r="A16" s="27" t="s">
        <v>281</v>
      </c>
      <c r="B16" s="82">
        <v>90.471997182106378</v>
      </c>
      <c r="C16" s="82">
        <v>88.251181634031056</v>
      </c>
      <c r="D16" s="82">
        <v>92.893961708394698</v>
      </c>
      <c r="E16" s="82"/>
      <c r="F16" s="82">
        <v>90.203685741998058</v>
      </c>
      <c r="G16" s="82">
        <v>88.392857142857139</v>
      </c>
      <c r="H16" s="82">
        <v>92.356687898089177</v>
      </c>
      <c r="I16" s="82"/>
      <c r="J16" s="82">
        <v>78.855032317636201</v>
      </c>
      <c r="K16" s="82">
        <v>75.782537067545306</v>
      </c>
      <c r="L16" s="82">
        <v>82.773109243697476</v>
      </c>
      <c r="M16" s="82"/>
      <c r="N16" s="82">
        <v>93.679245283018858</v>
      </c>
      <c r="O16" s="82">
        <v>92.057761732851986</v>
      </c>
      <c r="P16" s="82">
        <v>95.454545454545453</v>
      </c>
      <c r="Q16" s="82"/>
      <c r="R16" s="82">
        <v>88.691588785046733</v>
      </c>
      <c r="S16" s="82">
        <v>84.044526901669755</v>
      </c>
      <c r="T16" s="82">
        <v>93.408662900188318</v>
      </c>
      <c r="U16" s="82"/>
      <c r="V16" s="82">
        <v>98.044965786901273</v>
      </c>
      <c r="W16" s="82">
        <v>99.203187250996024</v>
      </c>
      <c r="X16" s="82">
        <v>96.928982725527831</v>
      </c>
      <c r="Y16" s="82"/>
      <c r="Z16" s="82">
        <v>99.270072992700733</v>
      </c>
      <c r="AA16" s="82">
        <v>99</v>
      </c>
      <c r="AB16" s="82">
        <v>99.526066350710892</v>
      </c>
      <c r="AC16" s="146"/>
    </row>
    <row r="17" spans="1:29" x14ac:dyDescent="0.25">
      <c r="A17" s="27" t="s">
        <v>282</v>
      </c>
      <c r="B17" s="82">
        <v>92.355452076057432</v>
      </c>
      <c r="C17" s="82">
        <v>90.423661071143087</v>
      </c>
      <c r="D17" s="82">
        <v>94.177978883861229</v>
      </c>
      <c r="E17" s="82"/>
      <c r="F17" s="82">
        <v>90.434049726085121</v>
      </c>
      <c r="G17" s="82">
        <v>90.28960817717207</v>
      </c>
      <c r="H17" s="82">
        <v>90.575479566305248</v>
      </c>
      <c r="I17" s="82"/>
      <c r="J17" s="82">
        <v>92.329778506972929</v>
      </c>
      <c r="K17" s="82">
        <v>90.103750997605744</v>
      </c>
      <c r="L17" s="82">
        <v>94.683544303797476</v>
      </c>
      <c r="M17" s="82"/>
      <c r="N17" s="82">
        <v>92.098555649957518</v>
      </c>
      <c r="O17" s="82">
        <v>89.115044247787608</v>
      </c>
      <c r="P17" s="82">
        <v>94.85294117647058</v>
      </c>
      <c r="Q17" s="82"/>
      <c r="R17" s="82">
        <v>89.719970523212965</v>
      </c>
      <c r="S17" s="82">
        <v>87.104247104247108</v>
      </c>
      <c r="T17" s="82">
        <v>92.107117688513043</v>
      </c>
      <c r="U17" s="82"/>
      <c r="V17" s="82">
        <v>95.833333333333343</v>
      </c>
      <c r="W17" s="82">
        <v>94.010889292196012</v>
      </c>
      <c r="X17" s="82">
        <v>97.44</v>
      </c>
      <c r="Y17" s="82"/>
      <c r="Z17" s="82">
        <v>98.776758409785941</v>
      </c>
      <c r="AA17" s="82">
        <v>98.338870431893682</v>
      </c>
      <c r="AB17" s="82">
        <v>99.150141643059484</v>
      </c>
      <c r="AC17" s="145"/>
    </row>
    <row r="18" spans="1:29" x14ac:dyDescent="0.25">
      <c r="A18" s="27" t="s">
        <v>283</v>
      </c>
      <c r="B18" s="82">
        <v>91.844592229611479</v>
      </c>
      <c r="C18" s="82">
        <v>90.676795580110493</v>
      </c>
      <c r="D18" s="82">
        <v>93.044712562100784</v>
      </c>
      <c r="E18" s="82"/>
      <c r="F18" s="82">
        <v>89.803921568627459</v>
      </c>
      <c r="G18" s="82">
        <v>87.732342007434951</v>
      </c>
      <c r="H18" s="82">
        <v>92.116182572614107</v>
      </c>
      <c r="I18" s="82"/>
      <c r="J18" s="82">
        <v>89.824561403508767</v>
      </c>
      <c r="K18" s="82">
        <v>89.152542372881356</v>
      </c>
      <c r="L18" s="82">
        <v>90.545454545454547</v>
      </c>
      <c r="M18" s="82"/>
      <c r="N18" s="82">
        <v>96.041666666666671</v>
      </c>
      <c r="O18" s="82">
        <v>94.820717131474112</v>
      </c>
      <c r="P18" s="82">
        <v>97.379912663755462</v>
      </c>
      <c r="Q18" s="82"/>
      <c r="R18" s="82">
        <v>87.043795620437962</v>
      </c>
      <c r="S18" s="82">
        <v>83.928571428571431</v>
      </c>
      <c r="T18" s="82">
        <v>90.298507462686572</v>
      </c>
      <c r="U18" s="82"/>
      <c r="V18" s="82">
        <v>94.414414414414409</v>
      </c>
      <c r="W18" s="82">
        <v>95.970695970695971</v>
      </c>
      <c r="X18" s="82">
        <v>92.907801418439718</v>
      </c>
      <c r="Y18" s="82"/>
      <c r="Z18" s="82">
        <v>98.969072164948457</v>
      </c>
      <c r="AA18" s="82">
        <v>98.75</v>
      </c>
      <c r="AB18" s="82">
        <v>99.122807017543863</v>
      </c>
      <c r="AC18" s="146"/>
    </row>
    <row r="19" spans="1:29" x14ac:dyDescent="0.25">
      <c r="A19" s="27" t="s">
        <v>284</v>
      </c>
      <c r="B19" s="82">
        <v>89.619091326296456</v>
      </c>
      <c r="C19" s="82">
        <v>88.434294088910605</v>
      </c>
      <c r="D19" s="82">
        <v>90.808755901649391</v>
      </c>
      <c r="E19" s="82"/>
      <c r="F19" s="82">
        <v>83.58897989575577</v>
      </c>
      <c r="G19" s="82">
        <v>81.951219512195124</v>
      </c>
      <c r="H19" s="82">
        <v>85.356037151702793</v>
      </c>
      <c r="I19" s="82"/>
      <c r="J19" s="82">
        <v>87.938311688311686</v>
      </c>
      <c r="K19" s="82">
        <v>87.017543859649123</v>
      </c>
      <c r="L19" s="82">
        <v>88.892561983471069</v>
      </c>
      <c r="M19" s="82"/>
      <c r="N19" s="82">
        <v>92.453468697123526</v>
      </c>
      <c r="O19" s="82">
        <v>91.357191087103303</v>
      </c>
      <c r="P19" s="82">
        <v>93.554952510176392</v>
      </c>
      <c r="Q19" s="82"/>
      <c r="R19" s="82">
        <v>88.173337345771898</v>
      </c>
      <c r="S19" s="82">
        <v>86.986714975845416</v>
      </c>
      <c r="T19" s="82">
        <v>89.352129574085183</v>
      </c>
      <c r="U19" s="82"/>
      <c r="V19" s="82">
        <v>94.646033440056925</v>
      </c>
      <c r="W19" s="82">
        <v>94.069377098097732</v>
      </c>
      <c r="X19" s="82">
        <v>95.171710302618166</v>
      </c>
      <c r="Y19" s="82"/>
      <c r="Z19" s="82">
        <v>99.080882352941174</v>
      </c>
      <c r="AA19" s="82">
        <v>98.50187265917603</v>
      </c>
      <c r="AB19" s="82">
        <v>99.638989169675085</v>
      </c>
      <c r="AC19" s="146"/>
    </row>
    <row r="20" spans="1:29" x14ac:dyDescent="0.25">
      <c r="A20" s="27" t="s">
        <v>285</v>
      </c>
      <c r="B20" s="82">
        <v>92.133350902622212</v>
      </c>
      <c r="C20" s="82">
        <v>90.542655883120275</v>
      </c>
      <c r="D20" s="82">
        <v>93.756656017039404</v>
      </c>
      <c r="E20" s="82"/>
      <c r="F20" s="82">
        <v>89.265536723163848</v>
      </c>
      <c r="G20" s="82">
        <v>87.876844130853115</v>
      </c>
      <c r="H20" s="82">
        <v>90.758620689655174</v>
      </c>
      <c r="I20" s="82"/>
      <c r="J20" s="82">
        <v>90.574866310160431</v>
      </c>
      <c r="K20" s="82">
        <v>88.7434554973822</v>
      </c>
      <c r="L20" s="82">
        <v>92.486338797814199</v>
      </c>
      <c r="M20" s="82"/>
      <c r="N20" s="82">
        <v>94.658855961405933</v>
      </c>
      <c r="O20" s="82">
        <v>93.203883495145632</v>
      </c>
      <c r="P20" s="82">
        <v>96.095890410958901</v>
      </c>
      <c r="Q20" s="82"/>
      <c r="R20" s="82">
        <v>89.127604166666657</v>
      </c>
      <c r="S20" s="82">
        <v>87.380497131931165</v>
      </c>
      <c r="T20" s="82">
        <v>90.951430472388566</v>
      </c>
      <c r="U20" s="82"/>
      <c r="V20" s="82">
        <v>97.002622705133007</v>
      </c>
      <c r="W20" s="82">
        <v>95.496183206106863</v>
      </c>
      <c r="X20" s="82">
        <v>98.454746136865339</v>
      </c>
      <c r="Y20" s="82"/>
      <c r="Z20" s="82">
        <v>96.254681647940075</v>
      </c>
      <c r="AA20" s="82">
        <v>96.511627906976756</v>
      </c>
      <c r="AB20" s="82">
        <v>96.014492753623188</v>
      </c>
      <c r="AC20" s="146"/>
    </row>
    <row r="21" spans="1:29" x14ac:dyDescent="0.25">
      <c r="A21" s="27" t="s">
        <v>286</v>
      </c>
      <c r="B21" s="82">
        <v>90.031628887717446</v>
      </c>
      <c r="C21" s="82">
        <v>87.505399568034562</v>
      </c>
      <c r="D21" s="82">
        <v>92.440782698249222</v>
      </c>
      <c r="E21" s="82"/>
      <c r="F21" s="82">
        <v>86.267436267436267</v>
      </c>
      <c r="G21" s="82">
        <v>84.708063021316036</v>
      </c>
      <c r="H21" s="82">
        <v>87.949999999999989</v>
      </c>
      <c r="I21" s="82"/>
      <c r="J21" s="82">
        <v>87.74057474294753</v>
      </c>
      <c r="K21" s="82">
        <v>85.010593220338976</v>
      </c>
      <c r="L21" s="82">
        <v>90.446194225721783</v>
      </c>
      <c r="M21" s="82"/>
      <c r="N21" s="82">
        <v>91.691483025610481</v>
      </c>
      <c r="O21" s="82">
        <v>88.400702987697713</v>
      </c>
      <c r="P21" s="82">
        <v>95.093882495457294</v>
      </c>
      <c r="Q21" s="82"/>
      <c r="R21" s="82">
        <v>88.848416923507983</v>
      </c>
      <c r="S21" s="82">
        <v>86.067019400352734</v>
      </c>
      <c r="T21" s="82">
        <v>91.381156316916488</v>
      </c>
      <c r="U21" s="82"/>
      <c r="V21" s="82">
        <v>94.530443756449941</v>
      </c>
      <c r="W21" s="82">
        <v>92.213740458015266</v>
      </c>
      <c r="X21" s="82">
        <v>96.430807764558551</v>
      </c>
      <c r="Y21" s="82"/>
      <c r="Z21" s="82">
        <v>98.396624472573833</v>
      </c>
      <c r="AA21" s="82">
        <v>98.588709677419345</v>
      </c>
      <c r="AB21" s="82">
        <v>98.258345428156744</v>
      </c>
      <c r="AC21" s="146"/>
    </row>
    <row r="22" spans="1:29" x14ac:dyDescent="0.25">
      <c r="A22" s="27" t="s">
        <v>287</v>
      </c>
      <c r="B22" s="82">
        <v>88.33060556464811</v>
      </c>
      <c r="C22" s="82">
        <v>84.830536360644942</v>
      </c>
      <c r="D22" s="82">
        <v>91.794203842396612</v>
      </c>
      <c r="E22" s="82"/>
      <c r="F22" s="82">
        <v>83.720930232558146</v>
      </c>
      <c r="G22" s="82">
        <v>80.88642659279779</v>
      </c>
      <c r="H22" s="82">
        <v>86.850152905198769</v>
      </c>
      <c r="I22" s="82"/>
      <c r="J22" s="82">
        <v>85.630498533724335</v>
      </c>
      <c r="K22" s="82">
        <v>81.805555555555557</v>
      </c>
      <c r="L22" s="82">
        <v>89.906832298136635</v>
      </c>
      <c r="M22" s="82"/>
      <c r="N22" s="82">
        <v>93.263342082239717</v>
      </c>
      <c r="O22" s="82">
        <v>91.557223264540326</v>
      </c>
      <c r="P22" s="82">
        <v>94.754098360655732</v>
      </c>
      <c r="Q22" s="82"/>
      <c r="R22" s="82">
        <v>83.699633699633708</v>
      </c>
      <c r="S22" s="82">
        <v>79.014598540145982</v>
      </c>
      <c r="T22" s="82">
        <v>88.419117647058826</v>
      </c>
      <c r="U22" s="82"/>
      <c r="V22" s="82">
        <v>95.752009184845008</v>
      </c>
      <c r="W22" s="82">
        <v>92.401960784313729</v>
      </c>
      <c r="X22" s="82">
        <v>98.704103671706264</v>
      </c>
      <c r="Y22" s="82"/>
      <c r="Z22" s="82">
        <v>99.621212121212125</v>
      </c>
      <c r="AA22" s="82">
        <v>99.074074074074076</v>
      </c>
      <c r="AB22" s="82">
        <v>100</v>
      </c>
      <c r="AC22" s="146"/>
    </row>
    <row r="23" spans="1:29" x14ac:dyDescent="0.25">
      <c r="A23" s="125" t="s">
        <v>288</v>
      </c>
      <c r="B23" s="82">
        <v>87.22161510344047</v>
      </c>
      <c r="C23" s="82">
        <v>85.482388973966309</v>
      </c>
      <c r="D23" s="82">
        <v>88.90702678637679</v>
      </c>
      <c r="E23" s="82"/>
      <c r="F23" s="82">
        <v>81.53903070662227</v>
      </c>
      <c r="G23" s="82">
        <v>81.343817012151533</v>
      </c>
      <c r="H23" s="82">
        <v>81.748466257668724</v>
      </c>
      <c r="I23" s="82"/>
      <c r="J23" s="82">
        <v>85.277136258660519</v>
      </c>
      <c r="K23" s="82">
        <v>83.30149025601834</v>
      </c>
      <c r="L23" s="82">
        <v>87.281892206281512</v>
      </c>
      <c r="M23" s="82"/>
      <c r="N23" s="82">
        <v>91.282155982033487</v>
      </c>
      <c r="O23" s="82">
        <v>89.067796610169495</v>
      </c>
      <c r="P23" s="82">
        <v>93.341213553979514</v>
      </c>
      <c r="Q23" s="82"/>
      <c r="R23" s="82">
        <v>82.046263345195726</v>
      </c>
      <c r="S23" s="82">
        <v>79.007352941176464</v>
      </c>
      <c r="T23" s="82">
        <v>84.896551724137936</v>
      </c>
      <c r="U23" s="82"/>
      <c r="V23" s="82">
        <v>95.824634655532364</v>
      </c>
      <c r="W23" s="82">
        <v>95.125553914327924</v>
      </c>
      <c r="X23" s="82">
        <v>96.44736842105263</v>
      </c>
      <c r="Y23" s="82"/>
      <c r="Z23" s="82">
        <v>98.915009041591318</v>
      </c>
      <c r="AA23" s="82">
        <v>98.31460674157303</v>
      </c>
      <c r="AB23" s="82">
        <v>99.47552447552448</v>
      </c>
      <c r="AC23" s="146"/>
    </row>
    <row r="24" spans="1:29" x14ac:dyDescent="0.25">
      <c r="A24" s="27" t="s">
        <v>289</v>
      </c>
      <c r="B24" s="82">
        <v>89.664955417454735</v>
      </c>
      <c r="C24" s="82">
        <v>88.431319425629908</v>
      </c>
      <c r="D24" s="82">
        <v>90.891942872541094</v>
      </c>
      <c r="E24" s="82"/>
      <c r="F24" s="82">
        <v>88.26114249843063</v>
      </c>
      <c r="G24" s="82">
        <v>87.804878048780495</v>
      </c>
      <c r="H24" s="82">
        <v>88.745148771022002</v>
      </c>
      <c r="I24" s="82"/>
      <c r="J24" s="82">
        <v>88.60319666435025</v>
      </c>
      <c r="K24" s="82">
        <v>87.654320987654316</v>
      </c>
      <c r="L24" s="82">
        <v>89.577464788732399</v>
      </c>
      <c r="M24" s="82"/>
      <c r="N24" s="82">
        <v>92.045454545454547</v>
      </c>
      <c r="O24" s="82">
        <v>89.84263233190272</v>
      </c>
      <c r="P24" s="82">
        <v>94.217207334273624</v>
      </c>
      <c r="Q24" s="82"/>
      <c r="R24" s="82">
        <v>85.528877352368596</v>
      </c>
      <c r="S24" s="82">
        <v>83.900523560209422</v>
      </c>
      <c r="T24" s="82">
        <v>87.129987129987128</v>
      </c>
      <c r="U24" s="82"/>
      <c r="V24" s="82">
        <v>93.487221764220934</v>
      </c>
      <c r="W24" s="82">
        <v>92.649572649572647</v>
      </c>
      <c r="X24" s="82">
        <v>94.267515923566876</v>
      </c>
      <c r="Y24" s="82"/>
      <c r="Z24" s="82">
        <v>100</v>
      </c>
      <c r="AA24" s="82">
        <v>100</v>
      </c>
      <c r="AB24" s="82">
        <v>100</v>
      </c>
      <c r="AC24" s="146"/>
    </row>
    <row r="25" spans="1:29" x14ac:dyDescent="0.25">
      <c r="A25" s="27" t="s">
        <v>290</v>
      </c>
      <c r="B25" s="82">
        <v>90.928627515807747</v>
      </c>
      <c r="C25" s="82">
        <v>89.501510574018127</v>
      </c>
      <c r="D25" s="82">
        <v>92.313329533425616</v>
      </c>
      <c r="E25" s="82"/>
      <c r="F25" s="82">
        <v>85.926249181758678</v>
      </c>
      <c r="G25" s="82">
        <v>84.671848013816927</v>
      </c>
      <c r="H25" s="82">
        <v>87.207763564181732</v>
      </c>
      <c r="I25" s="82"/>
      <c r="J25" s="82">
        <v>89.748007753607581</v>
      </c>
      <c r="K25" s="82">
        <v>87.867012089810018</v>
      </c>
      <c r="L25" s="82">
        <v>91.620111731843579</v>
      </c>
      <c r="M25" s="82"/>
      <c r="N25" s="82">
        <v>92.511116311724777</v>
      </c>
      <c r="O25" s="82">
        <v>91.453785415699031</v>
      </c>
      <c r="P25" s="82">
        <v>93.584905660377359</v>
      </c>
      <c r="Q25" s="82"/>
      <c r="R25" s="82">
        <v>89.497252188072466</v>
      </c>
      <c r="S25" s="82">
        <v>88.30141548709409</v>
      </c>
      <c r="T25" s="82">
        <v>90.641178813221828</v>
      </c>
      <c r="U25" s="82"/>
      <c r="V25" s="82">
        <v>94.914864242982048</v>
      </c>
      <c r="W25" s="82">
        <v>93.125</v>
      </c>
      <c r="X25" s="82">
        <v>96.557811120917918</v>
      </c>
      <c r="Y25" s="82"/>
      <c r="Z25" s="82">
        <v>98.818624044475328</v>
      </c>
      <c r="AA25" s="82">
        <v>98.921417565485356</v>
      </c>
      <c r="AB25" s="82">
        <v>98.734177215189874</v>
      </c>
      <c r="AC25" s="146"/>
    </row>
    <row r="26" spans="1:29" x14ac:dyDescent="0.25">
      <c r="A26" s="27" t="s">
        <v>291</v>
      </c>
      <c r="B26" s="82">
        <v>85.772160103710902</v>
      </c>
      <c r="C26" s="82">
        <v>82.476319350473617</v>
      </c>
      <c r="D26" s="82">
        <v>88.802488335925347</v>
      </c>
      <c r="E26" s="82"/>
      <c r="F26" s="82">
        <v>78.997789240972736</v>
      </c>
      <c r="G26" s="82">
        <v>74.751773049645394</v>
      </c>
      <c r="H26" s="82">
        <v>83.588957055214721</v>
      </c>
      <c r="I26" s="82"/>
      <c r="J26" s="82">
        <v>86.804451510333863</v>
      </c>
      <c r="K26" s="82">
        <v>83.911671924290218</v>
      </c>
      <c r="L26" s="82">
        <v>89.743589743589752</v>
      </c>
      <c r="M26" s="82"/>
      <c r="N26" s="82">
        <v>87.575496117342539</v>
      </c>
      <c r="O26" s="82">
        <v>85.220729366602683</v>
      </c>
      <c r="P26" s="82">
        <v>89.498432601880879</v>
      </c>
      <c r="Q26" s="82"/>
      <c r="R26" s="82">
        <v>83.732452518579677</v>
      </c>
      <c r="S26" s="82">
        <v>80.679785330948121</v>
      </c>
      <c r="T26" s="82">
        <v>86.349693251533751</v>
      </c>
      <c r="U26" s="82"/>
      <c r="V26" s="82">
        <v>92.10526315789474</v>
      </c>
      <c r="W26" s="82">
        <v>88.69936034115139</v>
      </c>
      <c r="X26" s="82">
        <v>94.789915966386545</v>
      </c>
      <c r="Y26" s="82"/>
      <c r="Z26" s="82">
        <v>98.360655737704917</v>
      </c>
      <c r="AA26" s="82">
        <v>100</v>
      </c>
      <c r="AB26" s="82">
        <v>96.296296296296291</v>
      </c>
      <c r="AC26" s="145"/>
    </row>
    <row r="27" spans="1:29" x14ac:dyDescent="0.25">
      <c r="A27" s="27" t="s">
        <v>292</v>
      </c>
      <c r="B27" s="82">
        <v>90.307999579522757</v>
      </c>
      <c r="C27" s="82">
        <v>88.95810955961332</v>
      </c>
      <c r="D27" s="82">
        <v>91.601482091395638</v>
      </c>
      <c r="E27" s="82"/>
      <c r="F27" s="82">
        <v>91.231626964014197</v>
      </c>
      <c r="G27" s="82">
        <v>90.526315789473685</v>
      </c>
      <c r="H27" s="82">
        <v>92.025862068965509</v>
      </c>
      <c r="I27" s="82"/>
      <c r="J27" s="82">
        <v>91.380281690140848</v>
      </c>
      <c r="K27" s="82">
        <v>90.350877192982466</v>
      </c>
      <c r="L27" s="82">
        <v>92.468134414831979</v>
      </c>
      <c r="M27" s="82"/>
      <c r="N27" s="82">
        <v>91.675338189386054</v>
      </c>
      <c r="O27" s="82">
        <v>90.695187165775408</v>
      </c>
      <c r="P27" s="82">
        <v>92.603850050658565</v>
      </c>
      <c r="Q27" s="82"/>
      <c r="R27" s="82">
        <v>85.407949790794973</v>
      </c>
      <c r="S27" s="82">
        <v>82.452193475815534</v>
      </c>
      <c r="T27" s="82">
        <v>87.976539589442808</v>
      </c>
      <c r="U27" s="82"/>
      <c r="V27" s="82">
        <v>90.183246073298434</v>
      </c>
      <c r="W27" s="82">
        <v>88.472622478386171</v>
      </c>
      <c r="X27" s="82">
        <v>91.606714628297354</v>
      </c>
      <c r="Y27" s="82"/>
      <c r="Z27" s="82">
        <v>98.263027295285355</v>
      </c>
      <c r="AA27" s="82">
        <v>97.777777777777771</v>
      </c>
      <c r="AB27" s="82">
        <v>98.654708520179369</v>
      </c>
      <c r="AC27" s="146"/>
    </row>
    <row r="28" spans="1:29" x14ac:dyDescent="0.25">
      <c r="A28" s="27" t="s">
        <v>293</v>
      </c>
      <c r="B28" s="82">
        <v>94.439055932751373</v>
      </c>
      <c r="C28" s="82">
        <v>92.539267015706798</v>
      </c>
      <c r="D28" s="82">
        <v>96.29392971246007</v>
      </c>
      <c r="E28" s="82"/>
      <c r="F28" s="82">
        <v>93.315266485998194</v>
      </c>
      <c r="G28" s="82">
        <v>90.989399293286226</v>
      </c>
      <c r="H28" s="82">
        <v>95.748613678373388</v>
      </c>
      <c r="I28" s="82"/>
      <c r="J28" s="82">
        <v>95.529197080291965</v>
      </c>
      <c r="K28" s="82">
        <v>94.179894179894177</v>
      </c>
      <c r="L28" s="82">
        <v>96.975425330812854</v>
      </c>
      <c r="M28" s="82"/>
      <c r="N28" s="82">
        <v>96.252285191956119</v>
      </c>
      <c r="O28" s="82">
        <v>95.035460992907801</v>
      </c>
      <c r="P28" s="82">
        <v>97.547169811320757</v>
      </c>
      <c r="Q28" s="82"/>
      <c r="R28" s="82">
        <v>91.412520064205466</v>
      </c>
      <c r="S28" s="82">
        <v>87.864077669902912</v>
      </c>
      <c r="T28" s="82">
        <v>94.904458598726109</v>
      </c>
      <c r="U28" s="82"/>
      <c r="V28" s="82">
        <v>95.84487534626038</v>
      </c>
      <c r="W28" s="82">
        <v>94.89194499017681</v>
      </c>
      <c r="X28" s="82">
        <v>96.689895470383277</v>
      </c>
      <c r="Y28" s="82"/>
      <c r="Z28" s="82">
        <v>95</v>
      </c>
      <c r="AA28" s="82">
        <v>93.534482758620683</v>
      </c>
      <c r="AB28" s="82">
        <v>96.036585365853654</v>
      </c>
      <c r="AC28" s="146"/>
    </row>
    <row r="29" spans="1:29" x14ac:dyDescent="0.25">
      <c r="A29" s="27" t="s">
        <v>294</v>
      </c>
      <c r="B29" s="82">
        <v>90.896374868865834</v>
      </c>
      <c r="C29" s="82">
        <v>88.982237157945278</v>
      </c>
      <c r="D29" s="82">
        <v>92.703376387944715</v>
      </c>
      <c r="E29" s="82"/>
      <c r="F29" s="82">
        <v>88.054187192118221</v>
      </c>
      <c r="G29" s="82">
        <v>84.46362515413071</v>
      </c>
      <c r="H29" s="82">
        <v>91.635916359163588</v>
      </c>
      <c r="I29" s="82"/>
      <c r="J29" s="82">
        <v>90.068707058088691</v>
      </c>
      <c r="K29" s="82">
        <v>90.318772136953953</v>
      </c>
      <c r="L29" s="82">
        <v>89.787798408488058</v>
      </c>
      <c r="M29" s="82"/>
      <c r="N29" s="82">
        <v>95.262816353017527</v>
      </c>
      <c r="O29" s="82">
        <v>92.875989445910292</v>
      </c>
      <c r="P29" s="82">
        <v>97.573435504469984</v>
      </c>
      <c r="Q29" s="82"/>
      <c r="R29" s="82">
        <v>90.650887573964496</v>
      </c>
      <c r="S29" s="82">
        <v>87.953367875647672</v>
      </c>
      <c r="T29" s="82">
        <v>92.919389978213502</v>
      </c>
      <c r="U29" s="82"/>
      <c r="V29" s="82">
        <v>88.290713324360709</v>
      </c>
      <c r="W29" s="82">
        <v>86.98140200286123</v>
      </c>
      <c r="X29" s="82">
        <v>89.453621346886919</v>
      </c>
      <c r="Y29" s="82"/>
      <c r="Z29" s="82">
        <v>96.389324960753527</v>
      </c>
      <c r="AA29" s="82">
        <v>95.340501792114694</v>
      </c>
      <c r="AB29" s="82">
        <v>97.206703910614522</v>
      </c>
      <c r="AC29" s="146"/>
    </row>
    <row r="30" spans="1:29" x14ac:dyDescent="0.25">
      <c r="A30" s="27" t="s">
        <v>295</v>
      </c>
      <c r="B30" s="82">
        <v>90.35694262754626</v>
      </c>
      <c r="C30" s="82">
        <v>89.04211703317182</v>
      </c>
      <c r="D30" s="82">
        <v>91.679160419790108</v>
      </c>
      <c r="E30" s="82"/>
      <c r="F30" s="82">
        <v>87.755102040816325</v>
      </c>
      <c r="G30" s="82">
        <v>86.654804270462634</v>
      </c>
      <c r="H30" s="82">
        <v>88.95348837209302</v>
      </c>
      <c r="I30" s="82"/>
      <c r="J30" s="82">
        <v>92.045454545454547</v>
      </c>
      <c r="K30" s="82">
        <v>89.811320754716988</v>
      </c>
      <c r="L30" s="82">
        <v>94.296577946768053</v>
      </c>
      <c r="M30" s="82"/>
      <c r="N30" s="82">
        <v>95.336225596529289</v>
      </c>
      <c r="O30" s="82">
        <v>93.487394957983199</v>
      </c>
      <c r="P30" s="82">
        <v>97.309417040358753</v>
      </c>
      <c r="Q30" s="82"/>
      <c r="R30" s="82">
        <v>84.285714285714292</v>
      </c>
      <c r="S30" s="82">
        <v>82.342342342342349</v>
      </c>
      <c r="T30" s="82">
        <v>86.194690265486727</v>
      </c>
      <c r="U30" s="82"/>
      <c r="V30" s="82">
        <v>91.243243243243242</v>
      </c>
      <c r="W30" s="82">
        <v>91.608391608391599</v>
      </c>
      <c r="X30" s="82">
        <v>90.927419354838719</v>
      </c>
      <c r="Y30" s="82"/>
      <c r="Z30" s="82">
        <v>100</v>
      </c>
      <c r="AA30" s="82">
        <v>100</v>
      </c>
      <c r="AB30" s="82">
        <v>100</v>
      </c>
      <c r="AC30" s="146"/>
    </row>
    <row r="31" spans="1:29" x14ac:dyDescent="0.25">
      <c r="A31" s="27" t="s">
        <v>296</v>
      </c>
      <c r="B31" s="82">
        <v>90.774654784056409</v>
      </c>
      <c r="C31" s="82">
        <v>89.942699071329784</v>
      </c>
      <c r="D31" s="82">
        <v>91.592233009708735</v>
      </c>
      <c r="E31" s="82"/>
      <c r="F31" s="82">
        <v>88.813229571984436</v>
      </c>
      <c r="G31" s="82">
        <v>88.274547187797907</v>
      </c>
      <c r="H31" s="82">
        <v>89.374379344587879</v>
      </c>
      <c r="I31" s="82"/>
      <c r="J31" s="82">
        <v>89.85</v>
      </c>
      <c r="K31" s="82">
        <v>88.603696098562622</v>
      </c>
      <c r="L31" s="82">
        <v>91.033138401559455</v>
      </c>
      <c r="M31" s="82"/>
      <c r="N31" s="82">
        <v>93.990755007704166</v>
      </c>
      <c r="O31" s="82">
        <v>92.354740061162076</v>
      </c>
      <c r="P31" s="82">
        <v>95.652173913043484</v>
      </c>
      <c r="Q31" s="82"/>
      <c r="R31" s="82">
        <v>86.946050096339107</v>
      </c>
      <c r="S31" s="82">
        <v>85.826001955034215</v>
      </c>
      <c r="T31" s="82">
        <v>88.034188034188034</v>
      </c>
      <c r="U31" s="82"/>
      <c r="V31" s="82">
        <v>93.767390094602106</v>
      </c>
      <c r="W31" s="82">
        <v>94.036697247706428</v>
      </c>
      <c r="X31" s="82">
        <v>93.513513513513516</v>
      </c>
      <c r="Y31" s="82"/>
      <c r="Z31" s="82">
        <v>97.31343283582089</v>
      </c>
      <c r="AA31" s="82">
        <v>98.148148148148152</v>
      </c>
      <c r="AB31" s="82">
        <v>96.531791907514446</v>
      </c>
      <c r="AC31" s="146"/>
    </row>
    <row r="32" spans="1:29" x14ac:dyDescent="0.25">
      <c r="A32" s="27" t="s">
        <v>297</v>
      </c>
      <c r="B32" s="82">
        <v>87.442004330343337</v>
      </c>
      <c r="C32" s="82">
        <v>85.054602184087372</v>
      </c>
      <c r="D32" s="82">
        <v>89.788408463661455</v>
      </c>
      <c r="E32" s="82"/>
      <c r="F32" s="82">
        <v>86.754966887417211</v>
      </c>
      <c r="G32" s="82">
        <v>84.300077339520499</v>
      </c>
      <c r="H32" s="82">
        <v>89.581478183437227</v>
      </c>
      <c r="I32" s="82"/>
      <c r="J32" s="82">
        <v>83.926380368098165</v>
      </c>
      <c r="K32" s="82">
        <v>80.642633228840126</v>
      </c>
      <c r="L32" s="82">
        <v>87.51069289991446</v>
      </c>
      <c r="M32" s="82"/>
      <c r="N32" s="82">
        <v>89.885664028144248</v>
      </c>
      <c r="O32" s="82">
        <v>88.458149779735677</v>
      </c>
      <c r="P32" s="82">
        <v>91.308165057067598</v>
      </c>
      <c r="Q32" s="82"/>
      <c r="R32" s="82">
        <v>85.400372439478588</v>
      </c>
      <c r="S32" s="82">
        <v>83.763277693474961</v>
      </c>
      <c r="T32" s="82">
        <v>86.978785662033658</v>
      </c>
      <c r="U32" s="82"/>
      <c r="V32" s="82">
        <v>89.345314505776642</v>
      </c>
      <c r="W32" s="82">
        <v>86.226964112512121</v>
      </c>
      <c r="X32" s="82">
        <v>91.807044410413468</v>
      </c>
      <c r="Y32" s="82"/>
      <c r="Z32" s="82">
        <v>94.838709677419359</v>
      </c>
      <c r="AA32" s="82">
        <v>94.117647058823522</v>
      </c>
      <c r="AB32" s="82">
        <v>95.454545454545453</v>
      </c>
      <c r="AC32" s="146"/>
    </row>
    <row r="33" spans="1:29" x14ac:dyDescent="0.25">
      <c r="A33" s="27" t="s">
        <v>298</v>
      </c>
      <c r="B33" s="82">
        <v>90.574518893102962</v>
      </c>
      <c r="C33" s="82">
        <v>89.690124529394737</v>
      </c>
      <c r="D33" s="82">
        <v>91.40752864157119</v>
      </c>
      <c r="E33" s="82"/>
      <c r="F33" s="82">
        <v>82.242990654205599</v>
      </c>
      <c r="G33" s="82">
        <v>86.20155038759691</v>
      </c>
      <c r="H33" s="82">
        <v>78.247261345852891</v>
      </c>
      <c r="I33" s="82"/>
      <c r="J33" s="82">
        <v>85.616956850870551</v>
      </c>
      <c r="K33" s="82">
        <v>81.297134238310704</v>
      </c>
      <c r="L33" s="82">
        <v>89.969604863221889</v>
      </c>
      <c r="M33" s="82"/>
      <c r="N33" s="82">
        <v>96.456692913385822</v>
      </c>
      <c r="O33" s="82">
        <v>95.725190839694648</v>
      </c>
      <c r="P33" s="82">
        <v>97.235772357723576</v>
      </c>
      <c r="Q33" s="82"/>
      <c r="R33" s="82">
        <v>92.476933995741661</v>
      </c>
      <c r="S33" s="82">
        <v>89.433384379785608</v>
      </c>
      <c r="T33" s="82">
        <v>95.105820105820101</v>
      </c>
      <c r="U33" s="82"/>
      <c r="V33" s="82">
        <v>92.697466467958265</v>
      </c>
      <c r="W33" s="82">
        <v>92.751235584843499</v>
      </c>
      <c r="X33" s="82">
        <v>92.65306122448979</v>
      </c>
      <c r="Y33" s="82"/>
      <c r="Z33" s="82">
        <v>99.188640973630825</v>
      </c>
      <c r="AA33" s="82">
        <v>99.130434782608702</v>
      </c>
      <c r="AB33" s="82">
        <v>99.239543726235752</v>
      </c>
      <c r="AC33" s="146"/>
    </row>
    <row r="34" spans="1:29" x14ac:dyDescent="0.25">
      <c r="A34" s="27" t="s">
        <v>299</v>
      </c>
      <c r="B34" s="82">
        <v>85.757617537570667</v>
      </c>
      <c r="C34" s="82">
        <v>82.790309106098576</v>
      </c>
      <c r="D34" s="82">
        <v>88.667394866193334</v>
      </c>
      <c r="E34" s="82"/>
      <c r="F34" s="82">
        <v>86.025903203817307</v>
      </c>
      <c r="G34" s="82">
        <v>86.161879895561356</v>
      </c>
      <c r="H34" s="82">
        <v>85.877318116975758</v>
      </c>
      <c r="I34" s="82"/>
      <c r="J34" s="82">
        <v>86.604584527220624</v>
      </c>
      <c r="K34" s="82">
        <v>85.306704707560627</v>
      </c>
      <c r="L34" s="82">
        <v>87.913669064748206</v>
      </c>
      <c r="M34" s="82"/>
      <c r="N34" s="82">
        <v>86.838124054462938</v>
      </c>
      <c r="O34" s="82">
        <v>81.570996978851966</v>
      </c>
      <c r="P34" s="82">
        <v>92.121212121212125</v>
      </c>
      <c r="Q34" s="82"/>
      <c r="R34" s="82">
        <v>77.743142144638398</v>
      </c>
      <c r="S34" s="82">
        <v>73.139974779319033</v>
      </c>
      <c r="T34" s="82">
        <v>82.244143033292232</v>
      </c>
      <c r="U34" s="82"/>
      <c r="V34" s="82">
        <v>91.76090468497577</v>
      </c>
      <c r="W34" s="82">
        <v>87.873462214411248</v>
      </c>
      <c r="X34" s="82">
        <v>95.067264573991025</v>
      </c>
      <c r="Y34" s="82"/>
      <c r="Z34" s="82">
        <v>96.460176991150433</v>
      </c>
      <c r="AA34" s="82">
        <v>95</v>
      </c>
      <c r="AB34" s="82">
        <v>97.61904761904762</v>
      </c>
      <c r="AC34" s="146"/>
    </row>
    <row r="35" spans="1:29" x14ac:dyDescent="0.25">
      <c r="A35" s="27" t="s">
        <v>300</v>
      </c>
      <c r="B35" s="82">
        <v>82.956318252730114</v>
      </c>
      <c r="C35" s="82">
        <v>79.588607594936718</v>
      </c>
      <c r="D35" s="82">
        <v>86.230769230769226</v>
      </c>
      <c r="E35" s="82"/>
      <c r="F35" s="82">
        <v>76.769911504424783</v>
      </c>
      <c r="G35" s="82">
        <v>71.05263157894737</v>
      </c>
      <c r="H35" s="82">
        <v>82.589285714285708</v>
      </c>
      <c r="I35" s="82"/>
      <c r="J35" s="82">
        <v>78.83720930232559</v>
      </c>
      <c r="K35" s="82">
        <v>74.786324786324784</v>
      </c>
      <c r="L35" s="82">
        <v>83.673469387755105</v>
      </c>
      <c r="M35" s="82"/>
      <c r="N35" s="82">
        <v>84.823284823284823</v>
      </c>
      <c r="O35" s="82">
        <v>78.707224334600753</v>
      </c>
      <c r="P35" s="82">
        <v>92.201834862385326</v>
      </c>
      <c r="Q35" s="82"/>
      <c r="R35" s="82">
        <v>79.861111111111114</v>
      </c>
      <c r="S35" s="82">
        <v>81.021897810218974</v>
      </c>
      <c r="T35" s="82">
        <v>78.807947019867555</v>
      </c>
      <c r="U35" s="82"/>
      <c r="V35" s="82">
        <v>87.634408602150543</v>
      </c>
      <c r="W35" s="82">
        <v>86</v>
      </c>
      <c r="X35" s="82">
        <v>88.738738738738746</v>
      </c>
      <c r="Y35" s="82"/>
      <c r="Z35" s="82">
        <v>97.628458498023718</v>
      </c>
      <c r="AA35" s="82">
        <v>96.521739130434781</v>
      </c>
      <c r="AB35" s="82">
        <v>98.550724637681171</v>
      </c>
      <c r="AC35" s="146"/>
    </row>
    <row r="36" spans="1:29" x14ac:dyDescent="0.25">
      <c r="A36" s="27" t="s">
        <v>301</v>
      </c>
      <c r="B36" s="82">
        <v>92.382960320034599</v>
      </c>
      <c r="C36" s="82">
        <v>91.180733638086735</v>
      </c>
      <c r="D36" s="82">
        <v>93.514534578654633</v>
      </c>
      <c r="E36" s="82"/>
      <c r="F36" s="82">
        <v>90.549738219895289</v>
      </c>
      <c r="G36" s="82">
        <v>90.015360983102923</v>
      </c>
      <c r="H36" s="82">
        <v>91.108730583824311</v>
      </c>
      <c r="I36" s="82"/>
      <c r="J36" s="82">
        <v>91.534832084374131</v>
      </c>
      <c r="K36" s="82">
        <v>90.668824163969802</v>
      </c>
      <c r="L36" s="82">
        <v>92.452830188679243</v>
      </c>
      <c r="M36" s="82"/>
      <c r="N36" s="82">
        <v>92.127848475880441</v>
      </c>
      <c r="O36" s="82">
        <v>90.227817745803364</v>
      </c>
      <c r="P36" s="82">
        <v>93.980128579777912</v>
      </c>
      <c r="Q36" s="82"/>
      <c r="R36" s="82">
        <v>92.975769126054999</v>
      </c>
      <c r="S36" s="82">
        <v>91.580161476355244</v>
      </c>
      <c r="T36" s="82">
        <v>94.223826714801433</v>
      </c>
      <c r="U36" s="82"/>
      <c r="V36" s="82">
        <v>93.556784900748454</v>
      </c>
      <c r="W36" s="82">
        <v>92.517985611510795</v>
      </c>
      <c r="X36" s="82">
        <v>94.414735591206181</v>
      </c>
      <c r="Y36" s="82"/>
      <c r="Z36" s="82">
        <v>97.78947368421052</v>
      </c>
      <c r="AA36" s="82">
        <v>97.297297297297305</v>
      </c>
      <c r="AB36" s="82">
        <v>98.103448275862064</v>
      </c>
      <c r="AC36" s="146"/>
    </row>
    <row r="37" spans="1:29" x14ac:dyDescent="0.25">
      <c r="A37" s="27" t="s">
        <v>302</v>
      </c>
      <c r="B37" s="82">
        <v>86.855720741371414</v>
      </c>
      <c r="C37" s="82">
        <v>84.409946059728981</v>
      </c>
      <c r="D37" s="82">
        <v>89.280125195618155</v>
      </c>
      <c r="E37" s="82"/>
      <c r="F37" s="82">
        <v>83.314121037463977</v>
      </c>
      <c r="G37" s="82">
        <v>80.820399113082047</v>
      </c>
      <c r="H37" s="82">
        <v>86.014405762304918</v>
      </c>
      <c r="I37" s="82"/>
      <c r="J37" s="82">
        <v>86.084673449294385</v>
      </c>
      <c r="K37" s="82">
        <v>84.356819650937297</v>
      </c>
      <c r="L37" s="82">
        <v>87.866666666666674</v>
      </c>
      <c r="M37" s="82"/>
      <c r="N37" s="82">
        <v>89.964664310954063</v>
      </c>
      <c r="O37" s="82">
        <v>88.513037350246648</v>
      </c>
      <c r="P37" s="82">
        <v>91.424521615875264</v>
      </c>
      <c r="Q37" s="82"/>
      <c r="R37" s="82">
        <v>83.956492182188995</v>
      </c>
      <c r="S37" s="82">
        <v>80.692041522491351</v>
      </c>
      <c r="T37" s="82">
        <v>87.107548430193717</v>
      </c>
      <c r="U37" s="82"/>
      <c r="V37" s="82">
        <v>90.943082675529709</v>
      </c>
      <c r="W37" s="82">
        <v>88.339222614840978</v>
      </c>
      <c r="X37" s="82">
        <v>93.254901960784309</v>
      </c>
      <c r="Y37" s="82"/>
      <c r="Z37" s="82">
        <v>94.764397905759154</v>
      </c>
      <c r="AA37" s="82">
        <v>90.944881889763778</v>
      </c>
      <c r="AB37" s="82">
        <v>97.805642633228842</v>
      </c>
    </row>
    <row r="38" spans="1:29" ht="15.75" thickBot="1" x14ac:dyDescent="0.3">
      <c r="A38" s="28" t="s">
        <v>303</v>
      </c>
      <c r="B38" s="83">
        <v>92.942345924453278</v>
      </c>
      <c r="C38" s="83">
        <v>91.023102310231025</v>
      </c>
      <c r="D38" s="83">
        <v>94.876912840984701</v>
      </c>
      <c r="E38" s="83"/>
      <c r="F38" s="83">
        <v>93.807641633728593</v>
      </c>
      <c r="G38" s="83">
        <v>91.116751269035532</v>
      </c>
      <c r="H38" s="83">
        <v>96.712328767123296</v>
      </c>
      <c r="I38" s="83"/>
      <c r="J38" s="83">
        <v>89.43452380952381</v>
      </c>
      <c r="K38" s="83">
        <v>86.769230769230759</v>
      </c>
      <c r="L38" s="83">
        <v>91.930835734870314</v>
      </c>
      <c r="M38" s="83"/>
      <c r="N38" s="83">
        <v>93.934142114384741</v>
      </c>
      <c r="O38" s="83">
        <v>91.929824561403507</v>
      </c>
      <c r="P38" s="83">
        <v>95.890410958904098</v>
      </c>
      <c r="Q38" s="83"/>
      <c r="R38" s="83">
        <v>90.981963927855716</v>
      </c>
      <c r="S38" s="83">
        <v>90.334572490706321</v>
      </c>
      <c r="T38" s="83">
        <v>91.739130434782609</v>
      </c>
      <c r="U38" s="83"/>
      <c r="V38" s="83">
        <v>96.021220159151184</v>
      </c>
      <c r="W38" s="83">
        <v>95</v>
      </c>
      <c r="X38" s="83">
        <v>96.954314720812178</v>
      </c>
      <c r="Y38" s="83"/>
      <c r="Z38" s="83">
        <v>100</v>
      </c>
      <c r="AA38" s="83">
        <v>100</v>
      </c>
      <c r="AB38" s="83">
        <v>100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A1:AB1"/>
    <mergeCell ref="A2:AB2"/>
    <mergeCell ref="A3:AB3"/>
    <mergeCell ref="A4:AB4"/>
    <mergeCell ref="A5:AB5"/>
    <mergeCell ref="R7:T7"/>
    <mergeCell ref="V7:X7"/>
    <mergeCell ref="Z7:AB7"/>
    <mergeCell ref="A39:O39"/>
    <mergeCell ref="A7:A8"/>
    <mergeCell ref="B7:D7"/>
    <mergeCell ref="F7:H7"/>
    <mergeCell ref="J7:L7"/>
    <mergeCell ref="N7:P7"/>
  </mergeCells>
  <hyperlinks>
    <hyperlink ref="AC2" location="Contenido!A1" display="Contenido" xr:uid="{8FCE08C8-17BD-4611-B2AE-94E966438F9E}"/>
  </hyperlinks>
  <pageMargins left="0.7" right="0.7" top="0.75" bottom="0.75" header="0.3" footer="0.3"/>
  <pageSetup scale="6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1328-3B68-4AA1-A31E-32616E72704B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7109375" customWidth="1"/>
    <col min="26" max="28" width="8.28515625" customWidth="1"/>
    <col min="29" max="29" width="14" style="144" customWidth="1"/>
  </cols>
  <sheetData>
    <row r="1" spans="1:29" x14ac:dyDescent="0.25">
      <c r="A1" s="228" t="s">
        <v>342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86"/>
      <c r="C6" s="86"/>
      <c r="D6" s="8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4"/>
    </row>
    <row r="10" spans="1:29" s="2" customFormat="1" x14ac:dyDescent="0.25">
      <c r="A10" s="26" t="s">
        <v>209</v>
      </c>
      <c r="B10" s="79">
        <f>SUM(B12:B38)</f>
        <v>37360</v>
      </c>
      <c r="C10" s="79">
        <f t="shared" ref="C10:AB10" si="0">SUM(C12:C38)</f>
        <v>21370</v>
      </c>
      <c r="D10" s="79">
        <f t="shared" si="0"/>
        <v>15990</v>
      </c>
      <c r="E10" s="79"/>
      <c r="F10" s="79">
        <f t="shared" si="0"/>
        <v>10362</v>
      </c>
      <c r="G10" s="79">
        <f t="shared" si="0"/>
        <v>5760</v>
      </c>
      <c r="H10" s="79">
        <f t="shared" si="0"/>
        <v>4602</v>
      </c>
      <c r="I10" s="79"/>
      <c r="J10" s="79">
        <f t="shared" si="0"/>
        <v>8348</v>
      </c>
      <c r="K10" s="79">
        <f t="shared" si="0"/>
        <v>4770</v>
      </c>
      <c r="L10" s="79">
        <f t="shared" si="0"/>
        <v>3578</v>
      </c>
      <c r="M10" s="79"/>
      <c r="N10" s="79">
        <f t="shared" si="0"/>
        <v>5241</v>
      </c>
      <c r="O10" s="79">
        <f t="shared" si="0"/>
        <v>3184</v>
      </c>
      <c r="P10" s="79">
        <f t="shared" si="0"/>
        <v>2057</v>
      </c>
      <c r="Q10" s="79"/>
      <c r="R10" s="79">
        <f t="shared" si="0"/>
        <v>9253</v>
      </c>
      <c r="S10" s="79">
        <f t="shared" si="0"/>
        <v>5306</v>
      </c>
      <c r="T10" s="79">
        <f t="shared" si="0"/>
        <v>3947</v>
      </c>
      <c r="U10" s="79"/>
      <c r="V10" s="79">
        <f t="shared" si="0"/>
        <v>3805</v>
      </c>
      <c r="W10" s="79">
        <f t="shared" si="0"/>
        <v>2154</v>
      </c>
      <c r="X10" s="79">
        <f t="shared" si="0"/>
        <v>1651</v>
      </c>
      <c r="Y10" s="79"/>
      <c r="Z10" s="79">
        <f t="shared" si="0"/>
        <v>351</v>
      </c>
      <c r="AA10" s="79">
        <f t="shared" si="0"/>
        <v>196</v>
      </c>
      <c r="AB10" s="79">
        <f t="shared" si="0"/>
        <v>155</v>
      </c>
      <c r="AC10" s="144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4"/>
    </row>
    <row r="12" spans="1:29" x14ac:dyDescent="0.25">
      <c r="A12" s="27" t="s">
        <v>277</v>
      </c>
      <c r="B12" s="80">
        <f>+F12+J12+N12+R12+V12+Z12</f>
        <v>3210</v>
      </c>
      <c r="C12" s="80">
        <f t="shared" ref="C12:D27" si="1">+G12+K12+O12+S12+W12+AA12</f>
        <v>1722</v>
      </c>
      <c r="D12" s="80">
        <f t="shared" si="1"/>
        <v>1488</v>
      </c>
      <c r="E12" s="78"/>
      <c r="F12" s="80">
        <v>1025</v>
      </c>
      <c r="G12" s="80">
        <v>558</v>
      </c>
      <c r="H12" s="80">
        <v>467</v>
      </c>
      <c r="I12" s="80"/>
      <c r="J12" s="80">
        <v>687</v>
      </c>
      <c r="K12" s="80">
        <v>339</v>
      </c>
      <c r="L12" s="80">
        <v>348</v>
      </c>
      <c r="M12" s="80"/>
      <c r="N12" s="80">
        <v>466</v>
      </c>
      <c r="O12" s="80">
        <v>266</v>
      </c>
      <c r="P12" s="80">
        <v>200</v>
      </c>
      <c r="Q12" s="80"/>
      <c r="R12" s="80">
        <v>603</v>
      </c>
      <c r="S12" s="80">
        <v>326</v>
      </c>
      <c r="T12" s="80">
        <v>277</v>
      </c>
      <c r="U12" s="80"/>
      <c r="V12" s="80">
        <v>412</v>
      </c>
      <c r="W12" s="80">
        <v>228</v>
      </c>
      <c r="X12" s="80">
        <v>184</v>
      </c>
      <c r="Y12" s="80"/>
      <c r="Z12" s="80">
        <v>17</v>
      </c>
      <c r="AA12" s="80">
        <v>5</v>
      </c>
      <c r="AB12" s="80">
        <v>12</v>
      </c>
      <c r="AC12" s="145"/>
    </row>
    <row r="13" spans="1:29" x14ac:dyDescent="0.25">
      <c r="A13" s="27" t="s">
        <v>278</v>
      </c>
      <c r="B13" s="80">
        <f t="shared" ref="B13:D37" si="2">+F13+J13+N13+R13+V13+Z13</f>
        <v>2234</v>
      </c>
      <c r="C13" s="80">
        <f t="shared" si="1"/>
        <v>1272</v>
      </c>
      <c r="D13" s="80">
        <f t="shared" si="1"/>
        <v>962</v>
      </c>
      <c r="E13" s="78"/>
      <c r="F13" s="80">
        <v>641</v>
      </c>
      <c r="G13" s="80">
        <v>330</v>
      </c>
      <c r="H13" s="80">
        <v>311</v>
      </c>
      <c r="I13" s="80"/>
      <c r="J13" s="80">
        <v>543</v>
      </c>
      <c r="K13" s="80">
        <v>325</v>
      </c>
      <c r="L13" s="80">
        <v>218</v>
      </c>
      <c r="M13" s="80"/>
      <c r="N13" s="80">
        <v>359</v>
      </c>
      <c r="O13" s="80">
        <v>217</v>
      </c>
      <c r="P13" s="80">
        <v>142</v>
      </c>
      <c r="Q13" s="80"/>
      <c r="R13" s="80">
        <v>544</v>
      </c>
      <c r="S13" s="80">
        <v>315</v>
      </c>
      <c r="T13" s="80">
        <v>229</v>
      </c>
      <c r="U13" s="80"/>
      <c r="V13" s="80">
        <v>141</v>
      </c>
      <c r="W13" s="80">
        <v>82</v>
      </c>
      <c r="X13" s="80">
        <v>59</v>
      </c>
      <c r="Y13" s="80"/>
      <c r="Z13" s="80">
        <v>6</v>
      </c>
      <c r="AA13" s="80">
        <v>3</v>
      </c>
      <c r="AB13" s="80">
        <v>3</v>
      </c>
    </row>
    <row r="14" spans="1:29" x14ac:dyDescent="0.25">
      <c r="A14" s="27" t="s">
        <v>279</v>
      </c>
      <c r="B14" s="80">
        <f t="shared" si="2"/>
        <v>1942</v>
      </c>
      <c r="C14" s="80">
        <f t="shared" si="1"/>
        <v>1047</v>
      </c>
      <c r="D14" s="80">
        <f t="shared" si="1"/>
        <v>895</v>
      </c>
      <c r="E14" s="78"/>
      <c r="F14" s="80">
        <v>457</v>
      </c>
      <c r="G14" s="80">
        <v>234</v>
      </c>
      <c r="H14" s="80">
        <v>223</v>
      </c>
      <c r="I14" s="80"/>
      <c r="J14" s="80">
        <v>431</v>
      </c>
      <c r="K14" s="80">
        <v>206</v>
      </c>
      <c r="L14" s="80">
        <v>225</v>
      </c>
      <c r="M14" s="80"/>
      <c r="N14" s="80">
        <v>291</v>
      </c>
      <c r="O14" s="80">
        <v>155</v>
      </c>
      <c r="P14" s="80">
        <v>136</v>
      </c>
      <c r="Q14" s="80"/>
      <c r="R14" s="80">
        <v>580</v>
      </c>
      <c r="S14" s="80">
        <v>348</v>
      </c>
      <c r="T14" s="80">
        <v>232</v>
      </c>
      <c r="U14" s="80"/>
      <c r="V14" s="80">
        <v>167</v>
      </c>
      <c r="W14" s="80">
        <v>94</v>
      </c>
      <c r="X14" s="80">
        <v>73</v>
      </c>
      <c r="Y14" s="80"/>
      <c r="Z14" s="80">
        <v>16</v>
      </c>
      <c r="AA14" s="80">
        <v>10</v>
      </c>
      <c r="AB14" s="80">
        <v>6</v>
      </c>
    </row>
    <row r="15" spans="1:29" x14ac:dyDescent="0.25">
      <c r="A15" s="27" t="s">
        <v>280</v>
      </c>
      <c r="B15" s="80">
        <f t="shared" si="2"/>
        <v>2896</v>
      </c>
      <c r="C15" s="80">
        <f t="shared" si="1"/>
        <v>1612</v>
      </c>
      <c r="D15" s="80">
        <f t="shared" si="1"/>
        <v>1284</v>
      </c>
      <c r="E15" s="78"/>
      <c r="F15" s="80">
        <v>876</v>
      </c>
      <c r="G15" s="80">
        <v>471</v>
      </c>
      <c r="H15" s="80">
        <v>405</v>
      </c>
      <c r="I15" s="80"/>
      <c r="J15" s="80">
        <v>647</v>
      </c>
      <c r="K15" s="80">
        <v>335</v>
      </c>
      <c r="L15" s="80">
        <v>312</v>
      </c>
      <c r="M15" s="80"/>
      <c r="N15" s="80">
        <v>352</v>
      </c>
      <c r="O15" s="80">
        <v>218</v>
      </c>
      <c r="P15" s="80">
        <v>134</v>
      </c>
      <c r="Q15" s="80"/>
      <c r="R15" s="80">
        <v>677</v>
      </c>
      <c r="S15" s="80">
        <v>389</v>
      </c>
      <c r="T15" s="80">
        <v>288</v>
      </c>
      <c r="U15" s="80"/>
      <c r="V15" s="80">
        <v>307</v>
      </c>
      <c r="W15" s="80">
        <v>174</v>
      </c>
      <c r="X15" s="80">
        <v>133</v>
      </c>
      <c r="Y15" s="80"/>
      <c r="Z15" s="80">
        <v>37</v>
      </c>
      <c r="AA15" s="80">
        <v>25</v>
      </c>
      <c r="AB15" s="80">
        <v>12</v>
      </c>
    </row>
    <row r="16" spans="1:29" x14ac:dyDescent="0.25">
      <c r="A16" s="27" t="s">
        <v>281</v>
      </c>
      <c r="B16" s="80">
        <f t="shared" si="2"/>
        <v>541</v>
      </c>
      <c r="C16" s="80">
        <f t="shared" si="1"/>
        <v>348</v>
      </c>
      <c r="D16" s="80">
        <f t="shared" si="1"/>
        <v>193</v>
      </c>
      <c r="E16" s="78"/>
      <c r="F16" s="80">
        <v>101</v>
      </c>
      <c r="G16" s="80">
        <v>65</v>
      </c>
      <c r="H16" s="80">
        <v>36</v>
      </c>
      <c r="I16" s="80"/>
      <c r="J16" s="80">
        <v>229</v>
      </c>
      <c r="K16" s="80">
        <v>147</v>
      </c>
      <c r="L16" s="80">
        <v>82</v>
      </c>
      <c r="M16" s="80"/>
      <c r="N16" s="80">
        <v>67</v>
      </c>
      <c r="O16" s="80">
        <v>44</v>
      </c>
      <c r="P16" s="80">
        <v>23</v>
      </c>
      <c r="Q16" s="80"/>
      <c r="R16" s="80">
        <v>121</v>
      </c>
      <c r="S16" s="80">
        <v>86</v>
      </c>
      <c r="T16" s="80">
        <v>35</v>
      </c>
      <c r="U16" s="80"/>
      <c r="V16" s="80">
        <v>20</v>
      </c>
      <c r="W16" s="80">
        <v>4</v>
      </c>
      <c r="X16" s="80">
        <v>16</v>
      </c>
      <c r="Y16" s="80"/>
      <c r="Z16" s="80">
        <v>3</v>
      </c>
      <c r="AA16" s="80">
        <v>2</v>
      </c>
      <c r="AB16" s="80">
        <v>1</v>
      </c>
      <c r="AC16" s="146"/>
    </row>
    <row r="17" spans="1:29" x14ac:dyDescent="0.25">
      <c r="A17" s="27" t="s">
        <v>282</v>
      </c>
      <c r="B17" s="80">
        <f t="shared" si="2"/>
        <v>985</v>
      </c>
      <c r="C17" s="80">
        <f t="shared" si="1"/>
        <v>599</v>
      </c>
      <c r="D17" s="80">
        <f t="shared" si="1"/>
        <v>386</v>
      </c>
      <c r="E17" s="78"/>
      <c r="F17" s="80">
        <v>227</v>
      </c>
      <c r="G17" s="80">
        <v>114</v>
      </c>
      <c r="H17" s="80">
        <v>113</v>
      </c>
      <c r="I17" s="80"/>
      <c r="J17" s="80">
        <v>187</v>
      </c>
      <c r="K17" s="80">
        <v>124</v>
      </c>
      <c r="L17" s="80">
        <v>63</v>
      </c>
      <c r="M17" s="80"/>
      <c r="N17" s="80">
        <v>186</v>
      </c>
      <c r="O17" s="80">
        <v>123</v>
      </c>
      <c r="P17" s="80">
        <v>63</v>
      </c>
      <c r="Q17" s="80"/>
      <c r="R17" s="80">
        <v>279</v>
      </c>
      <c r="S17" s="80">
        <v>167</v>
      </c>
      <c r="T17" s="80">
        <v>112</v>
      </c>
      <c r="U17" s="80"/>
      <c r="V17" s="80">
        <v>98</v>
      </c>
      <c r="W17" s="80">
        <v>66</v>
      </c>
      <c r="X17" s="80">
        <v>32</v>
      </c>
      <c r="Y17" s="80"/>
      <c r="Z17" s="80">
        <v>8</v>
      </c>
      <c r="AA17" s="80">
        <v>5</v>
      </c>
      <c r="AB17" s="80">
        <v>3</v>
      </c>
      <c r="AC17" s="145"/>
    </row>
    <row r="18" spans="1:29" x14ac:dyDescent="0.25">
      <c r="A18" s="27" t="s">
        <v>283</v>
      </c>
      <c r="B18" s="80">
        <f t="shared" si="2"/>
        <v>233</v>
      </c>
      <c r="C18" s="80">
        <f t="shared" si="1"/>
        <v>135</v>
      </c>
      <c r="D18" s="80">
        <f t="shared" si="1"/>
        <v>98</v>
      </c>
      <c r="E18" s="78"/>
      <c r="F18" s="80">
        <v>52</v>
      </c>
      <c r="G18" s="80">
        <v>33</v>
      </c>
      <c r="H18" s="80">
        <v>19</v>
      </c>
      <c r="I18" s="80"/>
      <c r="J18" s="80">
        <v>58</v>
      </c>
      <c r="K18" s="80">
        <v>32</v>
      </c>
      <c r="L18" s="80">
        <v>26</v>
      </c>
      <c r="M18" s="80"/>
      <c r="N18" s="80">
        <v>19</v>
      </c>
      <c r="O18" s="80">
        <v>13</v>
      </c>
      <c r="P18" s="80">
        <v>6</v>
      </c>
      <c r="Q18" s="80"/>
      <c r="R18" s="80">
        <v>71</v>
      </c>
      <c r="S18" s="80">
        <v>45</v>
      </c>
      <c r="T18" s="80">
        <v>26</v>
      </c>
      <c r="U18" s="80"/>
      <c r="V18" s="80">
        <v>31</v>
      </c>
      <c r="W18" s="80">
        <v>11</v>
      </c>
      <c r="X18" s="80">
        <v>20</v>
      </c>
      <c r="Y18" s="80"/>
      <c r="Z18" s="80">
        <v>2</v>
      </c>
      <c r="AA18" s="80">
        <v>1</v>
      </c>
      <c r="AB18" s="80">
        <v>1</v>
      </c>
      <c r="AC18" s="146"/>
    </row>
    <row r="19" spans="1:29" x14ac:dyDescent="0.25">
      <c r="A19" s="27" t="s">
        <v>284</v>
      </c>
      <c r="B19" s="80">
        <f t="shared" si="2"/>
        <v>3393</v>
      </c>
      <c r="C19" s="80">
        <f t="shared" si="1"/>
        <v>1894</v>
      </c>
      <c r="D19" s="80">
        <f t="shared" si="1"/>
        <v>1499</v>
      </c>
      <c r="E19" s="78"/>
      <c r="F19" s="80">
        <v>1102</v>
      </c>
      <c r="G19" s="80">
        <v>629</v>
      </c>
      <c r="H19" s="80">
        <v>473</v>
      </c>
      <c r="I19" s="80"/>
      <c r="J19" s="80">
        <v>743</v>
      </c>
      <c r="K19" s="80">
        <v>407</v>
      </c>
      <c r="L19" s="80">
        <v>336</v>
      </c>
      <c r="M19" s="80"/>
      <c r="N19" s="80">
        <v>446</v>
      </c>
      <c r="O19" s="80">
        <v>256</v>
      </c>
      <c r="P19" s="80">
        <v>190</v>
      </c>
      <c r="Q19" s="80"/>
      <c r="R19" s="80">
        <v>786</v>
      </c>
      <c r="S19" s="80">
        <v>431</v>
      </c>
      <c r="T19" s="80">
        <v>355</v>
      </c>
      <c r="U19" s="80"/>
      <c r="V19" s="80">
        <v>301</v>
      </c>
      <c r="W19" s="80">
        <v>159</v>
      </c>
      <c r="X19" s="80">
        <v>142</v>
      </c>
      <c r="Y19" s="80"/>
      <c r="Z19" s="80">
        <v>15</v>
      </c>
      <c r="AA19" s="80">
        <v>12</v>
      </c>
      <c r="AB19" s="80">
        <v>3</v>
      </c>
      <c r="AC19" s="146"/>
    </row>
    <row r="20" spans="1:29" x14ac:dyDescent="0.25">
      <c r="A20" s="27" t="s">
        <v>285</v>
      </c>
      <c r="B20" s="80">
        <f t="shared" si="2"/>
        <v>1194</v>
      </c>
      <c r="C20" s="80">
        <f t="shared" si="1"/>
        <v>725</v>
      </c>
      <c r="D20" s="80">
        <f t="shared" si="1"/>
        <v>469</v>
      </c>
      <c r="E20" s="78"/>
      <c r="F20" s="80">
        <v>323</v>
      </c>
      <c r="G20" s="80">
        <v>189</v>
      </c>
      <c r="H20" s="80">
        <v>134</v>
      </c>
      <c r="I20" s="80"/>
      <c r="J20" s="80">
        <v>282</v>
      </c>
      <c r="K20" s="80">
        <v>172</v>
      </c>
      <c r="L20" s="80">
        <v>110</v>
      </c>
      <c r="M20" s="80"/>
      <c r="N20" s="80">
        <v>155</v>
      </c>
      <c r="O20" s="80">
        <v>98</v>
      </c>
      <c r="P20" s="80">
        <v>57</v>
      </c>
      <c r="Q20" s="80"/>
      <c r="R20" s="80">
        <v>334</v>
      </c>
      <c r="S20" s="80">
        <v>198</v>
      </c>
      <c r="T20" s="80">
        <v>136</v>
      </c>
      <c r="U20" s="80"/>
      <c r="V20" s="80">
        <v>80</v>
      </c>
      <c r="W20" s="80">
        <v>59</v>
      </c>
      <c r="X20" s="80">
        <v>21</v>
      </c>
      <c r="Y20" s="80"/>
      <c r="Z20" s="80">
        <v>20</v>
      </c>
      <c r="AA20" s="80">
        <v>9</v>
      </c>
      <c r="AB20" s="80">
        <v>11</v>
      </c>
      <c r="AC20" s="146"/>
    </row>
    <row r="21" spans="1:29" x14ac:dyDescent="0.25">
      <c r="A21" s="27" t="s">
        <v>286</v>
      </c>
      <c r="B21" s="80">
        <f t="shared" si="2"/>
        <v>1891</v>
      </c>
      <c r="C21" s="80">
        <f t="shared" si="1"/>
        <v>1157</v>
      </c>
      <c r="D21" s="80">
        <f t="shared" si="1"/>
        <v>734</v>
      </c>
      <c r="E21" s="78"/>
      <c r="F21" s="80">
        <v>571</v>
      </c>
      <c r="G21" s="80">
        <v>330</v>
      </c>
      <c r="H21" s="80">
        <v>241</v>
      </c>
      <c r="I21" s="80"/>
      <c r="J21" s="80">
        <v>465</v>
      </c>
      <c r="K21" s="80">
        <v>283</v>
      </c>
      <c r="L21" s="80">
        <v>182</v>
      </c>
      <c r="M21" s="80"/>
      <c r="N21" s="80">
        <v>279</v>
      </c>
      <c r="O21" s="80">
        <v>198</v>
      </c>
      <c r="P21" s="80">
        <v>81</v>
      </c>
      <c r="Q21" s="80"/>
      <c r="R21" s="80">
        <v>398</v>
      </c>
      <c r="S21" s="80">
        <v>237</v>
      </c>
      <c r="T21" s="80">
        <v>161</v>
      </c>
      <c r="U21" s="80"/>
      <c r="V21" s="80">
        <v>159</v>
      </c>
      <c r="W21" s="80">
        <v>102</v>
      </c>
      <c r="X21" s="80">
        <v>57</v>
      </c>
      <c r="Y21" s="80"/>
      <c r="Z21" s="80">
        <v>19</v>
      </c>
      <c r="AA21" s="80">
        <v>7</v>
      </c>
      <c r="AB21" s="80">
        <v>12</v>
      </c>
      <c r="AC21" s="146"/>
    </row>
    <row r="22" spans="1:29" x14ac:dyDescent="0.25">
      <c r="A22" s="27" t="s">
        <v>287</v>
      </c>
      <c r="B22" s="80">
        <f t="shared" si="2"/>
        <v>713</v>
      </c>
      <c r="C22" s="80">
        <f t="shared" si="1"/>
        <v>461</v>
      </c>
      <c r="D22" s="80">
        <f>+H22+L22+P22+T22+X22</f>
        <v>252</v>
      </c>
      <c r="E22" s="78"/>
      <c r="F22" s="80">
        <v>224</v>
      </c>
      <c r="G22" s="80">
        <v>138</v>
      </c>
      <c r="H22" s="80">
        <v>86</v>
      </c>
      <c r="I22" s="80"/>
      <c r="J22" s="80">
        <v>196</v>
      </c>
      <c r="K22" s="80">
        <v>131</v>
      </c>
      <c r="L22" s="80">
        <v>65</v>
      </c>
      <c r="M22" s="80"/>
      <c r="N22" s="80">
        <v>77</v>
      </c>
      <c r="O22" s="80">
        <v>45</v>
      </c>
      <c r="P22" s="80">
        <v>32</v>
      </c>
      <c r="Q22" s="80"/>
      <c r="R22" s="80">
        <v>178</v>
      </c>
      <c r="S22" s="80">
        <v>115</v>
      </c>
      <c r="T22" s="80">
        <v>63</v>
      </c>
      <c r="U22" s="80"/>
      <c r="V22" s="80">
        <v>37</v>
      </c>
      <c r="W22" s="80">
        <v>31</v>
      </c>
      <c r="X22" s="80">
        <v>6</v>
      </c>
      <c r="Y22" s="80"/>
      <c r="Z22" s="80">
        <v>1</v>
      </c>
      <c r="AA22" s="80">
        <v>1</v>
      </c>
      <c r="AB22" s="80" t="s">
        <v>271</v>
      </c>
      <c r="AC22" s="146"/>
    </row>
    <row r="23" spans="1:29" x14ac:dyDescent="0.25">
      <c r="A23" s="125" t="s">
        <v>288</v>
      </c>
      <c r="B23" s="80">
        <f t="shared" si="2"/>
        <v>3391</v>
      </c>
      <c r="C23" s="80">
        <f t="shared" si="1"/>
        <v>1896</v>
      </c>
      <c r="D23" s="80">
        <f t="shared" si="1"/>
        <v>1495</v>
      </c>
      <c r="E23" s="78"/>
      <c r="F23" s="80">
        <v>998</v>
      </c>
      <c r="G23" s="80">
        <v>522</v>
      </c>
      <c r="H23" s="80">
        <v>476</v>
      </c>
      <c r="I23" s="80"/>
      <c r="J23" s="80">
        <v>765</v>
      </c>
      <c r="K23" s="80">
        <v>437</v>
      </c>
      <c r="L23" s="80">
        <v>328</v>
      </c>
      <c r="M23" s="80"/>
      <c r="N23" s="80">
        <v>427</v>
      </c>
      <c r="O23" s="80">
        <v>258</v>
      </c>
      <c r="P23" s="80">
        <v>169</v>
      </c>
      <c r="Q23" s="80"/>
      <c r="R23" s="80">
        <v>1009</v>
      </c>
      <c r="S23" s="80">
        <v>571</v>
      </c>
      <c r="T23" s="80">
        <v>438</v>
      </c>
      <c r="U23" s="80"/>
      <c r="V23" s="80">
        <v>180</v>
      </c>
      <c r="W23" s="80">
        <v>99</v>
      </c>
      <c r="X23" s="80">
        <v>81</v>
      </c>
      <c r="Y23" s="80"/>
      <c r="Z23" s="80">
        <v>12</v>
      </c>
      <c r="AA23" s="80">
        <v>9</v>
      </c>
      <c r="AB23" s="80">
        <v>3</v>
      </c>
      <c r="AC23" s="146"/>
    </row>
    <row r="24" spans="1:29" x14ac:dyDescent="0.25">
      <c r="A24" s="27" t="s">
        <v>289</v>
      </c>
      <c r="B24" s="80">
        <f>+F24+J24+N24+R24+V24</f>
        <v>765</v>
      </c>
      <c r="C24" s="80">
        <f>+G24+K24+O24+S24+W24</f>
        <v>427</v>
      </c>
      <c r="D24" s="80">
        <f>+H24+L24+P24+T24+X24</f>
        <v>338</v>
      </c>
      <c r="E24" s="78"/>
      <c r="F24" s="80">
        <v>187</v>
      </c>
      <c r="G24" s="80">
        <v>100</v>
      </c>
      <c r="H24" s="80">
        <v>87</v>
      </c>
      <c r="I24" s="80"/>
      <c r="J24" s="80">
        <v>164</v>
      </c>
      <c r="K24" s="80">
        <v>90</v>
      </c>
      <c r="L24" s="80">
        <v>74</v>
      </c>
      <c r="M24" s="80"/>
      <c r="N24" s="80">
        <v>112</v>
      </c>
      <c r="O24" s="80">
        <v>71</v>
      </c>
      <c r="P24" s="80">
        <v>41</v>
      </c>
      <c r="Q24" s="80"/>
      <c r="R24" s="80">
        <v>223</v>
      </c>
      <c r="S24" s="80">
        <v>123</v>
      </c>
      <c r="T24" s="80">
        <v>100</v>
      </c>
      <c r="U24" s="80"/>
      <c r="V24" s="80">
        <v>79</v>
      </c>
      <c r="W24" s="80">
        <v>43</v>
      </c>
      <c r="X24" s="80">
        <v>36</v>
      </c>
      <c r="Y24" s="80"/>
      <c r="Z24" s="80" t="s">
        <v>271</v>
      </c>
      <c r="AA24" s="80" t="s">
        <v>271</v>
      </c>
      <c r="AB24" s="80" t="s">
        <v>271</v>
      </c>
      <c r="AC24" s="146"/>
    </row>
    <row r="25" spans="1:29" x14ac:dyDescent="0.25">
      <c r="A25" s="27" t="s">
        <v>290</v>
      </c>
      <c r="B25" s="80">
        <f t="shared" si="2"/>
        <v>2195</v>
      </c>
      <c r="C25" s="80">
        <f t="shared" si="1"/>
        <v>1251</v>
      </c>
      <c r="D25" s="80">
        <f t="shared" si="1"/>
        <v>944</v>
      </c>
      <c r="E25" s="78"/>
      <c r="F25" s="80">
        <v>645</v>
      </c>
      <c r="G25" s="80">
        <v>355</v>
      </c>
      <c r="H25" s="80">
        <v>290</v>
      </c>
      <c r="I25" s="80"/>
      <c r="J25" s="80">
        <v>476</v>
      </c>
      <c r="K25" s="80">
        <v>281</v>
      </c>
      <c r="L25" s="80">
        <v>195</v>
      </c>
      <c r="M25" s="80"/>
      <c r="N25" s="80">
        <v>320</v>
      </c>
      <c r="O25" s="80">
        <v>184</v>
      </c>
      <c r="P25" s="80">
        <v>136</v>
      </c>
      <c r="Q25" s="80"/>
      <c r="R25" s="80">
        <v>516</v>
      </c>
      <c r="S25" s="80">
        <v>281</v>
      </c>
      <c r="T25" s="80">
        <v>235</v>
      </c>
      <c r="U25" s="80"/>
      <c r="V25" s="80">
        <v>221</v>
      </c>
      <c r="W25" s="80">
        <v>143</v>
      </c>
      <c r="X25" s="80">
        <v>78</v>
      </c>
      <c r="Y25" s="80"/>
      <c r="Z25" s="80">
        <v>17</v>
      </c>
      <c r="AA25" s="80">
        <v>7</v>
      </c>
      <c r="AB25" s="80">
        <v>10</v>
      </c>
      <c r="AC25" s="146"/>
    </row>
    <row r="26" spans="1:29" x14ac:dyDescent="0.25">
      <c r="A26" s="27" t="s">
        <v>291</v>
      </c>
      <c r="B26" s="80">
        <f t="shared" si="2"/>
        <v>878</v>
      </c>
      <c r="C26" s="80">
        <f>+G26+K26+O26+S26+W26</f>
        <v>518</v>
      </c>
      <c r="D26" s="80">
        <f t="shared" si="1"/>
        <v>360</v>
      </c>
      <c r="E26" s="78"/>
      <c r="F26" s="80">
        <v>285</v>
      </c>
      <c r="G26" s="80">
        <v>178</v>
      </c>
      <c r="H26" s="80">
        <v>107</v>
      </c>
      <c r="I26" s="80"/>
      <c r="J26" s="80">
        <v>166</v>
      </c>
      <c r="K26" s="80">
        <v>102</v>
      </c>
      <c r="L26" s="80">
        <v>64</v>
      </c>
      <c r="M26" s="80"/>
      <c r="N26" s="80">
        <v>144</v>
      </c>
      <c r="O26" s="80">
        <v>77</v>
      </c>
      <c r="P26" s="80">
        <v>67</v>
      </c>
      <c r="Q26" s="80"/>
      <c r="R26" s="80">
        <v>197</v>
      </c>
      <c r="S26" s="80">
        <v>108</v>
      </c>
      <c r="T26" s="80">
        <v>89</v>
      </c>
      <c r="U26" s="80"/>
      <c r="V26" s="80">
        <v>84</v>
      </c>
      <c r="W26" s="80">
        <v>53</v>
      </c>
      <c r="X26" s="80">
        <v>31</v>
      </c>
      <c r="Y26" s="80"/>
      <c r="Z26" s="80">
        <v>2</v>
      </c>
      <c r="AA26" s="80" t="s">
        <v>271</v>
      </c>
      <c r="AB26" s="80">
        <v>2</v>
      </c>
      <c r="AC26" s="145"/>
    </row>
    <row r="27" spans="1:29" x14ac:dyDescent="0.25">
      <c r="A27" s="27" t="s">
        <v>292</v>
      </c>
      <c r="B27" s="80">
        <f t="shared" si="2"/>
        <v>922</v>
      </c>
      <c r="C27" s="80">
        <f t="shared" si="1"/>
        <v>514</v>
      </c>
      <c r="D27" s="80">
        <f t="shared" si="1"/>
        <v>408</v>
      </c>
      <c r="E27" s="78"/>
      <c r="F27" s="80">
        <v>173</v>
      </c>
      <c r="G27" s="80">
        <v>99</v>
      </c>
      <c r="H27" s="80">
        <v>74</v>
      </c>
      <c r="I27" s="80"/>
      <c r="J27" s="80">
        <v>153</v>
      </c>
      <c r="K27" s="80">
        <v>88</v>
      </c>
      <c r="L27" s="80">
        <v>65</v>
      </c>
      <c r="M27" s="80"/>
      <c r="N27" s="80">
        <v>160</v>
      </c>
      <c r="O27" s="80">
        <v>87</v>
      </c>
      <c r="P27" s="80">
        <v>73</v>
      </c>
      <c r="Q27" s="80"/>
      <c r="R27" s="80">
        <v>279</v>
      </c>
      <c r="S27" s="80">
        <v>156</v>
      </c>
      <c r="T27" s="80">
        <v>123</v>
      </c>
      <c r="U27" s="80"/>
      <c r="V27" s="80">
        <v>150</v>
      </c>
      <c r="W27" s="80">
        <v>80</v>
      </c>
      <c r="X27" s="80">
        <v>70</v>
      </c>
      <c r="Y27" s="80"/>
      <c r="Z27" s="80">
        <v>7</v>
      </c>
      <c r="AA27" s="80">
        <v>4</v>
      </c>
      <c r="AB27" s="80">
        <v>3</v>
      </c>
      <c r="AC27" s="146"/>
    </row>
    <row r="28" spans="1:29" x14ac:dyDescent="0.25">
      <c r="A28" s="27" t="s">
        <v>293</v>
      </c>
      <c r="B28" s="80">
        <f t="shared" si="2"/>
        <v>344</v>
      </c>
      <c r="C28" s="80">
        <f t="shared" si="2"/>
        <v>228</v>
      </c>
      <c r="D28" s="80">
        <f t="shared" si="2"/>
        <v>116</v>
      </c>
      <c r="E28" s="78"/>
      <c r="F28" s="80">
        <v>74</v>
      </c>
      <c r="G28" s="80">
        <v>51</v>
      </c>
      <c r="H28" s="80">
        <v>23</v>
      </c>
      <c r="I28" s="80"/>
      <c r="J28" s="80">
        <v>49</v>
      </c>
      <c r="K28" s="80">
        <v>33</v>
      </c>
      <c r="L28" s="80">
        <v>16</v>
      </c>
      <c r="M28" s="80"/>
      <c r="N28" s="80">
        <v>41</v>
      </c>
      <c r="O28" s="80">
        <v>28</v>
      </c>
      <c r="P28" s="80">
        <v>13</v>
      </c>
      <c r="Q28" s="80"/>
      <c r="R28" s="80">
        <v>107</v>
      </c>
      <c r="S28" s="80">
        <v>75</v>
      </c>
      <c r="T28" s="80">
        <v>32</v>
      </c>
      <c r="U28" s="80"/>
      <c r="V28" s="80">
        <v>45</v>
      </c>
      <c r="W28" s="80">
        <v>26</v>
      </c>
      <c r="X28" s="80">
        <v>19</v>
      </c>
      <c r="Y28" s="80"/>
      <c r="Z28" s="80">
        <v>28</v>
      </c>
      <c r="AA28" s="80">
        <v>15</v>
      </c>
      <c r="AB28" s="80">
        <v>13</v>
      </c>
      <c r="AC28" s="146"/>
    </row>
    <row r="29" spans="1:29" x14ac:dyDescent="0.25">
      <c r="A29" s="27" t="s">
        <v>294</v>
      </c>
      <c r="B29" s="80">
        <f t="shared" si="2"/>
        <v>781</v>
      </c>
      <c r="C29" s="80">
        <f t="shared" si="2"/>
        <v>459</v>
      </c>
      <c r="D29" s="80">
        <f t="shared" si="2"/>
        <v>322</v>
      </c>
      <c r="E29" s="78"/>
      <c r="F29" s="80">
        <v>194</v>
      </c>
      <c r="G29" s="80">
        <v>126</v>
      </c>
      <c r="H29" s="80">
        <v>68</v>
      </c>
      <c r="I29" s="80"/>
      <c r="J29" s="80">
        <v>159</v>
      </c>
      <c r="K29" s="80">
        <v>82</v>
      </c>
      <c r="L29" s="80">
        <v>77</v>
      </c>
      <c r="M29" s="80"/>
      <c r="N29" s="80">
        <v>73</v>
      </c>
      <c r="O29" s="80">
        <v>54</v>
      </c>
      <c r="P29" s="80">
        <v>19</v>
      </c>
      <c r="Q29" s="80"/>
      <c r="R29" s="80">
        <v>158</v>
      </c>
      <c r="S29" s="80">
        <v>93</v>
      </c>
      <c r="T29" s="80">
        <v>65</v>
      </c>
      <c r="U29" s="80"/>
      <c r="V29" s="80">
        <v>174</v>
      </c>
      <c r="W29" s="80">
        <v>91</v>
      </c>
      <c r="X29" s="80">
        <v>83</v>
      </c>
      <c r="Y29" s="80"/>
      <c r="Z29" s="80">
        <v>23</v>
      </c>
      <c r="AA29" s="80">
        <v>13</v>
      </c>
      <c r="AB29" s="80">
        <v>10</v>
      </c>
      <c r="AC29" s="146"/>
    </row>
    <row r="30" spans="1:29" x14ac:dyDescent="0.25">
      <c r="A30" s="27" t="s">
        <v>295</v>
      </c>
      <c r="B30" s="80">
        <f>+F30+J30+N30+R30+V30</f>
        <v>516</v>
      </c>
      <c r="C30" s="80">
        <f>+G30+K30+O30+S30+W30</f>
        <v>294</v>
      </c>
      <c r="D30" s="80">
        <f>+H30+L30+P30+T30+X30</f>
        <v>222</v>
      </c>
      <c r="E30" s="78"/>
      <c r="F30" s="80">
        <v>132</v>
      </c>
      <c r="G30" s="80">
        <v>75</v>
      </c>
      <c r="H30" s="80">
        <v>57</v>
      </c>
      <c r="I30" s="80"/>
      <c r="J30" s="80">
        <v>84</v>
      </c>
      <c r="K30" s="80">
        <v>54</v>
      </c>
      <c r="L30" s="80">
        <v>30</v>
      </c>
      <c r="M30" s="80"/>
      <c r="N30" s="80">
        <v>43</v>
      </c>
      <c r="O30" s="80">
        <v>31</v>
      </c>
      <c r="P30" s="80">
        <v>12</v>
      </c>
      <c r="Q30" s="80"/>
      <c r="R30" s="80">
        <v>176</v>
      </c>
      <c r="S30" s="80">
        <v>98</v>
      </c>
      <c r="T30" s="80">
        <v>78</v>
      </c>
      <c r="U30" s="80"/>
      <c r="V30" s="80">
        <v>81</v>
      </c>
      <c r="W30" s="80">
        <v>36</v>
      </c>
      <c r="X30" s="80">
        <v>45</v>
      </c>
      <c r="Y30" s="80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296</v>
      </c>
      <c r="B31" s="80">
        <f t="shared" si="2"/>
        <v>942</v>
      </c>
      <c r="C31" s="80">
        <f t="shared" si="2"/>
        <v>509</v>
      </c>
      <c r="D31" s="80">
        <f t="shared" si="2"/>
        <v>433</v>
      </c>
      <c r="E31" s="78"/>
      <c r="F31" s="80">
        <v>230</v>
      </c>
      <c r="G31" s="80">
        <v>123</v>
      </c>
      <c r="H31" s="80">
        <v>107</v>
      </c>
      <c r="I31" s="80"/>
      <c r="J31" s="80">
        <v>203</v>
      </c>
      <c r="K31" s="80">
        <v>111</v>
      </c>
      <c r="L31" s="80">
        <v>92</v>
      </c>
      <c r="M31" s="80"/>
      <c r="N31" s="80">
        <v>117</v>
      </c>
      <c r="O31" s="80">
        <v>75</v>
      </c>
      <c r="P31" s="80">
        <v>42</v>
      </c>
      <c r="Q31" s="80"/>
      <c r="R31" s="80">
        <v>271</v>
      </c>
      <c r="S31" s="80">
        <v>145</v>
      </c>
      <c r="T31" s="80">
        <v>126</v>
      </c>
      <c r="U31" s="80"/>
      <c r="V31" s="80">
        <v>112</v>
      </c>
      <c r="W31" s="80">
        <v>52</v>
      </c>
      <c r="X31" s="80">
        <v>60</v>
      </c>
      <c r="Y31" s="80"/>
      <c r="Z31" s="80">
        <v>9</v>
      </c>
      <c r="AA31" s="80">
        <v>3</v>
      </c>
      <c r="AB31" s="80">
        <v>6</v>
      </c>
      <c r="AC31" s="146"/>
    </row>
    <row r="32" spans="1:29" x14ac:dyDescent="0.25">
      <c r="A32" s="27" t="s">
        <v>297</v>
      </c>
      <c r="B32" s="80">
        <f t="shared" si="2"/>
        <v>1624</v>
      </c>
      <c r="C32" s="80">
        <f t="shared" si="2"/>
        <v>958</v>
      </c>
      <c r="D32" s="80">
        <f t="shared" si="2"/>
        <v>666</v>
      </c>
      <c r="E32" s="78"/>
      <c r="F32" s="80">
        <v>320</v>
      </c>
      <c r="G32" s="80">
        <v>203</v>
      </c>
      <c r="H32" s="80">
        <v>117</v>
      </c>
      <c r="I32" s="80"/>
      <c r="J32" s="80">
        <v>393</v>
      </c>
      <c r="K32" s="80">
        <v>247</v>
      </c>
      <c r="L32" s="80">
        <v>146</v>
      </c>
      <c r="M32" s="80"/>
      <c r="N32" s="80">
        <v>230</v>
      </c>
      <c r="O32" s="80">
        <v>131</v>
      </c>
      <c r="P32" s="80">
        <v>99</v>
      </c>
      <c r="Q32" s="80"/>
      <c r="R32" s="80">
        <v>392</v>
      </c>
      <c r="S32" s="80">
        <v>214</v>
      </c>
      <c r="T32" s="80">
        <v>178</v>
      </c>
      <c r="U32" s="80"/>
      <c r="V32" s="80">
        <v>249</v>
      </c>
      <c r="W32" s="80">
        <v>142</v>
      </c>
      <c r="X32" s="80">
        <v>107</v>
      </c>
      <c r="Y32" s="80"/>
      <c r="Z32" s="80">
        <v>40</v>
      </c>
      <c r="AA32" s="80">
        <v>21</v>
      </c>
      <c r="AB32" s="80">
        <v>19</v>
      </c>
      <c r="AC32" s="146"/>
    </row>
    <row r="33" spans="1:29" x14ac:dyDescent="0.25">
      <c r="A33" s="27" t="s">
        <v>298</v>
      </c>
      <c r="B33" s="80">
        <f t="shared" si="2"/>
        <v>671</v>
      </c>
      <c r="C33" s="80">
        <f t="shared" si="2"/>
        <v>356</v>
      </c>
      <c r="D33" s="80">
        <f t="shared" si="2"/>
        <v>315</v>
      </c>
      <c r="E33" s="78"/>
      <c r="F33" s="80">
        <v>228</v>
      </c>
      <c r="G33" s="80">
        <v>89</v>
      </c>
      <c r="H33" s="80">
        <v>139</v>
      </c>
      <c r="I33" s="80"/>
      <c r="J33" s="80">
        <v>190</v>
      </c>
      <c r="K33" s="80">
        <v>124</v>
      </c>
      <c r="L33" s="80">
        <v>66</v>
      </c>
      <c r="M33" s="80"/>
      <c r="N33" s="80">
        <v>45</v>
      </c>
      <c r="O33" s="80">
        <v>28</v>
      </c>
      <c r="P33" s="80">
        <v>17</v>
      </c>
      <c r="Q33" s="80"/>
      <c r="R33" s="80">
        <v>106</v>
      </c>
      <c r="S33" s="80">
        <v>69</v>
      </c>
      <c r="T33" s="80">
        <v>37</v>
      </c>
      <c r="U33" s="80"/>
      <c r="V33" s="80">
        <v>98</v>
      </c>
      <c r="W33" s="80">
        <v>44</v>
      </c>
      <c r="X33" s="80">
        <v>54</v>
      </c>
      <c r="Y33" s="80"/>
      <c r="Z33" s="80">
        <v>4</v>
      </c>
      <c r="AA33" s="80">
        <v>2</v>
      </c>
      <c r="AB33" s="80">
        <v>2</v>
      </c>
      <c r="AC33" s="146"/>
    </row>
    <row r="34" spans="1:29" x14ac:dyDescent="0.25">
      <c r="A34" s="27" t="s">
        <v>299</v>
      </c>
      <c r="B34" s="80">
        <f t="shared" si="2"/>
        <v>1033</v>
      </c>
      <c r="C34" s="80">
        <f t="shared" si="2"/>
        <v>618</v>
      </c>
      <c r="D34" s="80">
        <f t="shared" si="2"/>
        <v>415</v>
      </c>
      <c r="E34" s="78"/>
      <c r="F34" s="80">
        <v>205</v>
      </c>
      <c r="G34" s="80">
        <v>106</v>
      </c>
      <c r="H34" s="80">
        <v>99</v>
      </c>
      <c r="I34" s="80"/>
      <c r="J34" s="80">
        <v>187</v>
      </c>
      <c r="K34" s="80">
        <v>103</v>
      </c>
      <c r="L34" s="80">
        <v>84</v>
      </c>
      <c r="M34" s="80"/>
      <c r="N34" s="80">
        <v>174</v>
      </c>
      <c r="O34" s="80">
        <v>122</v>
      </c>
      <c r="P34" s="80">
        <v>52</v>
      </c>
      <c r="Q34" s="80"/>
      <c r="R34" s="80">
        <v>357</v>
      </c>
      <c r="S34" s="80">
        <v>213</v>
      </c>
      <c r="T34" s="80">
        <v>144</v>
      </c>
      <c r="U34" s="80"/>
      <c r="V34" s="80">
        <v>102</v>
      </c>
      <c r="W34" s="80">
        <v>69</v>
      </c>
      <c r="X34" s="80">
        <v>33</v>
      </c>
      <c r="Y34" s="80"/>
      <c r="Z34" s="80">
        <v>8</v>
      </c>
      <c r="AA34" s="80">
        <v>5</v>
      </c>
      <c r="AB34" s="80">
        <v>3</v>
      </c>
      <c r="AC34" s="146"/>
    </row>
    <row r="35" spans="1:29" x14ac:dyDescent="0.25">
      <c r="A35" s="27" t="s">
        <v>300</v>
      </c>
      <c r="B35" s="80">
        <f t="shared" si="2"/>
        <v>437</v>
      </c>
      <c r="C35" s="80">
        <f t="shared" si="2"/>
        <v>258</v>
      </c>
      <c r="D35" s="80">
        <f t="shared" si="2"/>
        <v>179</v>
      </c>
      <c r="E35" s="78"/>
      <c r="F35" s="80">
        <v>105</v>
      </c>
      <c r="G35" s="80">
        <v>66</v>
      </c>
      <c r="H35" s="80">
        <v>39</v>
      </c>
      <c r="I35" s="80"/>
      <c r="J35" s="80">
        <v>91</v>
      </c>
      <c r="K35" s="80">
        <v>59</v>
      </c>
      <c r="L35" s="80">
        <v>32</v>
      </c>
      <c r="M35" s="80"/>
      <c r="N35" s="80">
        <v>73</v>
      </c>
      <c r="O35" s="80">
        <v>56</v>
      </c>
      <c r="P35" s="80">
        <v>17</v>
      </c>
      <c r="Q35" s="80"/>
      <c r="R35" s="80">
        <v>116</v>
      </c>
      <c r="S35" s="80">
        <v>52</v>
      </c>
      <c r="T35" s="80">
        <v>64</v>
      </c>
      <c r="U35" s="80"/>
      <c r="V35" s="80">
        <v>46</v>
      </c>
      <c r="W35" s="80">
        <v>21</v>
      </c>
      <c r="X35" s="80">
        <v>25</v>
      </c>
      <c r="Y35" s="80"/>
      <c r="Z35" s="80">
        <v>6</v>
      </c>
      <c r="AA35" s="80">
        <v>4</v>
      </c>
      <c r="AB35" s="80">
        <v>2</v>
      </c>
      <c r="AC35" s="146"/>
    </row>
    <row r="36" spans="1:29" x14ac:dyDescent="0.25">
      <c r="A36" s="27" t="s">
        <v>301</v>
      </c>
      <c r="B36" s="80">
        <f t="shared" si="2"/>
        <v>1409</v>
      </c>
      <c r="C36" s="80">
        <f t="shared" si="2"/>
        <v>791</v>
      </c>
      <c r="D36" s="80">
        <f t="shared" si="2"/>
        <v>618</v>
      </c>
      <c r="E36" s="78"/>
      <c r="F36" s="80">
        <v>361</v>
      </c>
      <c r="G36" s="80">
        <v>195</v>
      </c>
      <c r="H36" s="80">
        <v>166</v>
      </c>
      <c r="I36" s="80"/>
      <c r="J36" s="80">
        <v>305</v>
      </c>
      <c r="K36" s="80">
        <v>173</v>
      </c>
      <c r="L36" s="80">
        <v>132</v>
      </c>
      <c r="M36" s="80"/>
      <c r="N36" s="80">
        <v>266</v>
      </c>
      <c r="O36" s="80">
        <v>163</v>
      </c>
      <c r="P36" s="80">
        <v>103</v>
      </c>
      <c r="Q36" s="80"/>
      <c r="R36" s="80">
        <v>258</v>
      </c>
      <c r="S36" s="80">
        <v>146</v>
      </c>
      <c r="T36" s="80">
        <v>112</v>
      </c>
      <c r="U36" s="80"/>
      <c r="V36" s="80">
        <v>198</v>
      </c>
      <c r="W36" s="80">
        <v>104</v>
      </c>
      <c r="X36" s="80">
        <v>94</v>
      </c>
      <c r="Y36" s="80"/>
      <c r="Z36" s="80">
        <v>21</v>
      </c>
      <c r="AA36" s="80">
        <v>10</v>
      </c>
      <c r="AB36" s="80">
        <v>11</v>
      </c>
      <c r="AC36" s="146"/>
    </row>
    <row r="37" spans="1:29" x14ac:dyDescent="0.25">
      <c r="A37" s="27" t="s">
        <v>302</v>
      </c>
      <c r="B37" s="80">
        <f t="shared" si="2"/>
        <v>2007</v>
      </c>
      <c r="C37" s="80">
        <f t="shared" si="2"/>
        <v>1185</v>
      </c>
      <c r="D37" s="80">
        <f t="shared" si="2"/>
        <v>822</v>
      </c>
      <c r="E37" s="78"/>
      <c r="F37" s="80">
        <v>579</v>
      </c>
      <c r="G37" s="80">
        <v>346</v>
      </c>
      <c r="H37" s="80">
        <v>233</v>
      </c>
      <c r="I37" s="80"/>
      <c r="J37" s="80">
        <v>424</v>
      </c>
      <c r="K37" s="80">
        <v>242</v>
      </c>
      <c r="L37" s="80">
        <v>182</v>
      </c>
      <c r="M37" s="80"/>
      <c r="N37" s="80">
        <v>284</v>
      </c>
      <c r="O37" s="80">
        <v>163</v>
      </c>
      <c r="P37" s="80">
        <v>121</v>
      </c>
      <c r="Q37" s="80"/>
      <c r="R37" s="80">
        <v>472</v>
      </c>
      <c r="S37" s="80">
        <v>279</v>
      </c>
      <c r="T37" s="80">
        <v>193</v>
      </c>
      <c r="U37" s="80"/>
      <c r="V37" s="80">
        <v>218</v>
      </c>
      <c r="W37" s="80">
        <v>132</v>
      </c>
      <c r="X37" s="80">
        <v>86</v>
      </c>
      <c r="Y37" s="80"/>
      <c r="Z37" s="80">
        <v>30</v>
      </c>
      <c r="AA37" s="80">
        <v>23</v>
      </c>
      <c r="AB37" s="80">
        <v>7</v>
      </c>
    </row>
    <row r="38" spans="1:29" ht="15.75" thickBot="1" x14ac:dyDescent="0.3">
      <c r="A38" s="28" t="s">
        <v>303</v>
      </c>
      <c r="B38" s="110">
        <f>+F38+J38+N38+R38+V38</f>
        <v>213</v>
      </c>
      <c r="C38" s="110">
        <f>+G38+K38+O38+S38+W38</f>
        <v>136</v>
      </c>
      <c r="D38" s="110">
        <f>+H38+L38+P38+T38+X38</f>
        <v>77</v>
      </c>
      <c r="E38" s="111"/>
      <c r="F38" s="110">
        <v>47</v>
      </c>
      <c r="G38" s="110">
        <v>35</v>
      </c>
      <c r="H38" s="110">
        <v>12</v>
      </c>
      <c r="I38" s="110"/>
      <c r="J38" s="110">
        <v>71</v>
      </c>
      <c r="K38" s="110">
        <v>43</v>
      </c>
      <c r="L38" s="110">
        <v>28</v>
      </c>
      <c r="M38" s="110"/>
      <c r="N38" s="110">
        <v>35</v>
      </c>
      <c r="O38" s="110">
        <v>23</v>
      </c>
      <c r="P38" s="110">
        <v>12</v>
      </c>
      <c r="Q38" s="110"/>
      <c r="R38" s="110">
        <v>45</v>
      </c>
      <c r="S38" s="110">
        <v>26</v>
      </c>
      <c r="T38" s="110">
        <v>19</v>
      </c>
      <c r="U38" s="110"/>
      <c r="V38" s="110">
        <v>15</v>
      </c>
      <c r="W38" s="110">
        <v>9</v>
      </c>
      <c r="X38" s="110">
        <v>6</v>
      </c>
      <c r="Y38" s="110"/>
      <c r="Z38" s="110" t="s">
        <v>271</v>
      </c>
      <c r="AA38" s="110" t="s">
        <v>271</v>
      </c>
      <c r="AB38" s="110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A1:AB1"/>
    <mergeCell ref="A2:AB2"/>
    <mergeCell ref="A3:AB3"/>
    <mergeCell ref="A4:AB4"/>
    <mergeCell ref="A5:AB5"/>
    <mergeCell ref="R7:T7"/>
    <mergeCell ref="V7:X7"/>
    <mergeCell ref="Z7:AB7"/>
    <mergeCell ref="A39:O39"/>
    <mergeCell ref="A7:A8"/>
    <mergeCell ref="B7:D7"/>
    <mergeCell ref="F7:H7"/>
    <mergeCell ref="J7:L7"/>
    <mergeCell ref="N7:P7"/>
  </mergeCells>
  <hyperlinks>
    <hyperlink ref="AC2" location="Contenido!A1" display="Contenido" xr:uid="{1123FAA0-98E6-46B5-B379-E3331F4072E2}"/>
  </hyperlinks>
  <pageMargins left="0.7" right="0.7" top="0.75" bottom="0.75" header="0.3" footer="0.3"/>
  <pageSetup scale="60" orientation="landscape" r:id="rId1"/>
  <ignoredErrors>
    <ignoredError sqref="D22:D23 B24:D24 C25:C26 B30:D3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9AF9-1A85-4B23-A648-AB8AB6AADC44}">
  <sheetPr>
    <tabColor rgb="FFF2DAB1"/>
    <pageSetUpPr fitToPage="1"/>
  </sheetPr>
  <dimension ref="A1:X45"/>
  <sheetViews>
    <sheetView showGridLines="0" zoomScale="90" zoomScaleNormal="90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X2" sqref="X2"/>
    </sheetView>
  </sheetViews>
  <sheetFormatPr baseColWidth="10" defaultColWidth="11.42578125" defaultRowHeight="15" x14ac:dyDescent="0.25"/>
  <cols>
    <col min="1" max="1" width="25.5703125" customWidth="1"/>
    <col min="2" max="22" width="8.7109375" bestFit="1" customWidth="1"/>
    <col min="23" max="23" width="8.7109375" customWidth="1"/>
    <col min="24" max="24" width="14" style="144" customWidth="1"/>
  </cols>
  <sheetData>
    <row r="1" spans="1:24" x14ac:dyDescent="0.25">
      <c r="A1" s="226" t="s">
        <v>188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3"/>
      <c r="W1" s="3"/>
    </row>
    <row r="2" spans="1:24" ht="20.45" customHeight="1" x14ac:dyDescent="0.25">
      <c r="A2" s="226" t="s">
        <v>189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3"/>
      <c r="W2" s="3"/>
      <c r="X2" s="183" t="s">
        <v>0</v>
      </c>
    </row>
    <row r="3" spans="1:24" x14ac:dyDescent="0.25">
      <c r="A3" s="226" t="s">
        <v>190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3"/>
      <c r="W3" s="3"/>
    </row>
    <row r="4" spans="1:24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3"/>
      <c r="W4" s="3"/>
    </row>
    <row r="5" spans="1:24" x14ac:dyDescent="0.25">
      <c r="A5" s="226" t="s">
        <v>192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3"/>
      <c r="W5" s="3"/>
      <c r="X5" s="145"/>
    </row>
    <row r="6" spans="1:24" x14ac:dyDescent="0.25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4"/>
      <c r="V6" s="4"/>
      <c r="W6" s="4"/>
      <c r="X6" s="145"/>
    </row>
    <row r="7" spans="1:24" x14ac:dyDescent="0.25">
      <c r="A7" s="32" t="s">
        <v>193</v>
      </c>
      <c r="B7" s="181">
        <v>2002</v>
      </c>
      <c r="C7" s="181">
        <v>2003</v>
      </c>
      <c r="D7" s="181">
        <v>2004</v>
      </c>
      <c r="E7" s="181">
        <v>2005</v>
      </c>
      <c r="F7" s="181">
        <v>2006</v>
      </c>
      <c r="G7" s="181">
        <v>2007</v>
      </c>
      <c r="H7" s="181">
        <v>2008</v>
      </c>
      <c r="I7" s="181">
        <v>2009</v>
      </c>
      <c r="J7" s="181">
        <v>2010</v>
      </c>
      <c r="K7" s="181">
        <v>2011</v>
      </c>
      <c r="L7" s="181">
        <v>2012</v>
      </c>
      <c r="M7" s="181">
        <v>2013</v>
      </c>
      <c r="N7" s="181">
        <v>2014</v>
      </c>
      <c r="O7" s="181">
        <v>2015</v>
      </c>
      <c r="P7" s="181">
        <v>2016</v>
      </c>
      <c r="Q7" s="181">
        <v>2017</v>
      </c>
      <c r="R7" s="181">
        <v>2018</v>
      </c>
      <c r="S7" s="181">
        <v>2019</v>
      </c>
      <c r="T7" s="181">
        <v>2020</v>
      </c>
      <c r="U7" s="181">
        <v>2021</v>
      </c>
      <c r="V7" s="181">
        <v>2022</v>
      </c>
      <c r="W7" s="181">
        <v>2023</v>
      </c>
    </row>
    <row r="8" spans="1:24" ht="4.1500000000000004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45"/>
    </row>
    <row r="9" spans="1:24" x14ac:dyDescent="0.25">
      <c r="A9" s="7" t="s">
        <v>55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4"/>
      <c r="V9" s="4"/>
      <c r="W9" s="4"/>
    </row>
    <row r="10" spans="1:24" x14ac:dyDescent="0.25">
      <c r="A10" s="8" t="s">
        <v>194</v>
      </c>
      <c r="B10" s="185">
        <v>512609</v>
      </c>
      <c r="C10" s="185">
        <v>511277</v>
      </c>
      <c r="D10" s="185">
        <v>503229</v>
      </c>
      <c r="E10" s="185">
        <v>500518</v>
      </c>
      <c r="F10" s="185">
        <v>499781</v>
      </c>
      <c r="G10" s="185">
        <v>498947</v>
      </c>
      <c r="H10" s="185">
        <v>493762</v>
      </c>
      <c r="I10" s="185">
        <v>486871</v>
      </c>
      <c r="J10" s="185">
        <v>477992</v>
      </c>
      <c r="K10" s="185">
        <v>468952</v>
      </c>
      <c r="L10" s="185">
        <v>452846</v>
      </c>
      <c r="M10" s="185">
        <v>444259</v>
      </c>
      <c r="N10" s="185">
        <v>439369</v>
      </c>
      <c r="O10" s="185">
        <v>437786</v>
      </c>
      <c r="P10" s="185">
        <f>+P11+P12</f>
        <v>438019</v>
      </c>
      <c r="Q10" s="185">
        <f>+Q11+Q12</f>
        <v>439319</v>
      </c>
      <c r="R10" s="185">
        <f>+R11+R12</f>
        <v>449586</v>
      </c>
      <c r="S10" s="185">
        <f>+S11+S12</f>
        <v>462081</v>
      </c>
      <c r="T10" s="185">
        <v>462048</v>
      </c>
      <c r="U10" s="185">
        <v>456740</v>
      </c>
      <c r="V10" s="185">
        <v>455313</v>
      </c>
      <c r="W10" s="185">
        <v>451557</v>
      </c>
      <c r="X10" s="145"/>
    </row>
    <row r="11" spans="1:24" x14ac:dyDescent="0.25">
      <c r="A11" s="8" t="s">
        <v>195</v>
      </c>
      <c r="B11" s="34">
        <v>467624</v>
      </c>
      <c r="C11" s="34">
        <v>463802</v>
      </c>
      <c r="D11" s="34">
        <v>455643</v>
      </c>
      <c r="E11" s="34">
        <v>444339</v>
      </c>
      <c r="F11" s="34">
        <v>443347</v>
      </c>
      <c r="G11" s="34">
        <v>445742</v>
      </c>
      <c r="H11" s="34">
        <v>459193</v>
      </c>
      <c r="I11" s="34">
        <v>445926</v>
      </c>
      <c r="J11" s="34">
        <v>437193</v>
      </c>
      <c r="K11" s="34">
        <v>431346</v>
      </c>
      <c r="L11" s="34">
        <v>417269</v>
      </c>
      <c r="M11" s="34">
        <v>416098</v>
      </c>
      <c r="N11" s="34">
        <v>419912</v>
      </c>
      <c r="O11" s="34">
        <v>416839</v>
      </c>
      <c r="P11" s="34">
        <v>416021</v>
      </c>
      <c r="Q11" s="34">
        <v>419884</v>
      </c>
      <c r="R11" s="34">
        <v>443905</v>
      </c>
      <c r="S11" s="34">
        <v>441796</v>
      </c>
      <c r="T11" s="34">
        <v>459844</v>
      </c>
      <c r="U11" s="34">
        <v>443358</v>
      </c>
      <c r="V11" s="34">
        <v>435819</v>
      </c>
      <c r="W11" s="34">
        <v>425444</v>
      </c>
    </row>
    <row r="12" spans="1:24" x14ac:dyDescent="0.25">
      <c r="A12" s="5" t="s">
        <v>196</v>
      </c>
      <c r="B12" s="34">
        <v>44985</v>
      </c>
      <c r="C12" s="34">
        <v>47475</v>
      </c>
      <c r="D12" s="34">
        <v>47586</v>
      </c>
      <c r="E12" s="34">
        <v>56179</v>
      </c>
      <c r="F12" s="34">
        <v>56434</v>
      </c>
      <c r="G12" s="34">
        <v>53205</v>
      </c>
      <c r="H12" s="34">
        <v>34569</v>
      </c>
      <c r="I12" s="34">
        <v>40945</v>
      </c>
      <c r="J12" s="34">
        <v>40799</v>
      </c>
      <c r="K12" s="34">
        <v>37606</v>
      </c>
      <c r="L12" s="34">
        <v>35577</v>
      </c>
      <c r="M12" s="34">
        <v>28161</v>
      </c>
      <c r="N12" s="34">
        <v>19457</v>
      </c>
      <c r="O12" s="34">
        <v>20947</v>
      </c>
      <c r="P12" s="34">
        <v>21998</v>
      </c>
      <c r="Q12" s="34">
        <v>19435</v>
      </c>
      <c r="R12" s="34">
        <v>5681</v>
      </c>
      <c r="S12" s="34">
        <v>20285</v>
      </c>
      <c r="T12" s="34">
        <v>2204</v>
      </c>
      <c r="U12" s="34">
        <v>13382</v>
      </c>
      <c r="V12" s="34">
        <v>19494</v>
      </c>
      <c r="W12" s="34">
        <v>26113</v>
      </c>
    </row>
    <row r="13" spans="1:24" x14ac:dyDescent="0.25">
      <c r="A13" s="5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4" x14ac:dyDescent="0.25">
      <c r="A14" s="7" t="s">
        <v>88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46"/>
    </row>
    <row r="15" spans="1:24" x14ac:dyDescent="0.25">
      <c r="A15" s="8" t="s">
        <v>194</v>
      </c>
      <c r="B15" s="185">
        <v>747</v>
      </c>
      <c r="C15" s="185">
        <v>653</v>
      </c>
      <c r="D15" s="185">
        <v>660</v>
      </c>
      <c r="E15" s="185">
        <v>357</v>
      </c>
      <c r="F15" s="185">
        <v>370</v>
      </c>
      <c r="G15" s="185">
        <v>251</v>
      </c>
      <c r="H15" s="185">
        <v>323</v>
      </c>
      <c r="I15" s="185">
        <v>318</v>
      </c>
      <c r="J15" s="185">
        <v>357</v>
      </c>
      <c r="K15" s="185">
        <v>302</v>
      </c>
      <c r="L15" s="185">
        <v>279</v>
      </c>
      <c r="M15" s="185">
        <v>224</v>
      </c>
      <c r="N15" s="185">
        <v>188</v>
      </c>
      <c r="O15" s="185">
        <v>201</v>
      </c>
      <c r="P15" s="185">
        <f>+P16+P17</f>
        <v>185</v>
      </c>
      <c r="Q15" s="185">
        <f>+Q16+Q17</f>
        <v>209</v>
      </c>
      <c r="R15" s="185">
        <f>+R16+R17</f>
        <v>232</v>
      </c>
      <c r="S15" s="185">
        <f>+S16+S17</f>
        <v>202</v>
      </c>
      <c r="T15" s="185">
        <v>262</v>
      </c>
      <c r="U15" s="186">
        <v>292</v>
      </c>
      <c r="V15" s="185">
        <v>283</v>
      </c>
      <c r="W15" s="185">
        <v>245</v>
      </c>
      <c r="X15" s="145"/>
    </row>
    <row r="16" spans="1:24" x14ac:dyDescent="0.25">
      <c r="A16" s="8" t="s">
        <v>195</v>
      </c>
      <c r="B16" s="34">
        <v>647</v>
      </c>
      <c r="C16" s="34">
        <v>596</v>
      </c>
      <c r="D16" s="34">
        <v>575</v>
      </c>
      <c r="E16" s="34">
        <v>324</v>
      </c>
      <c r="F16" s="34">
        <v>329</v>
      </c>
      <c r="G16" s="34">
        <v>239</v>
      </c>
      <c r="H16" s="34">
        <v>297</v>
      </c>
      <c r="I16" s="34">
        <v>298</v>
      </c>
      <c r="J16" s="34">
        <v>337</v>
      </c>
      <c r="K16" s="34">
        <v>259</v>
      </c>
      <c r="L16" s="34">
        <v>239</v>
      </c>
      <c r="M16" s="34">
        <v>205</v>
      </c>
      <c r="N16" s="34">
        <v>176</v>
      </c>
      <c r="O16" s="34">
        <v>187</v>
      </c>
      <c r="P16" s="34">
        <v>177</v>
      </c>
      <c r="Q16" s="34">
        <v>208</v>
      </c>
      <c r="R16" s="34">
        <v>226</v>
      </c>
      <c r="S16" s="34">
        <v>188</v>
      </c>
      <c r="T16" s="34">
        <v>233</v>
      </c>
      <c r="U16" s="36">
        <v>292</v>
      </c>
      <c r="V16" s="34">
        <v>227</v>
      </c>
      <c r="W16" s="34">
        <v>207</v>
      </c>
      <c r="X16" s="146"/>
    </row>
    <row r="17" spans="1:24" x14ac:dyDescent="0.25">
      <c r="A17" s="5" t="s">
        <v>196</v>
      </c>
      <c r="B17" s="34">
        <v>100</v>
      </c>
      <c r="C17" s="34">
        <v>57</v>
      </c>
      <c r="D17" s="34">
        <v>85</v>
      </c>
      <c r="E17" s="34">
        <v>33</v>
      </c>
      <c r="F17" s="34">
        <v>41</v>
      </c>
      <c r="G17" s="34">
        <v>12</v>
      </c>
      <c r="H17" s="34">
        <v>26</v>
      </c>
      <c r="I17" s="34">
        <v>20</v>
      </c>
      <c r="J17" s="34">
        <v>20</v>
      </c>
      <c r="K17" s="34">
        <v>43</v>
      </c>
      <c r="L17" s="34">
        <v>40</v>
      </c>
      <c r="M17" s="34">
        <v>19</v>
      </c>
      <c r="N17" s="34">
        <v>12</v>
      </c>
      <c r="O17" s="34">
        <v>14</v>
      </c>
      <c r="P17" s="34">
        <v>8</v>
      </c>
      <c r="Q17" s="34">
        <v>1</v>
      </c>
      <c r="R17" s="34">
        <v>6</v>
      </c>
      <c r="S17" s="34">
        <v>14</v>
      </c>
      <c r="T17" s="34">
        <v>29</v>
      </c>
      <c r="U17" s="37">
        <v>0</v>
      </c>
      <c r="V17" s="34">
        <v>56</v>
      </c>
      <c r="W17" s="34">
        <v>38</v>
      </c>
      <c r="X17" s="146"/>
    </row>
    <row r="18" spans="1:24" x14ac:dyDescent="0.25">
      <c r="A18" s="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146"/>
    </row>
    <row r="19" spans="1:24" x14ac:dyDescent="0.25">
      <c r="A19" s="7" t="s">
        <v>197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146"/>
    </row>
    <row r="20" spans="1:24" x14ac:dyDescent="0.25">
      <c r="A20" s="8" t="s">
        <v>194</v>
      </c>
      <c r="B20" s="185">
        <v>222403</v>
      </c>
      <c r="C20" s="185">
        <v>241675</v>
      </c>
      <c r="D20" s="185">
        <v>247336</v>
      </c>
      <c r="E20" s="185">
        <v>257917</v>
      </c>
      <c r="F20" s="185">
        <v>262719</v>
      </c>
      <c r="G20" s="185">
        <v>265241</v>
      </c>
      <c r="H20" s="185">
        <v>265580</v>
      </c>
      <c r="I20" s="185">
        <v>276378</v>
      </c>
      <c r="J20" s="185">
        <v>282217</v>
      </c>
      <c r="K20" s="185">
        <v>284188</v>
      </c>
      <c r="L20" s="185">
        <v>287019</v>
      </c>
      <c r="M20" s="185">
        <v>291732</v>
      </c>
      <c r="N20" s="185">
        <v>299974</v>
      </c>
      <c r="O20" s="185">
        <v>299807</v>
      </c>
      <c r="P20" s="185">
        <f t="shared" ref="P20:U20" si="0">+P21+P22</f>
        <v>299388</v>
      </c>
      <c r="Q20" s="185">
        <f t="shared" si="0"/>
        <v>302214</v>
      </c>
      <c r="R20" s="185">
        <f t="shared" si="0"/>
        <v>310457</v>
      </c>
      <c r="S20" s="185">
        <f t="shared" si="0"/>
        <v>323804</v>
      </c>
      <c r="T20" s="185">
        <f t="shared" si="0"/>
        <v>334425</v>
      </c>
      <c r="U20" s="185">
        <f t="shared" si="0"/>
        <v>348889</v>
      </c>
      <c r="V20" s="185">
        <v>345439</v>
      </c>
      <c r="W20" s="186">
        <v>338701</v>
      </c>
      <c r="X20" s="146"/>
    </row>
    <row r="21" spans="1:24" x14ac:dyDescent="0.25">
      <c r="A21" s="8" t="s">
        <v>195</v>
      </c>
      <c r="B21" s="34">
        <v>180319</v>
      </c>
      <c r="C21" s="34">
        <v>197880</v>
      </c>
      <c r="D21" s="34">
        <v>197805</v>
      </c>
      <c r="E21" s="34">
        <v>203710</v>
      </c>
      <c r="F21" s="34">
        <v>205863</v>
      </c>
      <c r="G21" s="34">
        <v>210722</v>
      </c>
      <c r="H21" s="34">
        <v>217715</v>
      </c>
      <c r="I21" s="34">
        <v>217320</v>
      </c>
      <c r="J21" s="34">
        <v>220237</v>
      </c>
      <c r="K21" s="34">
        <v>227756</v>
      </c>
      <c r="L21" s="34">
        <v>230730</v>
      </c>
      <c r="M21" s="34">
        <v>234746</v>
      </c>
      <c r="N21" s="34">
        <v>241522</v>
      </c>
      <c r="O21" s="34">
        <v>241371</v>
      </c>
      <c r="P21" s="34">
        <f t="shared" ref="P21:U22" si="1">+P25+P29</f>
        <v>244648</v>
      </c>
      <c r="Q21" s="34">
        <f t="shared" si="1"/>
        <v>251045</v>
      </c>
      <c r="R21" s="34">
        <f t="shared" si="1"/>
        <v>301393</v>
      </c>
      <c r="S21" s="34">
        <f t="shared" si="1"/>
        <v>298622</v>
      </c>
      <c r="T21" s="34">
        <f t="shared" si="1"/>
        <v>326767</v>
      </c>
      <c r="U21" s="34">
        <f t="shared" si="1"/>
        <v>329386</v>
      </c>
      <c r="V21" s="34">
        <v>318348</v>
      </c>
      <c r="W21" s="36">
        <v>306877</v>
      </c>
      <c r="X21" s="146"/>
    </row>
    <row r="22" spans="1:24" x14ac:dyDescent="0.25">
      <c r="A22" s="5" t="s">
        <v>196</v>
      </c>
      <c r="B22" s="34">
        <v>42084</v>
      </c>
      <c r="C22" s="34">
        <v>43795</v>
      </c>
      <c r="D22" s="34">
        <v>49531</v>
      </c>
      <c r="E22" s="34">
        <v>54207</v>
      </c>
      <c r="F22" s="34">
        <v>56856</v>
      </c>
      <c r="G22" s="34">
        <v>54519</v>
      </c>
      <c r="H22" s="34">
        <v>47865</v>
      </c>
      <c r="I22" s="34">
        <v>59058</v>
      </c>
      <c r="J22" s="34">
        <v>61980</v>
      </c>
      <c r="K22" s="34">
        <v>56432</v>
      </c>
      <c r="L22" s="34">
        <v>56289</v>
      </c>
      <c r="M22" s="34">
        <v>56986</v>
      </c>
      <c r="N22" s="34">
        <v>58452</v>
      </c>
      <c r="O22" s="34">
        <v>58436</v>
      </c>
      <c r="P22" s="34">
        <f t="shared" si="1"/>
        <v>54740</v>
      </c>
      <c r="Q22" s="34">
        <f t="shared" si="1"/>
        <v>51169</v>
      </c>
      <c r="R22" s="34">
        <f t="shared" si="1"/>
        <v>9064</v>
      </c>
      <c r="S22" s="34">
        <f t="shared" si="1"/>
        <v>25182</v>
      </c>
      <c r="T22" s="34">
        <f t="shared" si="1"/>
        <v>7658</v>
      </c>
      <c r="U22" s="34">
        <f t="shared" si="1"/>
        <v>19503</v>
      </c>
      <c r="V22" s="34">
        <v>27091</v>
      </c>
      <c r="W22" s="36">
        <v>31824</v>
      </c>
      <c r="X22" s="146"/>
    </row>
    <row r="23" spans="1:24" x14ac:dyDescent="0.25">
      <c r="A23" s="87" t="s">
        <v>198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46"/>
    </row>
    <row r="24" spans="1:24" x14ac:dyDescent="0.25">
      <c r="A24" s="8" t="s">
        <v>194</v>
      </c>
      <c r="B24" s="185">
        <v>177928</v>
      </c>
      <c r="C24" s="185">
        <v>191708</v>
      </c>
      <c r="D24" s="185">
        <v>196765</v>
      </c>
      <c r="E24" s="185">
        <v>206446</v>
      </c>
      <c r="F24" s="185">
        <v>209923</v>
      </c>
      <c r="G24" s="185">
        <v>210257</v>
      </c>
      <c r="H24" s="185">
        <v>208401</v>
      </c>
      <c r="I24" s="185">
        <v>215817</v>
      </c>
      <c r="J24" s="185">
        <v>221439</v>
      </c>
      <c r="K24" s="185">
        <v>222639</v>
      </c>
      <c r="L24" s="185">
        <v>220346</v>
      </c>
      <c r="M24" s="185">
        <v>218737</v>
      </c>
      <c r="N24" s="185">
        <v>219288</v>
      </c>
      <c r="O24" s="185">
        <v>216570</v>
      </c>
      <c r="P24" s="185">
        <f>+P25+P26</f>
        <v>216158</v>
      </c>
      <c r="Q24" s="185">
        <f>+Q25+Q26</f>
        <v>216119</v>
      </c>
      <c r="R24" s="185">
        <f>+R25+R26</f>
        <v>220290</v>
      </c>
      <c r="S24" s="185">
        <f>+S25+S26</f>
        <v>230408</v>
      </c>
      <c r="T24" s="185">
        <f>+T25+T26</f>
        <v>234329</v>
      </c>
      <c r="U24" s="185">
        <f>244586+1298</f>
        <v>245884</v>
      </c>
      <c r="V24" s="185">
        <v>242662</v>
      </c>
      <c r="W24" s="185">
        <v>236287</v>
      </c>
      <c r="X24" s="145"/>
    </row>
    <row r="25" spans="1:24" x14ac:dyDescent="0.25">
      <c r="A25" s="8" t="s">
        <v>195</v>
      </c>
      <c r="B25" s="34">
        <v>143315</v>
      </c>
      <c r="C25" s="34">
        <v>155905</v>
      </c>
      <c r="D25" s="34">
        <v>156624</v>
      </c>
      <c r="E25" s="34">
        <v>162414</v>
      </c>
      <c r="F25" s="34">
        <v>163610</v>
      </c>
      <c r="G25" s="34">
        <v>166243</v>
      </c>
      <c r="H25" s="34">
        <v>169759</v>
      </c>
      <c r="I25" s="34">
        <v>168156</v>
      </c>
      <c r="J25" s="34">
        <v>170699</v>
      </c>
      <c r="K25" s="34">
        <v>176438</v>
      </c>
      <c r="L25" s="34">
        <v>175969</v>
      </c>
      <c r="M25" s="34">
        <v>175035</v>
      </c>
      <c r="N25" s="34">
        <v>174372</v>
      </c>
      <c r="O25" s="34">
        <v>172048</v>
      </c>
      <c r="P25" s="34">
        <v>174248</v>
      </c>
      <c r="Q25" s="34">
        <v>176392</v>
      </c>
      <c r="R25" s="34">
        <v>213717</v>
      </c>
      <c r="S25" s="34">
        <v>211516</v>
      </c>
      <c r="T25" s="34">
        <v>229121</v>
      </c>
      <c r="U25" s="34">
        <f>229877+1200</f>
        <v>231077</v>
      </c>
      <c r="V25" s="34">
        <v>222414</v>
      </c>
      <c r="W25" s="34">
        <v>212827</v>
      </c>
      <c r="X25" s="146"/>
    </row>
    <row r="26" spans="1:24" x14ac:dyDescent="0.25">
      <c r="A26" s="5" t="s">
        <v>196</v>
      </c>
      <c r="B26" s="34">
        <v>34613</v>
      </c>
      <c r="C26" s="34">
        <v>35803</v>
      </c>
      <c r="D26" s="34">
        <v>40141</v>
      </c>
      <c r="E26" s="34">
        <v>44032</v>
      </c>
      <c r="F26" s="34">
        <v>46313</v>
      </c>
      <c r="G26" s="34">
        <v>44014</v>
      </c>
      <c r="H26" s="34">
        <v>38642</v>
      </c>
      <c r="I26" s="34">
        <v>47661</v>
      </c>
      <c r="J26" s="34">
        <v>50740</v>
      </c>
      <c r="K26" s="34">
        <v>46201</v>
      </c>
      <c r="L26" s="34">
        <v>44377</v>
      </c>
      <c r="M26" s="34">
        <v>43702</v>
      </c>
      <c r="N26" s="34">
        <v>44916</v>
      </c>
      <c r="O26" s="34">
        <v>44522</v>
      </c>
      <c r="P26" s="34">
        <v>41910</v>
      </c>
      <c r="Q26" s="34">
        <v>39727</v>
      </c>
      <c r="R26" s="34">
        <v>6573</v>
      </c>
      <c r="S26" s="34">
        <v>18892</v>
      </c>
      <c r="T26" s="34">
        <v>5208</v>
      </c>
      <c r="U26" s="34">
        <f>14709+98</f>
        <v>14807</v>
      </c>
      <c r="V26" s="34">
        <v>20248</v>
      </c>
      <c r="W26" s="34">
        <v>23460</v>
      </c>
      <c r="X26" s="146"/>
    </row>
    <row r="27" spans="1:24" x14ac:dyDescent="0.25">
      <c r="A27" s="7" t="s">
        <v>199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146"/>
    </row>
    <row r="28" spans="1:24" x14ac:dyDescent="0.25">
      <c r="A28" s="8" t="s">
        <v>194</v>
      </c>
      <c r="B28" s="185">
        <v>44475</v>
      </c>
      <c r="C28" s="185">
        <v>49967</v>
      </c>
      <c r="D28" s="185">
        <v>50571</v>
      </c>
      <c r="E28" s="185">
        <v>51471</v>
      </c>
      <c r="F28" s="185">
        <v>52796</v>
      </c>
      <c r="G28" s="185">
        <v>54984</v>
      </c>
      <c r="H28" s="185">
        <v>57179</v>
      </c>
      <c r="I28" s="185">
        <v>60561</v>
      </c>
      <c r="J28" s="185">
        <v>60778</v>
      </c>
      <c r="K28" s="185">
        <v>61549</v>
      </c>
      <c r="L28" s="185">
        <v>66673</v>
      </c>
      <c r="M28" s="185">
        <v>72995</v>
      </c>
      <c r="N28" s="185">
        <v>80686</v>
      </c>
      <c r="O28" s="185">
        <v>83237</v>
      </c>
      <c r="P28" s="185">
        <f>+P29+P30</f>
        <v>83230</v>
      </c>
      <c r="Q28" s="185">
        <f>+Q29+Q30</f>
        <v>86095</v>
      </c>
      <c r="R28" s="185">
        <f>+R29+R30</f>
        <v>90167</v>
      </c>
      <c r="S28" s="185">
        <f>+S29+S30</f>
        <v>93396</v>
      </c>
      <c r="T28" s="185">
        <f>+T29+T30</f>
        <v>100096</v>
      </c>
      <c r="U28" s="185">
        <v>103005</v>
      </c>
      <c r="V28" s="185">
        <v>102777</v>
      </c>
      <c r="W28" s="185">
        <v>102414</v>
      </c>
      <c r="X28" s="146"/>
    </row>
    <row r="29" spans="1:24" x14ac:dyDescent="0.25">
      <c r="A29" s="8" t="s">
        <v>195</v>
      </c>
      <c r="B29" s="34">
        <v>37004</v>
      </c>
      <c r="C29" s="34">
        <v>41975</v>
      </c>
      <c r="D29" s="34">
        <v>41181</v>
      </c>
      <c r="E29" s="34">
        <v>41296</v>
      </c>
      <c r="F29" s="34">
        <v>42253</v>
      </c>
      <c r="G29" s="34">
        <v>44479</v>
      </c>
      <c r="H29" s="34">
        <v>47956</v>
      </c>
      <c r="I29" s="34">
        <v>49164</v>
      </c>
      <c r="J29" s="34">
        <v>49538</v>
      </c>
      <c r="K29" s="34">
        <v>51318</v>
      </c>
      <c r="L29" s="34">
        <v>54761</v>
      </c>
      <c r="M29" s="34">
        <v>59711</v>
      </c>
      <c r="N29" s="34">
        <v>67150</v>
      </c>
      <c r="O29" s="34">
        <v>69323</v>
      </c>
      <c r="P29" s="34">
        <v>70400</v>
      </c>
      <c r="Q29" s="34">
        <v>74653</v>
      </c>
      <c r="R29" s="34">
        <v>87676</v>
      </c>
      <c r="S29" s="34">
        <v>87106</v>
      </c>
      <c r="T29" s="34">
        <v>97646</v>
      </c>
      <c r="U29" s="34">
        <v>98309</v>
      </c>
      <c r="V29" s="34">
        <v>95934</v>
      </c>
      <c r="W29" s="34">
        <v>94050</v>
      </c>
      <c r="X29" s="146"/>
    </row>
    <row r="30" spans="1:24" ht="15.75" thickBot="1" x14ac:dyDescent="0.3">
      <c r="A30" s="96" t="s">
        <v>196</v>
      </c>
      <c r="B30" s="38">
        <v>7471</v>
      </c>
      <c r="C30" s="38">
        <v>7992</v>
      </c>
      <c r="D30" s="38">
        <v>9390</v>
      </c>
      <c r="E30" s="38">
        <v>10175</v>
      </c>
      <c r="F30" s="38">
        <v>10543</v>
      </c>
      <c r="G30" s="38">
        <v>10505</v>
      </c>
      <c r="H30" s="38">
        <v>9223</v>
      </c>
      <c r="I30" s="38">
        <v>11397</v>
      </c>
      <c r="J30" s="38">
        <v>11240</v>
      </c>
      <c r="K30" s="38">
        <v>10231</v>
      </c>
      <c r="L30" s="38">
        <v>11912</v>
      </c>
      <c r="M30" s="38">
        <v>13284</v>
      </c>
      <c r="N30" s="38">
        <v>13536</v>
      </c>
      <c r="O30" s="38">
        <v>13914</v>
      </c>
      <c r="P30" s="38">
        <v>12830</v>
      </c>
      <c r="Q30" s="38">
        <v>11442</v>
      </c>
      <c r="R30" s="38">
        <v>2491</v>
      </c>
      <c r="S30" s="38">
        <v>6290</v>
      </c>
      <c r="T30" s="38">
        <v>2450</v>
      </c>
      <c r="U30" s="38">
        <v>4696</v>
      </c>
      <c r="V30" s="38">
        <v>6843</v>
      </c>
      <c r="W30" s="38">
        <v>8364</v>
      </c>
      <c r="X30" s="146"/>
    </row>
    <row r="31" spans="1:24" x14ac:dyDescent="0.25">
      <c r="A31" s="223" t="s">
        <v>200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34"/>
      <c r="R31" s="34"/>
      <c r="S31" s="34"/>
      <c r="T31" s="34"/>
      <c r="U31" s="34"/>
      <c r="V31" s="34"/>
      <c r="W31" s="34"/>
      <c r="X31" s="146"/>
    </row>
    <row r="32" spans="1:24" x14ac:dyDescent="0.25">
      <c r="A32" s="225" t="s">
        <v>201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4"/>
      <c r="V32" s="4"/>
      <c r="W32" s="4"/>
      <c r="X32" s="146"/>
    </row>
    <row r="33" spans="24:24" x14ac:dyDescent="0.25">
      <c r="X33" s="146"/>
    </row>
    <row r="34" spans="24:24" x14ac:dyDescent="0.25">
      <c r="X34" s="146"/>
    </row>
    <row r="36" spans="24:24" x14ac:dyDescent="0.25">
      <c r="X36" s="146"/>
    </row>
    <row r="37" spans="24:24" x14ac:dyDescent="0.25">
      <c r="X37" s="146"/>
    </row>
    <row r="38" spans="24:24" x14ac:dyDescent="0.25">
      <c r="X38" s="146"/>
    </row>
    <row r="39" spans="24:24" x14ac:dyDescent="0.25">
      <c r="X39" s="146"/>
    </row>
    <row r="40" spans="24:24" x14ac:dyDescent="0.25">
      <c r="X40" s="146"/>
    </row>
    <row r="41" spans="24:24" x14ac:dyDescent="0.25">
      <c r="X41" s="146"/>
    </row>
    <row r="42" spans="24:24" x14ac:dyDescent="0.25">
      <c r="X42" s="145"/>
    </row>
    <row r="43" spans="24:24" x14ac:dyDescent="0.25">
      <c r="X43" s="146"/>
    </row>
    <row r="44" spans="24:24" x14ac:dyDescent="0.25">
      <c r="X44" s="146"/>
    </row>
    <row r="45" spans="24:24" x14ac:dyDescent="0.25">
      <c r="X45" s="146"/>
    </row>
  </sheetData>
  <mergeCells count="8">
    <mergeCell ref="A31:P31"/>
    <mergeCell ref="A6:T6"/>
    <mergeCell ref="A32:T32"/>
    <mergeCell ref="A1:U1"/>
    <mergeCell ref="A2:U2"/>
    <mergeCell ref="A3:U3"/>
    <mergeCell ref="A4:U4"/>
    <mergeCell ref="A5:U5"/>
  </mergeCells>
  <hyperlinks>
    <hyperlink ref="X2" location="Contenido!A1" display="Contenido" xr:uid="{42710978-7E06-4E57-83FF-C7C14D48FCA3}"/>
  </hyperlinks>
  <pageMargins left="0.7" right="0.7" top="0.75" bottom="0.75" header="0.3" footer="0.3"/>
  <pageSetup scale="56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0A93-6F6E-419D-9D95-1ACB3FDD8232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140625" customWidth="1"/>
    <col min="10" max="12" width="8.28515625" customWidth="1"/>
    <col min="13" max="13" width="1.7109375" customWidth="1"/>
    <col min="14" max="16" width="8.28515625" customWidth="1"/>
    <col min="17" max="17" width="1.28515625" customWidth="1"/>
    <col min="18" max="20" width="8.28515625" customWidth="1"/>
    <col min="21" max="21" width="1.425781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224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4"/>
    </row>
    <row r="10" spans="1:29" s="2" customFormat="1" x14ac:dyDescent="0.25">
      <c r="A10" s="26" t="s">
        <v>209</v>
      </c>
      <c r="B10" s="81">
        <v>11.127691450799579</v>
      </c>
      <c r="C10" s="81">
        <v>12.873881743426008</v>
      </c>
      <c r="D10" s="81">
        <v>9.4200678669054572</v>
      </c>
      <c r="E10" s="81"/>
      <c r="F10" s="81">
        <v>15.151337914899839</v>
      </c>
      <c r="G10" s="81">
        <v>16.361312313591821</v>
      </c>
      <c r="H10" s="81">
        <v>13.867711315353324</v>
      </c>
      <c r="I10" s="81"/>
      <c r="J10" s="81">
        <v>12.916802054805117</v>
      </c>
      <c r="K10" s="81">
        <v>14.541796231937077</v>
      </c>
      <c r="L10" s="81">
        <v>11.242027209601909</v>
      </c>
      <c r="M10" s="81"/>
      <c r="N10" s="81">
        <v>8.5505922276242377</v>
      </c>
      <c r="O10" s="81">
        <v>10.405228758169935</v>
      </c>
      <c r="P10" s="81">
        <v>6.7016354987945528</v>
      </c>
      <c r="Q10" s="81"/>
      <c r="R10" s="81">
        <v>13.717496367895157</v>
      </c>
      <c r="S10" s="81">
        <v>16.105141747101317</v>
      </c>
      <c r="T10" s="81">
        <v>11.437927437116031</v>
      </c>
      <c r="U10" s="81"/>
      <c r="V10" s="81">
        <v>6.7501640972875157</v>
      </c>
      <c r="W10" s="81">
        <v>8.1304495527120366</v>
      </c>
      <c r="X10" s="81">
        <v>5.526174856071763</v>
      </c>
      <c r="Y10" s="81"/>
      <c r="Z10" s="81">
        <v>1.9939782991535533</v>
      </c>
      <c r="AA10" s="81">
        <v>2.4657189583595422</v>
      </c>
      <c r="AB10" s="81">
        <v>1.6055521027553346</v>
      </c>
      <c r="AC10" s="144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4"/>
    </row>
    <row r="12" spans="1:29" x14ac:dyDescent="0.25">
      <c r="A12" s="27" t="s">
        <v>277</v>
      </c>
      <c r="B12" s="82">
        <v>19.543378995433791</v>
      </c>
      <c r="C12" s="82">
        <v>21.519620094976254</v>
      </c>
      <c r="D12" s="82">
        <v>17.665914757212395</v>
      </c>
      <c r="E12" s="82"/>
      <c r="F12" s="82">
        <v>27.687736358725012</v>
      </c>
      <c r="G12" s="82">
        <v>30.508474576271187</v>
      </c>
      <c r="H12" s="82">
        <v>24.933262146289376</v>
      </c>
      <c r="I12" s="82"/>
      <c r="J12" s="82">
        <v>22.334200260078024</v>
      </c>
      <c r="K12" s="82">
        <v>22.705961152042867</v>
      </c>
      <c r="L12" s="82">
        <v>21.983575489576754</v>
      </c>
      <c r="M12" s="82"/>
      <c r="N12" s="82">
        <v>14.912000000000001</v>
      </c>
      <c r="O12" s="82">
        <v>17.2615184944841</v>
      </c>
      <c r="P12" s="82">
        <v>12.626262626262626</v>
      </c>
      <c r="Q12" s="82"/>
      <c r="R12" s="82">
        <v>19.835526315789473</v>
      </c>
      <c r="S12" s="82">
        <v>22.131704005431093</v>
      </c>
      <c r="T12" s="82">
        <v>17.677089980855136</v>
      </c>
      <c r="U12" s="82"/>
      <c r="V12" s="82">
        <v>15.517890772128059</v>
      </c>
      <c r="W12" s="82">
        <v>18.023715415019762</v>
      </c>
      <c r="X12" s="82">
        <v>13.237410071942445</v>
      </c>
      <c r="Y12" s="82"/>
      <c r="Z12" s="82">
        <v>2.0556227327690446</v>
      </c>
      <c r="AA12" s="82">
        <v>1.2468827930174564</v>
      </c>
      <c r="AB12" s="82">
        <v>2.8169014084507045</v>
      </c>
      <c r="AC12" s="145"/>
    </row>
    <row r="13" spans="1:29" x14ac:dyDescent="0.25">
      <c r="A13" s="27" t="s">
        <v>278</v>
      </c>
      <c r="B13" s="82">
        <v>13.169840240523492</v>
      </c>
      <c r="C13" s="82">
        <v>15.03723844426055</v>
      </c>
      <c r="D13" s="82">
        <v>11.312323612417686</v>
      </c>
      <c r="E13" s="82"/>
      <c r="F13" s="82">
        <v>18.314285714285713</v>
      </c>
      <c r="G13" s="82">
        <v>18.539325842696631</v>
      </c>
      <c r="H13" s="82">
        <v>18.081395348837209</v>
      </c>
      <c r="I13" s="82"/>
      <c r="J13" s="82">
        <v>16.974054391997498</v>
      </c>
      <c r="K13" s="82">
        <v>20</v>
      </c>
      <c r="L13" s="82">
        <v>13.850063532401524</v>
      </c>
      <c r="M13" s="82"/>
      <c r="N13" s="82">
        <v>11.097372488408038</v>
      </c>
      <c r="O13" s="82">
        <v>13.127646702964308</v>
      </c>
      <c r="P13" s="82">
        <v>8.9759797724399508</v>
      </c>
      <c r="Q13" s="82"/>
      <c r="R13" s="82">
        <v>15.695326024235429</v>
      </c>
      <c r="S13" s="82">
        <v>18.229166666666664</v>
      </c>
      <c r="T13" s="82">
        <v>13.176064441887227</v>
      </c>
      <c r="U13" s="82"/>
      <c r="V13" s="82">
        <v>4.9491049491049486</v>
      </c>
      <c r="W13" s="82">
        <v>5.9593023255813957</v>
      </c>
      <c r="X13" s="82">
        <v>4.0054310930074681</v>
      </c>
      <c r="Y13" s="82"/>
      <c r="Z13" s="82">
        <v>0.84033613445378152</v>
      </c>
      <c r="AA13" s="82">
        <v>1.0101010101010102</v>
      </c>
      <c r="AB13" s="82">
        <v>0.71942446043165476</v>
      </c>
    </row>
    <row r="14" spans="1:29" x14ac:dyDescent="0.25">
      <c r="A14" s="27" t="s">
        <v>279</v>
      </c>
      <c r="B14" s="82">
        <v>14.216691068814056</v>
      </c>
      <c r="C14" s="82">
        <v>15.47671840354767</v>
      </c>
      <c r="D14" s="82">
        <v>12.980420594633793</v>
      </c>
      <c r="E14" s="82"/>
      <c r="F14" s="82">
        <v>14.784859268845036</v>
      </c>
      <c r="G14" s="82">
        <v>14.173228346456693</v>
      </c>
      <c r="H14" s="82">
        <v>15.486111111111111</v>
      </c>
      <c r="I14" s="82"/>
      <c r="J14" s="82">
        <v>15.667030170846965</v>
      </c>
      <c r="K14" s="82">
        <v>14.927536231884059</v>
      </c>
      <c r="L14" s="82">
        <v>16.411378555798688</v>
      </c>
      <c r="M14" s="82"/>
      <c r="N14" s="82">
        <v>12.696335078534032</v>
      </c>
      <c r="O14" s="82">
        <v>13.431542461005201</v>
      </c>
      <c r="P14" s="82">
        <v>11.950790861159929</v>
      </c>
      <c r="Q14" s="82"/>
      <c r="R14" s="82">
        <v>21.944759742716609</v>
      </c>
      <c r="S14" s="82">
        <v>26.36363636363636</v>
      </c>
      <c r="T14" s="82">
        <v>17.535903250188962</v>
      </c>
      <c r="U14" s="82"/>
      <c r="V14" s="82">
        <v>7.6186131386861309</v>
      </c>
      <c r="W14" s="82">
        <v>9.4188376753507015</v>
      </c>
      <c r="X14" s="82">
        <v>6.1139028475711887</v>
      </c>
      <c r="Y14" s="82"/>
      <c r="Z14" s="82">
        <v>2.3154848046309695</v>
      </c>
      <c r="AA14" s="82">
        <v>3.8167938931297711</v>
      </c>
      <c r="AB14" s="82">
        <v>1.3986013986013985</v>
      </c>
    </row>
    <row r="15" spans="1:29" x14ac:dyDescent="0.25">
      <c r="A15" s="27" t="s">
        <v>280</v>
      </c>
      <c r="B15" s="82">
        <v>12.30873852431146</v>
      </c>
      <c r="C15" s="82">
        <v>13.758962103106862</v>
      </c>
      <c r="D15" s="82">
        <v>10.870301388418557</v>
      </c>
      <c r="E15" s="82"/>
      <c r="F15" s="82">
        <v>19.553571428571427</v>
      </c>
      <c r="G15" s="82">
        <v>20.813079982324346</v>
      </c>
      <c r="H15" s="82">
        <v>18.267929634641408</v>
      </c>
      <c r="I15" s="82"/>
      <c r="J15" s="82">
        <v>15.313609467455622</v>
      </c>
      <c r="K15" s="82">
        <v>15.566914498141262</v>
      </c>
      <c r="L15" s="82">
        <v>15.050651230101304</v>
      </c>
      <c r="M15" s="82"/>
      <c r="N15" s="82">
        <v>8.5065248912518125</v>
      </c>
      <c r="O15" s="82">
        <v>10.191678354371202</v>
      </c>
      <c r="P15" s="82">
        <v>6.7033516758379195</v>
      </c>
      <c r="Q15" s="82"/>
      <c r="R15" s="82">
        <v>13.881484519171622</v>
      </c>
      <c r="S15" s="82">
        <v>16.255745925616381</v>
      </c>
      <c r="T15" s="82">
        <v>11.594202898550725</v>
      </c>
      <c r="U15" s="82"/>
      <c r="V15" s="82">
        <v>8.1324503311258276</v>
      </c>
      <c r="W15" s="82">
        <v>9.4513851167843566</v>
      </c>
      <c r="X15" s="82">
        <v>6.8769389865563593</v>
      </c>
      <c r="Y15" s="82"/>
      <c r="Z15" s="82">
        <v>1.8199704869650761</v>
      </c>
      <c r="AA15" s="82">
        <v>2.693965517241379</v>
      </c>
      <c r="AB15" s="82">
        <v>1.0859728506787329</v>
      </c>
    </row>
    <row r="16" spans="1:29" x14ac:dyDescent="0.25">
      <c r="A16" s="27" t="s">
        <v>281</v>
      </c>
      <c r="B16" s="82">
        <v>9.5280028178936238</v>
      </c>
      <c r="C16" s="82">
        <v>11.74881836596894</v>
      </c>
      <c r="D16" s="82">
        <v>7.1060382916053015</v>
      </c>
      <c r="E16" s="82"/>
      <c r="F16" s="82">
        <v>9.7963142580019404</v>
      </c>
      <c r="G16" s="82">
        <v>11.607142857142858</v>
      </c>
      <c r="H16" s="82">
        <v>7.6433121019108281</v>
      </c>
      <c r="I16" s="82"/>
      <c r="J16" s="82">
        <v>21.144967682363806</v>
      </c>
      <c r="K16" s="82">
        <v>24.217462932454694</v>
      </c>
      <c r="L16" s="82">
        <v>17.22689075630252</v>
      </c>
      <c r="M16" s="82"/>
      <c r="N16" s="82">
        <v>6.3207547169811322</v>
      </c>
      <c r="O16" s="82">
        <v>7.9422382671480145</v>
      </c>
      <c r="P16" s="82">
        <v>4.5454545454545459</v>
      </c>
      <c r="Q16" s="82"/>
      <c r="R16" s="82">
        <v>11.308411214953271</v>
      </c>
      <c r="S16" s="82">
        <v>15.955473098330241</v>
      </c>
      <c r="T16" s="82">
        <v>6.5913370998116756</v>
      </c>
      <c r="U16" s="82"/>
      <c r="V16" s="82">
        <v>1.9550342130987293</v>
      </c>
      <c r="W16" s="82">
        <v>0.79681274900398402</v>
      </c>
      <c r="X16" s="82">
        <v>3.0710172744721689</v>
      </c>
      <c r="Y16" s="82"/>
      <c r="Z16" s="82">
        <v>0.72992700729927007</v>
      </c>
      <c r="AA16" s="82">
        <v>1</v>
      </c>
      <c r="AB16" s="82">
        <v>0.47393364928909953</v>
      </c>
      <c r="AC16" s="146"/>
    </row>
    <row r="17" spans="1:29" x14ac:dyDescent="0.25">
      <c r="A17" s="27" t="s">
        <v>282</v>
      </c>
      <c r="B17" s="82">
        <v>7.644547923942568</v>
      </c>
      <c r="C17" s="82">
        <v>9.5763389288569147</v>
      </c>
      <c r="D17" s="82">
        <v>5.8220211161387629</v>
      </c>
      <c r="E17" s="82"/>
      <c r="F17" s="82">
        <v>9.5659502739148756</v>
      </c>
      <c r="G17" s="82">
        <v>9.7103918228279387</v>
      </c>
      <c r="H17" s="82">
        <v>9.4245204336947452</v>
      </c>
      <c r="I17" s="82"/>
      <c r="J17" s="82">
        <v>7.6702214930270713</v>
      </c>
      <c r="K17" s="82">
        <v>9.8962490023942546</v>
      </c>
      <c r="L17" s="82">
        <v>5.3164556962025316</v>
      </c>
      <c r="M17" s="82"/>
      <c r="N17" s="82">
        <v>7.90144435004248</v>
      </c>
      <c r="O17" s="82">
        <v>10.88495575221239</v>
      </c>
      <c r="P17" s="82">
        <v>5.1470588235294112</v>
      </c>
      <c r="Q17" s="82"/>
      <c r="R17" s="82">
        <v>10.28002947678703</v>
      </c>
      <c r="S17" s="82">
        <v>12.895752895752896</v>
      </c>
      <c r="T17" s="82">
        <v>7.8928823114869626</v>
      </c>
      <c r="U17" s="82"/>
      <c r="V17" s="82">
        <v>4.1666666666666661</v>
      </c>
      <c r="W17" s="82">
        <v>5.9891107078039925</v>
      </c>
      <c r="X17" s="82">
        <v>2.56</v>
      </c>
      <c r="Y17" s="82"/>
      <c r="Z17" s="82">
        <v>1.2232415902140672</v>
      </c>
      <c r="AA17" s="82">
        <v>1.6611295681063125</v>
      </c>
      <c r="AB17" s="82">
        <v>0.84985835694051004</v>
      </c>
      <c r="AC17" s="145"/>
    </row>
    <row r="18" spans="1:29" x14ac:dyDescent="0.25">
      <c r="A18" s="27" t="s">
        <v>283</v>
      </c>
      <c r="B18" s="82">
        <v>8.1554077703885195</v>
      </c>
      <c r="C18" s="82">
        <v>9.3232044198895032</v>
      </c>
      <c r="D18" s="82">
        <v>6.9552874378992202</v>
      </c>
      <c r="E18" s="82"/>
      <c r="F18" s="82">
        <v>10.196078431372548</v>
      </c>
      <c r="G18" s="82">
        <v>12.267657992565056</v>
      </c>
      <c r="H18" s="82">
        <v>7.8838174273858916</v>
      </c>
      <c r="I18" s="82"/>
      <c r="J18" s="82">
        <v>10.175438596491228</v>
      </c>
      <c r="K18" s="82">
        <v>10.847457627118644</v>
      </c>
      <c r="L18" s="82">
        <v>9.454545454545455</v>
      </c>
      <c r="M18" s="82"/>
      <c r="N18" s="82">
        <v>3.958333333333333</v>
      </c>
      <c r="O18" s="82">
        <v>5.1792828685258963</v>
      </c>
      <c r="P18" s="82">
        <v>2.6200873362445414</v>
      </c>
      <c r="Q18" s="82"/>
      <c r="R18" s="82">
        <v>12.956204379562045</v>
      </c>
      <c r="S18" s="82">
        <v>16.071428571428573</v>
      </c>
      <c r="T18" s="82">
        <v>9.7014925373134329</v>
      </c>
      <c r="U18" s="82"/>
      <c r="V18" s="82">
        <v>5.5855855855855854</v>
      </c>
      <c r="W18" s="82">
        <v>4.0293040293040292</v>
      </c>
      <c r="X18" s="82">
        <v>7.0921985815602842</v>
      </c>
      <c r="Y18" s="82"/>
      <c r="Z18" s="82">
        <v>1.0309278350515463</v>
      </c>
      <c r="AA18" s="82">
        <v>1.25</v>
      </c>
      <c r="AB18" s="82">
        <v>0.8771929824561403</v>
      </c>
      <c r="AC18" s="146"/>
    </row>
    <row r="19" spans="1:29" x14ac:dyDescent="0.25">
      <c r="A19" s="27" t="s">
        <v>284</v>
      </c>
      <c r="B19" s="82">
        <v>10.380908673703534</v>
      </c>
      <c r="C19" s="82">
        <v>11.565705911089399</v>
      </c>
      <c r="D19" s="82">
        <v>9.1912440983506034</v>
      </c>
      <c r="E19" s="82"/>
      <c r="F19" s="82">
        <v>16.41102010424423</v>
      </c>
      <c r="G19" s="82">
        <v>18.048780487804876</v>
      </c>
      <c r="H19" s="82">
        <v>14.643962848297212</v>
      </c>
      <c r="I19" s="82"/>
      <c r="J19" s="82">
        <v>12.061688311688313</v>
      </c>
      <c r="K19" s="82">
        <v>12.982456140350877</v>
      </c>
      <c r="L19" s="82">
        <v>11.107438016528926</v>
      </c>
      <c r="M19" s="82"/>
      <c r="N19" s="82">
        <v>7.5465313028764802</v>
      </c>
      <c r="O19" s="82">
        <v>8.6428089128966921</v>
      </c>
      <c r="P19" s="82">
        <v>6.445047489823609</v>
      </c>
      <c r="Q19" s="82"/>
      <c r="R19" s="82">
        <v>11.826662654228107</v>
      </c>
      <c r="S19" s="82">
        <v>13.013285024154589</v>
      </c>
      <c r="T19" s="82">
        <v>10.647870425914817</v>
      </c>
      <c r="U19" s="82"/>
      <c r="V19" s="82">
        <v>5.353966559943081</v>
      </c>
      <c r="W19" s="82">
        <v>5.9306229019022751</v>
      </c>
      <c r="X19" s="82">
        <v>4.8282896973818428</v>
      </c>
      <c r="Y19" s="82"/>
      <c r="Z19" s="82">
        <v>0.91911764705882359</v>
      </c>
      <c r="AA19" s="82">
        <v>1.4981273408239701</v>
      </c>
      <c r="AB19" s="82">
        <v>0.36101083032490977</v>
      </c>
      <c r="AC19" s="146"/>
    </row>
    <row r="20" spans="1:29" x14ac:dyDescent="0.25">
      <c r="A20" s="27" t="s">
        <v>285</v>
      </c>
      <c r="B20" s="82">
        <v>7.8666490973777838</v>
      </c>
      <c r="C20" s="82">
        <v>9.4573441168797281</v>
      </c>
      <c r="D20" s="82">
        <v>6.2433439829605959</v>
      </c>
      <c r="E20" s="82"/>
      <c r="F20" s="82">
        <v>10.734463276836157</v>
      </c>
      <c r="G20" s="82">
        <v>12.123155869146888</v>
      </c>
      <c r="H20" s="82">
        <v>9.2413793103448274</v>
      </c>
      <c r="I20" s="82"/>
      <c r="J20" s="82">
        <v>9.4251336898395728</v>
      </c>
      <c r="K20" s="82">
        <v>11.2565445026178</v>
      </c>
      <c r="L20" s="82">
        <v>7.5136612021857925</v>
      </c>
      <c r="M20" s="82"/>
      <c r="N20" s="82">
        <v>5.3411440385940727</v>
      </c>
      <c r="O20" s="82">
        <v>6.7961165048543686</v>
      </c>
      <c r="P20" s="82">
        <v>3.904109589041096</v>
      </c>
      <c r="Q20" s="82"/>
      <c r="R20" s="82">
        <v>10.872395833333332</v>
      </c>
      <c r="S20" s="82">
        <v>12.619502868068832</v>
      </c>
      <c r="T20" s="82">
        <v>9.0485695276114448</v>
      </c>
      <c r="U20" s="82"/>
      <c r="V20" s="82">
        <v>2.9973772948669914</v>
      </c>
      <c r="W20" s="82">
        <v>4.5038167938931295</v>
      </c>
      <c r="X20" s="82">
        <v>1.545253863134658</v>
      </c>
      <c r="Y20" s="82"/>
      <c r="Z20" s="82">
        <v>3.7453183520599254</v>
      </c>
      <c r="AA20" s="82">
        <v>3.4883720930232558</v>
      </c>
      <c r="AB20" s="82">
        <v>3.9855072463768111</v>
      </c>
      <c r="AC20" s="146"/>
    </row>
    <row r="21" spans="1:29" x14ac:dyDescent="0.25">
      <c r="A21" s="27" t="s">
        <v>286</v>
      </c>
      <c r="B21" s="82">
        <v>9.9683711122825507</v>
      </c>
      <c r="C21" s="82">
        <v>12.494600431965443</v>
      </c>
      <c r="D21" s="82">
        <v>7.5592173017507731</v>
      </c>
      <c r="E21" s="82"/>
      <c r="F21" s="82">
        <v>13.732563732563733</v>
      </c>
      <c r="G21" s="82">
        <v>15.291936978683967</v>
      </c>
      <c r="H21" s="82">
        <v>12.049999999999999</v>
      </c>
      <c r="I21" s="82"/>
      <c r="J21" s="82">
        <v>12.259425257052465</v>
      </c>
      <c r="K21" s="82">
        <v>14.989406779661016</v>
      </c>
      <c r="L21" s="82">
        <v>9.5538057742782154</v>
      </c>
      <c r="M21" s="82"/>
      <c r="N21" s="82">
        <v>8.3085169743895175</v>
      </c>
      <c r="O21" s="82">
        <v>11.599297012302284</v>
      </c>
      <c r="P21" s="82">
        <v>4.9061175045427019</v>
      </c>
      <c r="Q21" s="82"/>
      <c r="R21" s="82">
        <v>11.151583076492015</v>
      </c>
      <c r="S21" s="82">
        <v>13.932980599647266</v>
      </c>
      <c r="T21" s="82">
        <v>8.6188436830835116</v>
      </c>
      <c r="U21" s="82"/>
      <c r="V21" s="82">
        <v>5.4695562435500511</v>
      </c>
      <c r="W21" s="82">
        <v>7.7862595419847329</v>
      </c>
      <c r="X21" s="82">
        <v>3.5691922354414527</v>
      </c>
      <c r="Y21" s="82"/>
      <c r="Z21" s="82">
        <v>1.6033755274261603</v>
      </c>
      <c r="AA21" s="82">
        <v>1.411290322580645</v>
      </c>
      <c r="AB21" s="82">
        <v>1.741654571843251</v>
      </c>
      <c r="AC21" s="146"/>
    </row>
    <row r="22" spans="1:29" x14ac:dyDescent="0.25">
      <c r="A22" s="27" t="s">
        <v>287</v>
      </c>
      <c r="B22" s="82">
        <v>11.669394435351881</v>
      </c>
      <c r="C22" s="82">
        <v>15.169463639355051</v>
      </c>
      <c r="D22" s="82">
        <v>8.2057961576033875</v>
      </c>
      <c r="E22" s="82"/>
      <c r="F22" s="82">
        <v>16.279069767441861</v>
      </c>
      <c r="G22" s="82">
        <v>19.113573407202217</v>
      </c>
      <c r="H22" s="82">
        <v>13.149847094801222</v>
      </c>
      <c r="I22" s="82"/>
      <c r="J22" s="82">
        <v>14.369501466275661</v>
      </c>
      <c r="K22" s="82">
        <v>18.194444444444443</v>
      </c>
      <c r="L22" s="82">
        <v>10.093167701863354</v>
      </c>
      <c r="M22" s="82"/>
      <c r="N22" s="82">
        <v>6.7366579177602803</v>
      </c>
      <c r="O22" s="82">
        <v>8.4427767354596615</v>
      </c>
      <c r="P22" s="82">
        <v>5.2459016393442619</v>
      </c>
      <c r="Q22" s="82"/>
      <c r="R22" s="82">
        <v>16.300366300366299</v>
      </c>
      <c r="S22" s="82">
        <v>20.985401459854014</v>
      </c>
      <c r="T22" s="82">
        <v>11.580882352941178</v>
      </c>
      <c r="U22" s="82"/>
      <c r="V22" s="82">
        <v>4.2479908151549939</v>
      </c>
      <c r="W22" s="82">
        <v>7.5980392156862742</v>
      </c>
      <c r="X22" s="82">
        <v>1.2958963282937366</v>
      </c>
      <c r="Y22" s="82"/>
      <c r="Z22" s="82">
        <v>0.37878787878787878</v>
      </c>
      <c r="AA22" s="82">
        <v>0.92592592592592582</v>
      </c>
      <c r="AB22" s="82" t="s">
        <v>271</v>
      </c>
      <c r="AC22" s="146"/>
    </row>
    <row r="23" spans="1:29" x14ac:dyDescent="0.25">
      <c r="A23" s="125" t="s">
        <v>288</v>
      </c>
      <c r="B23" s="82">
        <v>12.778384896559523</v>
      </c>
      <c r="C23" s="82">
        <v>14.517611026033691</v>
      </c>
      <c r="D23" s="82">
        <v>11.09297321362321</v>
      </c>
      <c r="E23" s="82"/>
      <c r="F23" s="82">
        <v>18.46096929337773</v>
      </c>
      <c r="G23" s="82">
        <v>18.656182987848464</v>
      </c>
      <c r="H23" s="82">
        <v>18.25153374233129</v>
      </c>
      <c r="I23" s="82"/>
      <c r="J23" s="82">
        <v>14.722863741339493</v>
      </c>
      <c r="K23" s="82">
        <v>16.698509743981656</v>
      </c>
      <c r="L23" s="82">
        <v>12.718107793718495</v>
      </c>
      <c r="M23" s="82"/>
      <c r="N23" s="82">
        <v>8.7178440179665166</v>
      </c>
      <c r="O23" s="82">
        <v>10.932203389830509</v>
      </c>
      <c r="P23" s="82">
        <v>6.6587864460204882</v>
      </c>
      <c r="Q23" s="82"/>
      <c r="R23" s="82">
        <v>17.953736654804271</v>
      </c>
      <c r="S23" s="82">
        <v>20.992647058823529</v>
      </c>
      <c r="T23" s="82">
        <v>15.103448275862069</v>
      </c>
      <c r="U23" s="82"/>
      <c r="V23" s="82">
        <v>4.1753653444676413</v>
      </c>
      <c r="W23" s="82">
        <v>4.8744460856720826</v>
      </c>
      <c r="X23" s="82">
        <v>3.5526315789473681</v>
      </c>
      <c r="Y23" s="82"/>
      <c r="Z23" s="82">
        <v>1.0849909584086799</v>
      </c>
      <c r="AA23" s="82">
        <v>1.6853932584269662</v>
      </c>
      <c r="AB23" s="82">
        <v>0.52447552447552448</v>
      </c>
      <c r="AC23" s="146"/>
    </row>
    <row r="24" spans="1:29" x14ac:dyDescent="0.25">
      <c r="A24" s="27" t="s">
        <v>289</v>
      </c>
      <c r="B24" s="82">
        <v>10.335044582545258</v>
      </c>
      <c r="C24" s="82">
        <v>11.56868057437009</v>
      </c>
      <c r="D24" s="82">
        <v>9.1080571274589062</v>
      </c>
      <c r="E24" s="82"/>
      <c r="F24" s="82">
        <v>11.738857501569367</v>
      </c>
      <c r="G24" s="82">
        <v>12.195121951219512</v>
      </c>
      <c r="H24" s="82">
        <v>11.254851228978008</v>
      </c>
      <c r="I24" s="82"/>
      <c r="J24" s="82">
        <v>11.396803335649757</v>
      </c>
      <c r="K24" s="82">
        <v>12.345679012345679</v>
      </c>
      <c r="L24" s="82">
        <v>10.422535211267606</v>
      </c>
      <c r="M24" s="82"/>
      <c r="N24" s="82">
        <v>7.9545454545454541</v>
      </c>
      <c r="O24" s="82">
        <v>10.157367668097281</v>
      </c>
      <c r="P24" s="82">
        <v>5.7827926657263751</v>
      </c>
      <c r="Q24" s="82"/>
      <c r="R24" s="82">
        <v>14.471122647631407</v>
      </c>
      <c r="S24" s="82">
        <v>16.099476439790575</v>
      </c>
      <c r="T24" s="82">
        <v>12.87001287001287</v>
      </c>
      <c r="U24" s="82"/>
      <c r="V24" s="82">
        <v>6.5127782357790593</v>
      </c>
      <c r="W24" s="82">
        <v>7.350427350427351</v>
      </c>
      <c r="X24" s="82">
        <v>5.7324840764331215</v>
      </c>
      <c r="Y24" s="82"/>
      <c r="Z24" s="82" t="s">
        <v>271</v>
      </c>
      <c r="AA24" s="82" t="s">
        <v>271</v>
      </c>
      <c r="AB24" s="82" t="s">
        <v>271</v>
      </c>
      <c r="AC24" s="146"/>
    </row>
    <row r="25" spans="1:29" x14ac:dyDescent="0.25">
      <c r="A25" s="27" t="s">
        <v>290</v>
      </c>
      <c r="B25" s="82">
        <v>9.0713724841922563</v>
      </c>
      <c r="C25" s="82">
        <v>10.498489425981873</v>
      </c>
      <c r="D25" s="82">
        <v>7.686670466574383</v>
      </c>
      <c r="E25" s="82"/>
      <c r="F25" s="82">
        <v>14.073750818241326</v>
      </c>
      <c r="G25" s="82">
        <v>15.328151986183075</v>
      </c>
      <c r="H25" s="82">
        <v>12.792236435818264</v>
      </c>
      <c r="I25" s="82"/>
      <c r="J25" s="82">
        <v>10.251992246392419</v>
      </c>
      <c r="K25" s="82">
        <v>12.132987910189982</v>
      </c>
      <c r="L25" s="82">
        <v>8.3798882681564244</v>
      </c>
      <c r="M25" s="82"/>
      <c r="N25" s="82">
        <v>7.4888836882752159</v>
      </c>
      <c r="O25" s="82">
        <v>8.5462145843009747</v>
      </c>
      <c r="P25" s="82">
        <v>6.4150943396226419</v>
      </c>
      <c r="Q25" s="82"/>
      <c r="R25" s="82">
        <v>10.50274781192754</v>
      </c>
      <c r="S25" s="82">
        <v>11.698584512905912</v>
      </c>
      <c r="T25" s="82">
        <v>9.3588211867781759</v>
      </c>
      <c r="U25" s="82"/>
      <c r="V25" s="82">
        <v>5.0851357570179472</v>
      </c>
      <c r="W25" s="82">
        <v>6.8750000000000009</v>
      </c>
      <c r="X25" s="82">
        <v>3.4421888790820829</v>
      </c>
      <c r="Y25" s="82"/>
      <c r="Z25" s="82">
        <v>1.1813759555246699</v>
      </c>
      <c r="AA25" s="82">
        <v>1.078582434514638</v>
      </c>
      <c r="AB25" s="82">
        <v>1.2658227848101267</v>
      </c>
      <c r="AC25" s="146"/>
    </row>
    <row r="26" spans="1:29" x14ac:dyDescent="0.25">
      <c r="A26" s="27" t="s">
        <v>291</v>
      </c>
      <c r="B26" s="82">
        <v>14.227839896289094</v>
      </c>
      <c r="C26" s="82">
        <v>17.523680649526387</v>
      </c>
      <c r="D26" s="82">
        <v>11.19751166407465</v>
      </c>
      <c r="E26" s="82"/>
      <c r="F26" s="82">
        <v>21.002210759027264</v>
      </c>
      <c r="G26" s="82">
        <v>25.248226950354606</v>
      </c>
      <c r="H26" s="82">
        <v>16.411042944785276</v>
      </c>
      <c r="I26" s="82"/>
      <c r="J26" s="82">
        <v>13.195548489666137</v>
      </c>
      <c r="K26" s="82">
        <v>16.088328075709779</v>
      </c>
      <c r="L26" s="82">
        <v>10.256410256410255</v>
      </c>
      <c r="M26" s="82"/>
      <c r="N26" s="82">
        <v>12.424503882657463</v>
      </c>
      <c r="O26" s="82">
        <v>14.779270633397312</v>
      </c>
      <c r="P26" s="82">
        <v>10.501567398119123</v>
      </c>
      <c r="Q26" s="82"/>
      <c r="R26" s="82">
        <v>16.267547481420312</v>
      </c>
      <c r="S26" s="82">
        <v>19.320214669051879</v>
      </c>
      <c r="T26" s="82">
        <v>13.650306748466257</v>
      </c>
      <c r="U26" s="82"/>
      <c r="V26" s="82">
        <v>7.8947368421052628</v>
      </c>
      <c r="W26" s="82">
        <v>11.300639658848615</v>
      </c>
      <c r="X26" s="82">
        <v>5.2100840336134455</v>
      </c>
      <c r="Y26" s="82"/>
      <c r="Z26" s="82">
        <v>1.639344262295082</v>
      </c>
      <c r="AA26" s="82" t="s">
        <v>271</v>
      </c>
      <c r="AB26" s="82">
        <v>3.7037037037037033</v>
      </c>
      <c r="AC26" s="145"/>
    </row>
    <row r="27" spans="1:29" x14ac:dyDescent="0.25">
      <c r="A27" s="27" t="s">
        <v>292</v>
      </c>
      <c r="B27" s="82">
        <v>9.6920004204772408</v>
      </c>
      <c r="C27" s="82">
        <v>11.04189044038668</v>
      </c>
      <c r="D27" s="82">
        <v>8.3985179086043633</v>
      </c>
      <c r="E27" s="82"/>
      <c r="F27" s="82">
        <v>8.7683730359858085</v>
      </c>
      <c r="G27" s="82">
        <v>9.4736842105263168</v>
      </c>
      <c r="H27" s="82">
        <v>7.9741379310344831</v>
      </c>
      <c r="I27" s="82"/>
      <c r="J27" s="82">
        <v>8.6197183098591541</v>
      </c>
      <c r="K27" s="82">
        <v>9.6491228070175428</v>
      </c>
      <c r="L27" s="82">
        <v>7.5318655851680187</v>
      </c>
      <c r="M27" s="82"/>
      <c r="N27" s="82">
        <v>8.3246618106139447</v>
      </c>
      <c r="O27" s="82">
        <v>9.3048128342245988</v>
      </c>
      <c r="P27" s="82">
        <v>7.3961499493414395</v>
      </c>
      <c r="Q27" s="82"/>
      <c r="R27" s="82">
        <v>14.59205020920502</v>
      </c>
      <c r="S27" s="82">
        <v>17.547806524184477</v>
      </c>
      <c r="T27" s="82">
        <v>12.023460410557185</v>
      </c>
      <c r="U27" s="82"/>
      <c r="V27" s="82">
        <v>9.8167539267015709</v>
      </c>
      <c r="W27" s="82">
        <v>11.527377521613833</v>
      </c>
      <c r="X27" s="82">
        <v>8.393285371702639</v>
      </c>
      <c r="Y27" s="82"/>
      <c r="Z27" s="82">
        <v>1.7369727047146404</v>
      </c>
      <c r="AA27" s="82">
        <v>2.2222222222222223</v>
      </c>
      <c r="AB27" s="82">
        <v>1.3452914798206279</v>
      </c>
      <c r="AC27" s="146"/>
    </row>
    <row r="28" spans="1:29" x14ac:dyDescent="0.25">
      <c r="A28" s="27" t="s">
        <v>293</v>
      </c>
      <c r="B28" s="82">
        <v>5.5609440672486254</v>
      </c>
      <c r="C28" s="82">
        <v>7.4607329842931929</v>
      </c>
      <c r="D28" s="82">
        <v>3.7060702875399358</v>
      </c>
      <c r="E28" s="82"/>
      <c r="F28" s="82">
        <v>6.684733514001806</v>
      </c>
      <c r="G28" s="82">
        <v>9.010600706713781</v>
      </c>
      <c r="H28" s="82">
        <v>4.251386321626617</v>
      </c>
      <c r="I28" s="82"/>
      <c r="J28" s="82">
        <v>4.4708029197080297</v>
      </c>
      <c r="K28" s="82">
        <v>5.8201058201058196</v>
      </c>
      <c r="L28" s="82">
        <v>3.0245746691871456</v>
      </c>
      <c r="M28" s="82"/>
      <c r="N28" s="82">
        <v>3.7477148080438756</v>
      </c>
      <c r="O28" s="82">
        <v>4.9645390070921991</v>
      </c>
      <c r="P28" s="82">
        <v>2.4528301886792456</v>
      </c>
      <c r="Q28" s="82"/>
      <c r="R28" s="82">
        <v>8.5874799357945424</v>
      </c>
      <c r="S28" s="82">
        <v>12.135922330097088</v>
      </c>
      <c r="T28" s="82">
        <v>5.095541401273886</v>
      </c>
      <c r="U28" s="82"/>
      <c r="V28" s="82">
        <v>4.1551246537396125</v>
      </c>
      <c r="W28" s="82">
        <v>5.1080550098231825</v>
      </c>
      <c r="X28" s="82">
        <v>3.3101045296167246</v>
      </c>
      <c r="Y28" s="82"/>
      <c r="Z28" s="82">
        <v>5</v>
      </c>
      <c r="AA28" s="82">
        <v>6.4655172413793105</v>
      </c>
      <c r="AB28" s="82">
        <v>3.9634146341463414</v>
      </c>
      <c r="AC28" s="146"/>
    </row>
    <row r="29" spans="1:29" x14ac:dyDescent="0.25">
      <c r="A29" s="27" t="s">
        <v>294</v>
      </c>
      <c r="B29" s="82">
        <v>9.1036251311341641</v>
      </c>
      <c r="C29" s="82">
        <v>11.017762842054729</v>
      </c>
      <c r="D29" s="82">
        <v>7.2966236120552921</v>
      </c>
      <c r="E29" s="82"/>
      <c r="F29" s="82">
        <v>11.945812807881774</v>
      </c>
      <c r="G29" s="82">
        <v>15.536374845869297</v>
      </c>
      <c r="H29" s="82">
        <v>8.3640836408364088</v>
      </c>
      <c r="I29" s="82"/>
      <c r="J29" s="82">
        <v>9.9312929419113054</v>
      </c>
      <c r="K29" s="82">
        <v>9.6812278630460451</v>
      </c>
      <c r="L29" s="82">
        <v>10.212201591511937</v>
      </c>
      <c r="M29" s="82"/>
      <c r="N29" s="82">
        <v>4.7371836469824791</v>
      </c>
      <c r="O29" s="82">
        <v>7.1240105540897103</v>
      </c>
      <c r="P29" s="82">
        <v>2.4265644955300125</v>
      </c>
      <c r="Q29" s="82"/>
      <c r="R29" s="82">
        <v>9.3491124260355019</v>
      </c>
      <c r="S29" s="82">
        <v>12.046632124352332</v>
      </c>
      <c r="T29" s="82">
        <v>7.0806100217864918</v>
      </c>
      <c r="U29" s="82"/>
      <c r="V29" s="82">
        <v>11.709286675639301</v>
      </c>
      <c r="W29" s="82">
        <v>13.01859799713877</v>
      </c>
      <c r="X29" s="82">
        <v>10.546378653113088</v>
      </c>
      <c r="Y29" s="82"/>
      <c r="Z29" s="82">
        <v>3.6106750392464679</v>
      </c>
      <c r="AA29" s="82">
        <v>4.6594982078853047</v>
      </c>
      <c r="AB29" s="82">
        <v>2.7932960893854748</v>
      </c>
      <c r="AC29" s="146"/>
    </row>
    <row r="30" spans="1:29" x14ac:dyDescent="0.25">
      <c r="A30" s="27" t="s">
        <v>295</v>
      </c>
      <c r="B30" s="82">
        <v>9.6430573724537467</v>
      </c>
      <c r="C30" s="82">
        <v>10.957882966828178</v>
      </c>
      <c r="D30" s="82">
        <v>8.3208395802098956</v>
      </c>
      <c r="E30" s="82"/>
      <c r="F30" s="82">
        <v>12.244897959183673</v>
      </c>
      <c r="G30" s="82">
        <v>13.345195729537366</v>
      </c>
      <c r="H30" s="82">
        <v>11.046511627906977</v>
      </c>
      <c r="I30" s="82"/>
      <c r="J30" s="82">
        <v>7.9545454545454541</v>
      </c>
      <c r="K30" s="82">
        <v>10.188679245283019</v>
      </c>
      <c r="L30" s="82">
        <v>5.7034220532319395</v>
      </c>
      <c r="M30" s="82"/>
      <c r="N30" s="82">
        <v>4.6637744034707156</v>
      </c>
      <c r="O30" s="82">
        <v>6.5126050420168076</v>
      </c>
      <c r="P30" s="82">
        <v>2.6905829596412558</v>
      </c>
      <c r="Q30" s="82"/>
      <c r="R30" s="82">
        <v>15.714285714285714</v>
      </c>
      <c r="S30" s="82">
        <v>17.657657657657658</v>
      </c>
      <c r="T30" s="82">
        <v>13.805309734513274</v>
      </c>
      <c r="U30" s="82"/>
      <c r="V30" s="82">
        <v>8.7567567567567561</v>
      </c>
      <c r="W30" s="82">
        <v>8.3916083916083917</v>
      </c>
      <c r="X30" s="82">
        <v>9.07258064516129</v>
      </c>
      <c r="Y30" s="82"/>
      <c r="Z30" s="82" t="s">
        <v>271</v>
      </c>
      <c r="AA30" s="82" t="s">
        <v>271</v>
      </c>
      <c r="AB30" s="82" t="s">
        <v>271</v>
      </c>
      <c r="AC30" s="146"/>
    </row>
    <row r="31" spans="1:29" x14ac:dyDescent="0.25">
      <c r="A31" s="27" t="s">
        <v>296</v>
      </c>
      <c r="B31" s="82">
        <v>9.2253452159435909</v>
      </c>
      <c r="C31" s="82">
        <v>10.057300928670223</v>
      </c>
      <c r="D31" s="82">
        <v>8.4077669902912628</v>
      </c>
      <c r="E31" s="82"/>
      <c r="F31" s="82">
        <v>11.186770428015565</v>
      </c>
      <c r="G31" s="82">
        <v>11.725452812202096</v>
      </c>
      <c r="H31" s="82">
        <v>10.625620655412115</v>
      </c>
      <c r="I31" s="82"/>
      <c r="J31" s="82">
        <v>10.15</v>
      </c>
      <c r="K31" s="82">
        <v>11.396303901437371</v>
      </c>
      <c r="L31" s="82">
        <v>8.9668615984405449</v>
      </c>
      <c r="M31" s="82"/>
      <c r="N31" s="82">
        <v>6.00924499229584</v>
      </c>
      <c r="O31" s="82">
        <v>7.6452599388379197</v>
      </c>
      <c r="P31" s="82">
        <v>4.3478260869565215</v>
      </c>
      <c r="Q31" s="82"/>
      <c r="R31" s="82">
        <v>13.053949903660886</v>
      </c>
      <c r="S31" s="82">
        <v>14.173998044965789</v>
      </c>
      <c r="T31" s="82">
        <v>11.965811965811966</v>
      </c>
      <c r="U31" s="82"/>
      <c r="V31" s="82">
        <v>6.2326099053978856</v>
      </c>
      <c r="W31" s="82">
        <v>5.9633027522935782</v>
      </c>
      <c r="X31" s="82">
        <v>6.4864864864864868</v>
      </c>
      <c r="Y31" s="82"/>
      <c r="Z31" s="82">
        <v>2.6865671641791042</v>
      </c>
      <c r="AA31" s="82">
        <v>1.8518518518518516</v>
      </c>
      <c r="AB31" s="82">
        <v>3.4682080924855487</v>
      </c>
      <c r="AC31" s="146"/>
    </row>
    <row r="32" spans="1:29" x14ac:dyDescent="0.25">
      <c r="A32" s="27" t="s">
        <v>297</v>
      </c>
      <c r="B32" s="82">
        <v>12.557995669656666</v>
      </c>
      <c r="C32" s="82">
        <v>14.945397815912637</v>
      </c>
      <c r="D32" s="82">
        <v>10.211591536338545</v>
      </c>
      <c r="E32" s="82"/>
      <c r="F32" s="82">
        <v>13.245033112582782</v>
      </c>
      <c r="G32" s="82">
        <v>15.699922660479505</v>
      </c>
      <c r="H32" s="82">
        <v>10.418521816562778</v>
      </c>
      <c r="I32" s="82"/>
      <c r="J32" s="82">
        <v>16.073619631901838</v>
      </c>
      <c r="K32" s="82">
        <v>19.357366771159874</v>
      </c>
      <c r="L32" s="82">
        <v>12.489307100085544</v>
      </c>
      <c r="M32" s="82"/>
      <c r="N32" s="82">
        <v>10.114335971855761</v>
      </c>
      <c r="O32" s="82">
        <v>11.541850220264317</v>
      </c>
      <c r="P32" s="82">
        <v>8.6918349429323971</v>
      </c>
      <c r="Q32" s="82"/>
      <c r="R32" s="82">
        <v>14.599627560521416</v>
      </c>
      <c r="S32" s="82">
        <v>16.236722306525035</v>
      </c>
      <c r="T32" s="82">
        <v>13.021214337966351</v>
      </c>
      <c r="U32" s="82"/>
      <c r="V32" s="82">
        <v>10.654685494223363</v>
      </c>
      <c r="W32" s="82">
        <v>13.773035887487875</v>
      </c>
      <c r="X32" s="82">
        <v>8.1929555895865249</v>
      </c>
      <c r="Y32" s="82"/>
      <c r="Z32" s="82">
        <v>5.161290322580645</v>
      </c>
      <c r="AA32" s="82">
        <v>5.8823529411764701</v>
      </c>
      <c r="AB32" s="82">
        <v>4.5454545454545459</v>
      </c>
      <c r="AC32" s="146"/>
    </row>
    <row r="33" spans="1:29" x14ac:dyDescent="0.25">
      <c r="A33" s="27" t="s">
        <v>298</v>
      </c>
      <c r="B33" s="82">
        <v>9.4254811068970366</v>
      </c>
      <c r="C33" s="82">
        <v>10.30987547060527</v>
      </c>
      <c r="D33" s="82">
        <v>8.5924713584288046</v>
      </c>
      <c r="E33" s="82"/>
      <c r="F33" s="82">
        <v>17.75700934579439</v>
      </c>
      <c r="G33" s="82">
        <v>13.798449612403102</v>
      </c>
      <c r="H33" s="82">
        <v>21.752738654147105</v>
      </c>
      <c r="I33" s="82"/>
      <c r="J33" s="82">
        <v>14.383043149129449</v>
      </c>
      <c r="K33" s="82">
        <v>18.702865761689292</v>
      </c>
      <c r="L33" s="82">
        <v>10.030395136778116</v>
      </c>
      <c r="M33" s="82"/>
      <c r="N33" s="82">
        <v>3.5433070866141732</v>
      </c>
      <c r="O33" s="82">
        <v>4.2748091603053435</v>
      </c>
      <c r="P33" s="82">
        <v>2.7642276422764227</v>
      </c>
      <c r="Q33" s="82"/>
      <c r="R33" s="82">
        <v>7.5230660042583386</v>
      </c>
      <c r="S33" s="82">
        <v>10.566615620214396</v>
      </c>
      <c r="T33" s="82">
        <v>4.894179894179894</v>
      </c>
      <c r="U33" s="82"/>
      <c r="V33" s="82">
        <v>7.3025335320417284</v>
      </c>
      <c r="W33" s="82">
        <v>7.2487644151565069</v>
      </c>
      <c r="X33" s="82">
        <v>7.3469387755102051</v>
      </c>
      <c r="Y33" s="82"/>
      <c r="Z33" s="82">
        <v>0.81135902636916835</v>
      </c>
      <c r="AA33" s="82">
        <v>0.86956521739130432</v>
      </c>
      <c r="AB33" s="82">
        <v>0.76045627376425851</v>
      </c>
      <c r="AC33" s="146"/>
    </row>
    <row r="34" spans="1:29" x14ac:dyDescent="0.25">
      <c r="A34" s="27" t="s">
        <v>299</v>
      </c>
      <c r="B34" s="82">
        <v>14.24238246242934</v>
      </c>
      <c r="C34" s="82">
        <v>17.209690893901421</v>
      </c>
      <c r="D34" s="82">
        <v>11.332605133806663</v>
      </c>
      <c r="E34" s="82"/>
      <c r="F34" s="82">
        <v>13.974096796182685</v>
      </c>
      <c r="G34" s="82">
        <v>13.838120104438643</v>
      </c>
      <c r="H34" s="82">
        <v>14.122681883024251</v>
      </c>
      <c r="I34" s="82"/>
      <c r="J34" s="82">
        <v>13.395415472779371</v>
      </c>
      <c r="K34" s="82">
        <v>14.693295292439373</v>
      </c>
      <c r="L34" s="82">
        <v>12.086330935251798</v>
      </c>
      <c r="M34" s="82"/>
      <c r="N34" s="82">
        <v>13.161875945537066</v>
      </c>
      <c r="O34" s="82">
        <v>18.429003021148034</v>
      </c>
      <c r="P34" s="82">
        <v>7.878787878787878</v>
      </c>
      <c r="Q34" s="82"/>
      <c r="R34" s="82">
        <v>22.256857855361595</v>
      </c>
      <c r="S34" s="82">
        <v>26.86002522068096</v>
      </c>
      <c r="T34" s="82">
        <v>17.755856966707768</v>
      </c>
      <c r="U34" s="82"/>
      <c r="V34" s="82">
        <v>8.2390953150242314</v>
      </c>
      <c r="W34" s="82">
        <v>12.126537785588752</v>
      </c>
      <c r="X34" s="82">
        <v>4.9327354260089686</v>
      </c>
      <c r="Y34" s="82"/>
      <c r="Z34" s="82">
        <v>3.5398230088495577</v>
      </c>
      <c r="AA34" s="82">
        <v>5</v>
      </c>
      <c r="AB34" s="82">
        <v>2.3809523809523809</v>
      </c>
      <c r="AC34" s="146"/>
    </row>
    <row r="35" spans="1:29" x14ac:dyDescent="0.25">
      <c r="A35" s="27" t="s">
        <v>300</v>
      </c>
      <c r="B35" s="82">
        <v>17.04368174726989</v>
      </c>
      <c r="C35" s="82">
        <v>20.411392405063292</v>
      </c>
      <c r="D35" s="82">
        <v>13.76923076923077</v>
      </c>
      <c r="E35" s="82"/>
      <c r="F35" s="82">
        <v>23.23008849557522</v>
      </c>
      <c r="G35" s="82">
        <v>28.947368421052634</v>
      </c>
      <c r="H35" s="82">
        <v>17.410714285714285</v>
      </c>
      <c r="I35" s="82"/>
      <c r="J35" s="82">
        <v>21.162790697674421</v>
      </c>
      <c r="K35" s="82">
        <v>25.213675213675213</v>
      </c>
      <c r="L35" s="82">
        <v>16.326530612244898</v>
      </c>
      <c r="M35" s="82"/>
      <c r="N35" s="82">
        <v>15.176715176715177</v>
      </c>
      <c r="O35" s="82">
        <v>21.292775665399237</v>
      </c>
      <c r="P35" s="82">
        <v>7.7981651376146797</v>
      </c>
      <c r="Q35" s="82"/>
      <c r="R35" s="82">
        <v>20.138888888888889</v>
      </c>
      <c r="S35" s="82">
        <v>18.978102189781019</v>
      </c>
      <c r="T35" s="82">
        <v>21.192052980132452</v>
      </c>
      <c r="U35" s="82"/>
      <c r="V35" s="82">
        <v>12.365591397849462</v>
      </c>
      <c r="W35" s="82">
        <v>14.000000000000002</v>
      </c>
      <c r="X35" s="82">
        <v>11.261261261261261</v>
      </c>
      <c r="Y35" s="82"/>
      <c r="Z35" s="82">
        <v>2.3715415019762842</v>
      </c>
      <c r="AA35" s="82">
        <v>3.4782608695652173</v>
      </c>
      <c r="AB35" s="82">
        <v>1.4492753623188406</v>
      </c>
      <c r="AC35" s="146"/>
    </row>
    <row r="36" spans="1:29" x14ac:dyDescent="0.25">
      <c r="A36" s="27" t="s">
        <v>301</v>
      </c>
      <c r="B36" s="82">
        <v>7.6170396799654014</v>
      </c>
      <c r="C36" s="82">
        <v>8.8192663619132574</v>
      </c>
      <c r="D36" s="82">
        <v>6.4854654213453671</v>
      </c>
      <c r="E36" s="82"/>
      <c r="F36" s="82">
        <v>9.4502617801047109</v>
      </c>
      <c r="G36" s="82">
        <v>9.9846390168970824</v>
      </c>
      <c r="H36" s="82">
        <v>8.8912694161756836</v>
      </c>
      <c r="I36" s="82"/>
      <c r="J36" s="82">
        <v>8.4651679156258677</v>
      </c>
      <c r="K36" s="82">
        <v>9.3311758360302051</v>
      </c>
      <c r="L36" s="82">
        <v>7.5471698113207548</v>
      </c>
      <c r="M36" s="82"/>
      <c r="N36" s="82">
        <v>7.8721515241195625</v>
      </c>
      <c r="O36" s="82">
        <v>9.7721822541966432</v>
      </c>
      <c r="P36" s="82">
        <v>6.019871420222092</v>
      </c>
      <c r="Q36" s="82"/>
      <c r="R36" s="82">
        <v>7.0242308739450046</v>
      </c>
      <c r="S36" s="82">
        <v>8.419838523644751</v>
      </c>
      <c r="T36" s="82">
        <v>5.7761732851985563</v>
      </c>
      <c r="U36" s="82"/>
      <c r="V36" s="82">
        <v>6.4432150992515451</v>
      </c>
      <c r="W36" s="82">
        <v>7.4820143884892083</v>
      </c>
      <c r="X36" s="82">
        <v>5.5852644087938206</v>
      </c>
      <c r="Y36" s="82"/>
      <c r="Z36" s="82">
        <v>2.2105263157894735</v>
      </c>
      <c r="AA36" s="82">
        <v>2.7027027027027026</v>
      </c>
      <c r="AB36" s="82">
        <v>1.896551724137931</v>
      </c>
      <c r="AC36" s="146"/>
    </row>
    <row r="37" spans="1:29" x14ac:dyDescent="0.25">
      <c r="A37" s="27" t="s">
        <v>302</v>
      </c>
      <c r="B37" s="82">
        <v>13.144279258628593</v>
      </c>
      <c r="C37" s="82">
        <v>15.590053940271018</v>
      </c>
      <c r="D37" s="82">
        <v>10.719874804381847</v>
      </c>
      <c r="E37" s="82"/>
      <c r="F37" s="82">
        <v>16.685878962536023</v>
      </c>
      <c r="G37" s="82">
        <v>19.17960088691796</v>
      </c>
      <c r="H37" s="82">
        <v>13.985594237695079</v>
      </c>
      <c r="I37" s="82"/>
      <c r="J37" s="82">
        <v>13.915326550705611</v>
      </c>
      <c r="K37" s="82">
        <v>15.643180349062701</v>
      </c>
      <c r="L37" s="82">
        <v>12.133333333333333</v>
      </c>
      <c r="M37" s="82"/>
      <c r="N37" s="82">
        <v>10.035335689045937</v>
      </c>
      <c r="O37" s="82">
        <v>11.486962649753348</v>
      </c>
      <c r="P37" s="82">
        <v>8.5754783841247342</v>
      </c>
      <c r="Q37" s="82"/>
      <c r="R37" s="82">
        <v>16.043507817811012</v>
      </c>
      <c r="S37" s="82">
        <v>19.307958477508649</v>
      </c>
      <c r="T37" s="82">
        <v>12.89245156980628</v>
      </c>
      <c r="U37" s="82"/>
      <c r="V37" s="82">
        <v>9.0569173244702963</v>
      </c>
      <c r="W37" s="82">
        <v>11.66077738515901</v>
      </c>
      <c r="X37" s="82">
        <v>6.7450980392156854</v>
      </c>
      <c r="Y37" s="82"/>
      <c r="Z37" s="82">
        <v>5.2356020942408374</v>
      </c>
      <c r="AA37" s="82">
        <v>9.0551181102362204</v>
      </c>
      <c r="AB37" s="82">
        <v>2.1943573667711598</v>
      </c>
    </row>
    <row r="38" spans="1:29" ht="15.75" thickBot="1" x14ac:dyDescent="0.3">
      <c r="A38" s="28" t="s">
        <v>303</v>
      </c>
      <c r="B38" s="83">
        <v>7.0576540755467194</v>
      </c>
      <c r="C38" s="83">
        <v>8.9768976897689772</v>
      </c>
      <c r="D38" s="83">
        <v>5.1230871590153031</v>
      </c>
      <c r="E38" s="83"/>
      <c r="F38" s="83">
        <v>6.1923583662714092</v>
      </c>
      <c r="G38" s="83">
        <v>8.8832487309644677</v>
      </c>
      <c r="H38" s="83">
        <v>3.2876712328767121</v>
      </c>
      <c r="I38" s="83"/>
      <c r="J38" s="83">
        <v>10.56547619047619</v>
      </c>
      <c r="K38" s="83">
        <v>13.230769230769232</v>
      </c>
      <c r="L38" s="83">
        <v>8.0691642651296824</v>
      </c>
      <c r="M38" s="83"/>
      <c r="N38" s="83">
        <v>6.0658578856152516</v>
      </c>
      <c r="O38" s="83">
        <v>8.0701754385964914</v>
      </c>
      <c r="P38" s="83">
        <v>4.10958904109589</v>
      </c>
      <c r="Q38" s="83"/>
      <c r="R38" s="83">
        <v>9.0180360721442892</v>
      </c>
      <c r="S38" s="83">
        <v>9.6654275092936803</v>
      </c>
      <c r="T38" s="83">
        <v>8.2608695652173907</v>
      </c>
      <c r="U38" s="83"/>
      <c r="V38" s="83">
        <v>3.978779840848806</v>
      </c>
      <c r="W38" s="83">
        <v>5</v>
      </c>
      <c r="X38" s="83">
        <v>3.0456852791878175</v>
      </c>
      <c r="Y38" s="83"/>
      <c r="Z38" s="83" t="s">
        <v>271</v>
      </c>
      <c r="AA38" s="83" t="s">
        <v>271</v>
      </c>
      <c r="AB38" s="83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A1:AB1"/>
    <mergeCell ref="A2:AB2"/>
    <mergeCell ref="A3:AB3"/>
    <mergeCell ref="A4:AB4"/>
    <mergeCell ref="A5:AB5"/>
    <mergeCell ref="R7:T7"/>
    <mergeCell ref="V7:X7"/>
    <mergeCell ref="Z7:AB7"/>
    <mergeCell ref="A39:O39"/>
    <mergeCell ref="A7:A8"/>
    <mergeCell ref="B7:D7"/>
    <mergeCell ref="F7:H7"/>
    <mergeCell ref="J7:L7"/>
    <mergeCell ref="N7:P7"/>
  </mergeCells>
  <hyperlinks>
    <hyperlink ref="AC2" location="Contenido!A1" display="Contenido" xr:uid="{E9E2329D-288E-4B33-85CA-522B7CC36FD6}"/>
  </hyperlinks>
  <pageMargins left="0.7" right="0.7" top="0.75" bottom="0.75" header="0.3" footer="0.3"/>
  <pageSetup scale="6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83AF-CC9A-4337-AE6A-D3C5F9340C0A}">
  <sheetPr>
    <tabColor rgb="FFF2DAB1"/>
    <pageSetUpPr fitToPage="1"/>
  </sheetPr>
  <dimension ref="A1:AC47"/>
  <sheetViews>
    <sheetView showGridLines="0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42578125" customWidth="1"/>
    <col min="18" max="20" width="8.28515625" customWidth="1"/>
    <col min="21" max="21" width="1.5703125" customWidth="1"/>
    <col min="22" max="24" width="8.28515625" customWidth="1"/>
    <col min="25" max="25" width="1.5703125" customWidth="1"/>
    <col min="26" max="28" width="8.28515625" customWidth="1"/>
    <col min="29" max="29" width="14" style="144" customWidth="1"/>
  </cols>
  <sheetData>
    <row r="1" spans="1:29" x14ac:dyDescent="0.25">
      <c r="A1" s="228" t="s">
        <v>344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86"/>
      <c r="C6" s="86"/>
      <c r="D6" s="8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4"/>
    </row>
    <row r="10" spans="1:29" s="2" customFormat="1" x14ac:dyDescent="0.25">
      <c r="A10" s="26" t="s">
        <v>209</v>
      </c>
      <c r="B10" s="79">
        <f>SUM(B12:B35)</f>
        <v>27492</v>
      </c>
      <c r="C10" s="79">
        <f t="shared" ref="C10:AB10" si="0">SUM(C12:C35)</f>
        <v>14021</v>
      </c>
      <c r="D10" s="79">
        <f t="shared" si="0"/>
        <v>13471</v>
      </c>
      <c r="E10" s="79"/>
      <c r="F10" s="79">
        <f t="shared" si="0"/>
        <v>5989</v>
      </c>
      <c r="G10" s="79">
        <f t="shared" si="0"/>
        <v>3021</v>
      </c>
      <c r="H10" s="79">
        <f t="shared" si="0"/>
        <v>2968</v>
      </c>
      <c r="I10" s="79"/>
      <c r="J10" s="79">
        <f t="shared" si="0"/>
        <v>6186</v>
      </c>
      <c r="K10" s="79">
        <f t="shared" si="0"/>
        <v>3195</v>
      </c>
      <c r="L10" s="79">
        <f t="shared" si="0"/>
        <v>2991</v>
      </c>
      <c r="M10" s="79"/>
      <c r="N10" s="79">
        <f t="shared" si="0"/>
        <v>5799</v>
      </c>
      <c r="O10" s="79">
        <f t="shared" si="0"/>
        <v>2987</v>
      </c>
      <c r="P10" s="79">
        <f t="shared" si="0"/>
        <v>2812</v>
      </c>
      <c r="Q10" s="79"/>
      <c r="R10" s="79">
        <f t="shared" si="0"/>
        <v>4761</v>
      </c>
      <c r="S10" s="79">
        <f t="shared" si="0"/>
        <v>2400</v>
      </c>
      <c r="T10" s="79">
        <f t="shared" si="0"/>
        <v>2361</v>
      </c>
      <c r="U10" s="79"/>
      <c r="V10" s="79">
        <f t="shared" si="0"/>
        <v>4604</v>
      </c>
      <c r="W10" s="79">
        <f t="shared" si="0"/>
        <v>2332</v>
      </c>
      <c r="X10" s="79">
        <f t="shared" si="0"/>
        <v>2272</v>
      </c>
      <c r="Y10" s="79"/>
      <c r="Z10" s="79">
        <f t="shared" si="0"/>
        <v>153</v>
      </c>
      <c r="AA10" s="79">
        <f t="shared" si="0"/>
        <v>86</v>
      </c>
      <c r="AB10" s="79">
        <f t="shared" si="0"/>
        <v>67</v>
      </c>
      <c r="AC10" s="144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4"/>
    </row>
    <row r="12" spans="1:29" x14ac:dyDescent="0.25">
      <c r="A12" s="27" t="s">
        <v>277</v>
      </c>
      <c r="B12" s="80">
        <f t="shared" ref="B12:D13" si="1">+F12+J12+N12+R12+V12</f>
        <v>3592</v>
      </c>
      <c r="C12" s="80">
        <f t="shared" si="1"/>
        <v>1950</v>
      </c>
      <c r="D12" s="80">
        <f t="shared" si="1"/>
        <v>1642</v>
      </c>
      <c r="E12" s="80"/>
      <c r="F12" s="80">
        <v>790</v>
      </c>
      <c r="G12" s="80">
        <v>432</v>
      </c>
      <c r="H12" s="80">
        <v>358</v>
      </c>
      <c r="I12" s="80"/>
      <c r="J12" s="80">
        <v>800</v>
      </c>
      <c r="K12" s="80">
        <v>448</v>
      </c>
      <c r="L12" s="80">
        <v>352</v>
      </c>
      <c r="M12" s="80"/>
      <c r="N12" s="80">
        <v>826</v>
      </c>
      <c r="O12" s="80">
        <v>463</v>
      </c>
      <c r="P12" s="80">
        <v>363</v>
      </c>
      <c r="Q12" s="80"/>
      <c r="R12" s="80">
        <v>588</v>
      </c>
      <c r="S12" s="80">
        <v>305</v>
      </c>
      <c r="T12" s="80">
        <v>283</v>
      </c>
      <c r="U12" s="80"/>
      <c r="V12" s="80">
        <v>588</v>
      </c>
      <c r="W12" s="80">
        <v>302</v>
      </c>
      <c r="X12" s="80">
        <v>286</v>
      </c>
      <c r="Y12" s="80"/>
      <c r="Z12" s="80" t="s">
        <v>271</v>
      </c>
      <c r="AA12" s="80" t="s">
        <v>271</v>
      </c>
      <c r="AB12" s="80" t="s">
        <v>271</v>
      </c>
      <c r="AC12" s="145"/>
    </row>
    <row r="13" spans="1:29" x14ac:dyDescent="0.25">
      <c r="A13" s="27" t="s">
        <v>278</v>
      </c>
      <c r="B13" s="80">
        <f t="shared" si="1"/>
        <v>5191</v>
      </c>
      <c r="C13" s="80">
        <f t="shared" si="1"/>
        <v>2693</v>
      </c>
      <c r="D13" s="80">
        <f t="shared" si="1"/>
        <v>2498</v>
      </c>
      <c r="E13" s="80"/>
      <c r="F13" s="80">
        <v>1070</v>
      </c>
      <c r="G13" s="80">
        <v>550</v>
      </c>
      <c r="H13" s="80">
        <v>520</v>
      </c>
      <c r="I13" s="80"/>
      <c r="J13" s="80">
        <v>1142</v>
      </c>
      <c r="K13" s="80">
        <v>596</v>
      </c>
      <c r="L13" s="80">
        <v>546</v>
      </c>
      <c r="M13" s="80"/>
      <c r="N13" s="80">
        <v>1065</v>
      </c>
      <c r="O13" s="80">
        <v>551</v>
      </c>
      <c r="P13" s="80">
        <v>514</v>
      </c>
      <c r="Q13" s="80"/>
      <c r="R13" s="80">
        <v>979</v>
      </c>
      <c r="S13" s="80">
        <v>512</v>
      </c>
      <c r="T13" s="80">
        <v>467</v>
      </c>
      <c r="U13" s="80"/>
      <c r="V13" s="80">
        <v>935</v>
      </c>
      <c r="W13" s="80">
        <v>484</v>
      </c>
      <c r="X13" s="80">
        <v>451</v>
      </c>
      <c r="Y13" s="80"/>
      <c r="Z13" s="80" t="s">
        <v>271</v>
      </c>
      <c r="AA13" s="80" t="s">
        <v>271</v>
      </c>
      <c r="AB13" s="80" t="s">
        <v>271</v>
      </c>
    </row>
    <row r="14" spans="1:29" x14ac:dyDescent="0.25">
      <c r="A14" s="27" t="s">
        <v>279</v>
      </c>
      <c r="B14" s="80">
        <f t="shared" ref="B14:D27" si="2">+F14+J14+N14+R14+V14+Z14</f>
        <v>3821</v>
      </c>
      <c r="C14" s="80">
        <f t="shared" ref="C14:C19" si="3">+G14+K14+O14+S14+W14</f>
        <v>1864</v>
      </c>
      <c r="D14" s="80">
        <f t="shared" ref="C14:D23" si="4">+H14+L14+P14+T14+X14+AB14</f>
        <v>1957</v>
      </c>
      <c r="E14" s="80"/>
      <c r="F14" s="80">
        <v>855</v>
      </c>
      <c r="G14" s="80">
        <v>386</v>
      </c>
      <c r="H14" s="80">
        <v>469</v>
      </c>
      <c r="I14" s="80"/>
      <c r="J14" s="80">
        <v>847</v>
      </c>
      <c r="K14" s="80">
        <v>417</v>
      </c>
      <c r="L14" s="80">
        <v>430</v>
      </c>
      <c r="M14" s="80"/>
      <c r="N14" s="80">
        <v>813</v>
      </c>
      <c r="O14" s="80">
        <v>413</v>
      </c>
      <c r="P14" s="80">
        <v>400</v>
      </c>
      <c r="Q14" s="80"/>
      <c r="R14" s="80">
        <v>673</v>
      </c>
      <c r="S14" s="80">
        <v>341</v>
      </c>
      <c r="T14" s="80">
        <v>332</v>
      </c>
      <c r="U14" s="80"/>
      <c r="V14" s="80">
        <v>631</v>
      </c>
      <c r="W14" s="80">
        <v>307</v>
      </c>
      <c r="X14" s="80">
        <v>324</v>
      </c>
      <c r="Y14" s="80"/>
      <c r="Z14" s="80">
        <v>2</v>
      </c>
      <c r="AA14" s="80" t="s">
        <v>271</v>
      </c>
      <c r="AB14" s="80">
        <v>2</v>
      </c>
    </row>
    <row r="15" spans="1:29" x14ac:dyDescent="0.25">
      <c r="A15" s="27" t="s">
        <v>280</v>
      </c>
      <c r="B15" s="80">
        <f>+F15+J15+N15+R15+V15</f>
        <v>532</v>
      </c>
      <c r="C15" s="80">
        <f t="shared" si="3"/>
        <v>265</v>
      </c>
      <c r="D15" s="80">
        <f>+H15+L15+P15+T15+X15</f>
        <v>267</v>
      </c>
      <c r="E15" s="80"/>
      <c r="F15" s="80">
        <v>140</v>
      </c>
      <c r="G15" s="80">
        <v>68</v>
      </c>
      <c r="H15" s="80">
        <v>72</v>
      </c>
      <c r="I15" s="80"/>
      <c r="J15" s="80">
        <v>111</v>
      </c>
      <c r="K15" s="80">
        <v>61</v>
      </c>
      <c r="L15" s="80">
        <v>50</v>
      </c>
      <c r="M15" s="80"/>
      <c r="N15" s="80">
        <v>106</v>
      </c>
      <c r="O15" s="80">
        <v>62</v>
      </c>
      <c r="P15" s="80">
        <v>44</v>
      </c>
      <c r="Q15" s="80"/>
      <c r="R15" s="80">
        <v>86</v>
      </c>
      <c r="S15" s="80">
        <v>37</v>
      </c>
      <c r="T15" s="80">
        <v>49</v>
      </c>
      <c r="U15" s="80"/>
      <c r="V15" s="80">
        <v>89</v>
      </c>
      <c r="W15" s="80">
        <v>37</v>
      </c>
      <c r="X15" s="80">
        <v>52</v>
      </c>
      <c r="Y15" s="80"/>
      <c r="Z15" s="80" t="s">
        <v>271</v>
      </c>
      <c r="AA15" s="80" t="s">
        <v>271</v>
      </c>
      <c r="AB15" s="80" t="s">
        <v>271</v>
      </c>
    </row>
    <row r="16" spans="1:29" x14ac:dyDescent="0.25">
      <c r="A16" s="27" t="s">
        <v>281</v>
      </c>
      <c r="B16" s="80">
        <f>+F16+J16+N16+R16+V16</f>
        <v>210</v>
      </c>
      <c r="C16" s="80">
        <f t="shared" si="3"/>
        <v>106</v>
      </c>
      <c r="D16" s="80">
        <f>+H16+L16+P16+T16+X16</f>
        <v>104</v>
      </c>
      <c r="E16" s="80"/>
      <c r="F16" s="80">
        <v>36</v>
      </c>
      <c r="G16" s="80">
        <v>16</v>
      </c>
      <c r="H16" s="80">
        <v>20</v>
      </c>
      <c r="I16" s="80"/>
      <c r="J16" s="80">
        <v>48</v>
      </c>
      <c r="K16" s="80">
        <v>31</v>
      </c>
      <c r="L16" s="80">
        <v>17</v>
      </c>
      <c r="M16" s="80"/>
      <c r="N16" s="80">
        <v>55</v>
      </c>
      <c r="O16" s="80">
        <v>24</v>
      </c>
      <c r="P16" s="80">
        <v>31</v>
      </c>
      <c r="Q16" s="80"/>
      <c r="R16" s="80">
        <v>49</v>
      </c>
      <c r="S16" s="80">
        <v>23</v>
      </c>
      <c r="T16" s="80">
        <v>26</v>
      </c>
      <c r="U16" s="80"/>
      <c r="V16" s="80">
        <v>22</v>
      </c>
      <c r="W16" s="80">
        <v>12</v>
      </c>
      <c r="X16" s="80">
        <v>10</v>
      </c>
      <c r="Y16" s="80"/>
      <c r="Z16" s="80" t="s">
        <v>271</v>
      </c>
      <c r="AA16" s="80" t="s">
        <v>271</v>
      </c>
      <c r="AB16" s="80" t="s">
        <v>271</v>
      </c>
      <c r="AC16" s="146"/>
    </row>
    <row r="17" spans="1:29" x14ac:dyDescent="0.25">
      <c r="A17" s="27" t="s">
        <v>282</v>
      </c>
      <c r="B17" s="80">
        <f>+F17+J17+N17+R17+V17</f>
        <v>193</v>
      </c>
      <c r="C17" s="80">
        <f t="shared" si="3"/>
        <v>100</v>
      </c>
      <c r="D17" s="80">
        <f>+H17+L17+P17+T17+X17</f>
        <v>93</v>
      </c>
      <c r="E17" s="80"/>
      <c r="F17" s="80">
        <v>35</v>
      </c>
      <c r="G17" s="80">
        <v>15</v>
      </c>
      <c r="H17" s="80">
        <v>20</v>
      </c>
      <c r="I17" s="80"/>
      <c r="J17" s="80">
        <v>49</v>
      </c>
      <c r="K17" s="80">
        <v>21</v>
      </c>
      <c r="L17" s="80">
        <v>28</v>
      </c>
      <c r="M17" s="80"/>
      <c r="N17" s="80">
        <v>29</v>
      </c>
      <c r="O17" s="80">
        <v>19</v>
      </c>
      <c r="P17" s="80">
        <v>10</v>
      </c>
      <c r="Q17" s="80"/>
      <c r="R17" s="80">
        <v>48</v>
      </c>
      <c r="S17" s="80">
        <v>29</v>
      </c>
      <c r="T17" s="80">
        <v>19</v>
      </c>
      <c r="U17" s="80"/>
      <c r="V17" s="80">
        <v>32</v>
      </c>
      <c r="W17" s="80">
        <v>16</v>
      </c>
      <c r="X17" s="80">
        <v>16</v>
      </c>
      <c r="Y17" s="80"/>
      <c r="Z17" s="80" t="s">
        <v>271</v>
      </c>
      <c r="AA17" s="80" t="s">
        <v>271</v>
      </c>
      <c r="AB17" s="80" t="s">
        <v>271</v>
      </c>
      <c r="AC17" s="145"/>
    </row>
    <row r="18" spans="1:29" x14ac:dyDescent="0.25">
      <c r="A18" s="27" t="s">
        <v>284</v>
      </c>
      <c r="B18" s="80">
        <f>+F18+J18+N18+R18+V18</f>
        <v>2789</v>
      </c>
      <c r="C18" s="80">
        <f t="shared" si="3"/>
        <v>1399</v>
      </c>
      <c r="D18" s="80">
        <f>+H18+L18+P18+T18+X18</f>
        <v>1390</v>
      </c>
      <c r="E18" s="80"/>
      <c r="F18" s="80">
        <v>611</v>
      </c>
      <c r="G18" s="80">
        <v>319</v>
      </c>
      <c r="H18" s="80">
        <v>292</v>
      </c>
      <c r="I18" s="80"/>
      <c r="J18" s="80">
        <v>626</v>
      </c>
      <c r="K18" s="80">
        <v>308</v>
      </c>
      <c r="L18" s="80">
        <v>318</v>
      </c>
      <c r="M18" s="80"/>
      <c r="N18" s="80">
        <v>598</v>
      </c>
      <c r="O18" s="80">
        <v>291</v>
      </c>
      <c r="P18" s="80">
        <v>307</v>
      </c>
      <c r="Q18" s="80"/>
      <c r="R18" s="80">
        <v>483</v>
      </c>
      <c r="S18" s="80">
        <v>239</v>
      </c>
      <c r="T18" s="80">
        <v>244</v>
      </c>
      <c r="U18" s="80"/>
      <c r="V18" s="80">
        <v>471</v>
      </c>
      <c r="W18" s="80">
        <v>242</v>
      </c>
      <c r="X18" s="80">
        <v>229</v>
      </c>
      <c r="Y18" s="80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27" t="s">
        <v>285</v>
      </c>
      <c r="B19" s="80">
        <f>+F19+J19+N19+R19+V19</f>
        <v>415</v>
      </c>
      <c r="C19" s="80">
        <f t="shared" si="3"/>
        <v>216</v>
      </c>
      <c r="D19" s="80">
        <f>+H19+L19+P19+T19+X19</f>
        <v>199</v>
      </c>
      <c r="E19" s="80"/>
      <c r="F19" s="80">
        <v>98</v>
      </c>
      <c r="G19" s="80">
        <v>45</v>
      </c>
      <c r="H19" s="80">
        <v>53</v>
      </c>
      <c r="I19" s="80"/>
      <c r="J19" s="80">
        <v>94</v>
      </c>
      <c r="K19" s="80">
        <v>50</v>
      </c>
      <c r="L19" s="80">
        <v>44</v>
      </c>
      <c r="M19" s="80"/>
      <c r="N19" s="80">
        <v>81</v>
      </c>
      <c r="O19" s="80">
        <v>45</v>
      </c>
      <c r="P19" s="80">
        <v>36</v>
      </c>
      <c r="Q19" s="80"/>
      <c r="R19" s="80">
        <v>73</v>
      </c>
      <c r="S19" s="80">
        <v>41</v>
      </c>
      <c r="T19" s="80">
        <v>32</v>
      </c>
      <c r="U19" s="80"/>
      <c r="V19" s="80">
        <v>69</v>
      </c>
      <c r="W19" s="80">
        <v>35</v>
      </c>
      <c r="X19" s="80">
        <v>34</v>
      </c>
      <c r="Y19" s="80"/>
      <c r="Z19" s="80" t="s">
        <v>271</v>
      </c>
      <c r="AA19" s="80" t="s">
        <v>271</v>
      </c>
      <c r="AB19" s="80" t="s">
        <v>271</v>
      </c>
      <c r="AC19" s="146"/>
    </row>
    <row r="20" spans="1:29" x14ac:dyDescent="0.25">
      <c r="A20" s="27" t="s">
        <v>286</v>
      </c>
      <c r="B20" s="80">
        <f t="shared" si="2"/>
        <v>751</v>
      </c>
      <c r="C20" s="80">
        <f t="shared" si="4"/>
        <v>381</v>
      </c>
      <c r="D20" s="80">
        <f t="shared" si="4"/>
        <v>370</v>
      </c>
      <c r="E20" s="80"/>
      <c r="F20" s="80">
        <v>169</v>
      </c>
      <c r="G20" s="80">
        <v>91</v>
      </c>
      <c r="H20" s="80">
        <v>78</v>
      </c>
      <c r="I20" s="80"/>
      <c r="J20" s="80">
        <v>178</v>
      </c>
      <c r="K20" s="80">
        <v>97</v>
      </c>
      <c r="L20" s="80">
        <v>81</v>
      </c>
      <c r="M20" s="80"/>
      <c r="N20" s="80">
        <v>126</v>
      </c>
      <c r="O20" s="80">
        <v>66</v>
      </c>
      <c r="P20" s="80">
        <v>60</v>
      </c>
      <c r="Q20" s="80"/>
      <c r="R20" s="80">
        <v>113</v>
      </c>
      <c r="S20" s="80">
        <v>49</v>
      </c>
      <c r="T20" s="80">
        <v>64</v>
      </c>
      <c r="U20" s="80"/>
      <c r="V20" s="80">
        <v>117</v>
      </c>
      <c r="W20" s="80">
        <v>58</v>
      </c>
      <c r="X20" s="80">
        <v>59</v>
      </c>
      <c r="Y20" s="80"/>
      <c r="Z20" s="80">
        <v>48</v>
      </c>
      <c r="AA20" s="80">
        <v>20</v>
      </c>
      <c r="AB20" s="80">
        <v>28</v>
      </c>
      <c r="AC20" s="146"/>
    </row>
    <row r="21" spans="1:29" x14ac:dyDescent="0.25">
      <c r="A21" s="125" t="s">
        <v>288</v>
      </c>
      <c r="B21" s="80">
        <f t="shared" ref="B21:D22" si="5">+F21+J21+N21+R21+V21</f>
        <v>1417</v>
      </c>
      <c r="C21" s="80">
        <f t="shared" si="5"/>
        <v>734</v>
      </c>
      <c r="D21" s="80">
        <f t="shared" si="5"/>
        <v>683</v>
      </c>
      <c r="E21" s="80"/>
      <c r="F21" s="80">
        <v>332</v>
      </c>
      <c r="G21" s="80">
        <v>163</v>
      </c>
      <c r="H21" s="80">
        <v>169</v>
      </c>
      <c r="I21" s="80"/>
      <c r="J21" s="80">
        <v>321</v>
      </c>
      <c r="K21" s="80">
        <v>190</v>
      </c>
      <c r="L21" s="80">
        <v>131</v>
      </c>
      <c r="M21" s="80"/>
      <c r="N21" s="80">
        <v>303</v>
      </c>
      <c r="O21" s="80">
        <v>151</v>
      </c>
      <c r="P21" s="80">
        <v>152</v>
      </c>
      <c r="Q21" s="80"/>
      <c r="R21" s="80">
        <v>233</v>
      </c>
      <c r="S21" s="80">
        <v>116</v>
      </c>
      <c r="T21" s="80">
        <v>117</v>
      </c>
      <c r="U21" s="80"/>
      <c r="V21" s="80">
        <v>228</v>
      </c>
      <c r="W21" s="80">
        <v>114</v>
      </c>
      <c r="X21" s="80">
        <v>114</v>
      </c>
      <c r="Y21" s="80"/>
      <c r="Z21" s="80" t="s">
        <v>271</v>
      </c>
      <c r="AA21" s="80" t="s">
        <v>271</v>
      </c>
      <c r="AB21" s="80" t="s">
        <v>271</v>
      </c>
      <c r="AC21" s="146"/>
    </row>
    <row r="22" spans="1:29" x14ac:dyDescent="0.25">
      <c r="A22" s="27" t="s">
        <v>289</v>
      </c>
      <c r="B22" s="80">
        <f t="shared" si="5"/>
        <v>235</v>
      </c>
      <c r="C22" s="80">
        <f t="shared" si="5"/>
        <v>111</v>
      </c>
      <c r="D22" s="80">
        <f t="shared" si="5"/>
        <v>124</v>
      </c>
      <c r="E22" s="80"/>
      <c r="F22" s="80">
        <v>42</v>
      </c>
      <c r="G22" s="80">
        <v>22</v>
      </c>
      <c r="H22" s="80">
        <v>20</v>
      </c>
      <c r="I22" s="80"/>
      <c r="J22" s="80">
        <v>50</v>
      </c>
      <c r="K22" s="80">
        <v>22</v>
      </c>
      <c r="L22" s="80">
        <v>28</v>
      </c>
      <c r="M22" s="80"/>
      <c r="N22" s="80">
        <v>55</v>
      </c>
      <c r="O22" s="80">
        <v>28</v>
      </c>
      <c r="P22" s="80">
        <v>27</v>
      </c>
      <c r="Q22" s="80"/>
      <c r="R22" s="80">
        <v>41</v>
      </c>
      <c r="S22" s="80">
        <v>17</v>
      </c>
      <c r="T22" s="80">
        <v>24</v>
      </c>
      <c r="U22" s="80"/>
      <c r="V22" s="80">
        <v>47</v>
      </c>
      <c r="W22" s="80">
        <v>22</v>
      </c>
      <c r="X22" s="80">
        <v>25</v>
      </c>
      <c r="Y22" s="80"/>
      <c r="Z22" s="80" t="s">
        <v>271</v>
      </c>
      <c r="AA22" s="80" t="s">
        <v>271</v>
      </c>
      <c r="AB22" s="80" t="s">
        <v>271</v>
      </c>
      <c r="AC22" s="146"/>
    </row>
    <row r="23" spans="1:29" x14ac:dyDescent="0.25">
      <c r="A23" s="27" t="s">
        <v>290</v>
      </c>
      <c r="B23" s="80">
        <f t="shared" si="2"/>
        <v>3652</v>
      </c>
      <c r="C23" s="80">
        <f t="shared" si="4"/>
        <v>1893</v>
      </c>
      <c r="D23" s="80">
        <f t="shared" si="4"/>
        <v>1759</v>
      </c>
      <c r="E23" s="80"/>
      <c r="F23" s="80">
        <v>778</v>
      </c>
      <c r="G23" s="80">
        <v>417</v>
      </c>
      <c r="H23" s="80">
        <v>361</v>
      </c>
      <c r="I23" s="80"/>
      <c r="J23" s="80">
        <v>867</v>
      </c>
      <c r="K23" s="80">
        <v>435</v>
      </c>
      <c r="L23" s="80">
        <v>432</v>
      </c>
      <c r="M23" s="80"/>
      <c r="N23" s="80">
        <v>744</v>
      </c>
      <c r="O23" s="80">
        <v>389</v>
      </c>
      <c r="P23" s="80">
        <v>355</v>
      </c>
      <c r="Q23" s="80"/>
      <c r="R23" s="80">
        <v>586</v>
      </c>
      <c r="S23" s="80">
        <v>273</v>
      </c>
      <c r="T23" s="80">
        <v>313</v>
      </c>
      <c r="U23" s="80"/>
      <c r="V23" s="80">
        <v>585</v>
      </c>
      <c r="W23" s="80">
        <v>322</v>
      </c>
      <c r="X23" s="80">
        <v>263</v>
      </c>
      <c r="Y23" s="80"/>
      <c r="Z23" s="80">
        <v>92</v>
      </c>
      <c r="AA23" s="80">
        <v>57</v>
      </c>
      <c r="AB23" s="80">
        <v>35</v>
      </c>
      <c r="AC23" s="146"/>
    </row>
    <row r="24" spans="1:29" x14ac:dyDescent="0.25">
      <c r="A24" s="27" t="s">
        <v>291</v>
      </c>
      <c r="B24" s="80">
        <f t="shared" ref="B24:D26" si="6">+F24+J24+N24+R24+V24</f>
        <v>52</v>
      </c>
      <c r="C24" s="80">
        <f t="shared" si="6"/>
        <v>27</v>
      </c>
      <c r="D24" s="80">
        <f t="shared" si="6"/>
        <v>25</v>
      </c>
      <c r="E24" s="80"/>
      <c r="F24" s="80">
        <v>16</v>
      </c>
      <c r="G24" s="80">
        <v>11</v>
      </c>
      <c r="H24" s="80">
        <v>5</v>
      </c>
      <c r="I24" s="80"/>
      <c r="J24" s="80">
        <v>13</v>
      </c>
      <c r="K24" s="80">
        <v>4</v>
      </c>
      <c r="L24" s="80">
        <v>9</v>
      </c>
      <c r="M24" s="80"/>
      <c r="N24" s="80">
        <v>10</v>
      </c>
      <c r="O24" s="80">
        <v>5</v>
      </c>
      <c r="P24" s="80">
        <v>5</v>
      </c>
      <c r="Q24" s="80"/>
      <c r="R24" s="80">
        <v>5</v>
      </c>
      <c r="S24" s="80">
        <v>3</v>
      </c>
      <c r="T24" s="80">
        <v>2</v>
      </c>
      <c r="U24" s="80"/>
      <c r="V24" s="80">
        <v>8</v>
      </c>
      <c r="W24" s="80">
        <v>4</v>
      </c>
      <c r="X24" s="80">
        <v>4</v>
      </c>
      <c r="Y24" s="80"/>
      <c r="Z24" s="80" t="s">
        <v>271</v>
      </c>
      <c r="AA24" s="80" t="s">
        <v>271</v>
      </c>
      <c r="AB24" s="80" t="s">
        <v>271</v>
      </c>
      <c r="AC24" s="146"/>
    </row>
    <row r="25" spans="1:29" x14ac:dyDescent="0.25">
      <c r="A25" s="27" t="s">
        <v>292</v>
      </c>
      <c r="B25" s="80">
        <f t="shared" si="6"/>
        <v>674</v>
      </c>
      <c r="C25" s="80">
        <f t="shared" si="6"/>
        <v>328</v>
      </c>
      <c r="D25" s="80">
        <f t="shared" si="6"/>
        <v>346</v>
      </c>
      <c r="E25" s="80"/>
      <c r="F25" s="80">
        <v>132</v>
      </c>
      <c r="G25" s="80">
        <v>59</v>
      </c>
      <c r="H25" s="80">
        <v>73</v>
      </c>
      <c r="I25" s="80"/>
      <c r="J25" s="80">
        <v>160</v>
      </c>
      <c r="K25" s="80">
        <v>72</v>
      </c>
      <c r="L25" s="80">
        <v>88</v>
      </c>
      <c r="M25" s="80"/>
      <c r="N25" s="80">
        <v>144</v>
      </c>
      <c r="O25" s="80">
        <v>74</v>
      </c>
      <c r="P25" s="80">
        <v>70</v>
      </c>
      <c r="Q25" s="80"/>
      <c r="R25" s="80">
        <v>114</v>
      </c>
      <c r="S25" s="80">
        <v>61</v>
      </c>
      <c r="T25" s="80">
        <v>53</v>
      </c>
      <c r="U25" s="80"/>
      <c r="V25" s="80">
        <v>124</v>
      </c>
      <c r="W25" s="80">
        <v>62</v>
      </c>
      <c r="X25" s="80">
        <v>62</v>
      </c>
      <c r="Y25" s="80"/>
      <c r="Z25" s="80" t="s">
        <v>271</v>
      </c>
      <c r="AA25" s="80" t="s">
        <v>271</v>
      </c>
      <c r="AB25" s="80" t="s">
        <v>271</v>
      </c>
      <c r="AC25" s="146"/>
    </row>
    <row r="26" spans="1:29" x14ac:dyDescent="0.25">
      <c r="A26" s="27" t="s">
        <v>293</v>
      </c>
      <c r="B26" s="80">
        <f t="shared" si="6"/>
        <v>235</v>
      </c>
      <c r="C26" s="80">
        <f t="shared" si="6"/>
        <v>116</v>
      </c>
      <c r="D26" s="80">
        <f t="shared" si="6"/>
        <v>119</v>
      </c>
      <c r="E26" s="80"/>
      <c r="F26" s="80">
        <v>65</v>
      </c>
      <c r="G26" s="80">
        <v>38</v>
      </c>
      <c r="H26" s="80">
        <v>27</v>
      </c>
      <c r="I26" s="80"/>
      <c r="J26" s="80">
        <v>53</v>
      </c>
      <c r="K26" s="80">
        <v>28</v>
      </c>
      <c r="L26" s="80">
        <v>25</v>
      </c>
      <c r="M26" s="80"/>
      <c r="N26" s="80">
        <v>58</v>
      </c>
      <c r="O26" s="80">
        <v>21</v>
      </c>
      <c r="P26" s="80">
        <v>37</v>
      </c>
      <c r="Q26" s="80"/>
      <c r="R26" s="80">
        <v>44</v>
      </c>
      <c r="S26" s="80">
        <v>20</v>
      </c>
      <c r="T26" s="80">
        <v>24</v>
      </c>
      <c r="U26" s="80"/>
      <c r="V26" s="80">
        <v>15</v>
      </c>
      <c r="W26" s="80">
        <v>9</v>
      </c>
      <c r="X26" s="80">
        <v>6</v>
      </c>
      <c r="Y26" s="80"/>
      <c r="Z26" s="80" t="s">
        <v>271</v>
      </c>
      <c r="AA26" s="80" t="s">
        <v>271</v>
      </c>
      <c r="AB26" s="80" t="s">
        <v>271</v>
      </c>
      <c r="AC26" s="145"/>
    </row>
    <row r="27" spans="1:29" x14ac:dyDescent="0.25">
      <c r="A27" s="27" t="s">
        <v>294</v>
      </c>
      <c r="B27" s="80">
        <f t="shared" si="2"/>
        <v>980</v>
      </c>
      <c r="C27" s="80">
        <f t="shared" si="2"/>
        <v>491</v>
      </c>
      <c r="D27" s="80">
        <f t="shared" si="2"/>
        <v>489</v>
      </c>
      <c r="E27" s="80"/>
      <c r="F27" s="80">
        <v>222</v>
      </c>
      <c r="G27" s="80">
        <v>105</v>
      </c>
      <c r="H27" s="80">
        <v>117</v>
      </c>
      <c r="I27" s="80"/>
      <c r="J27" s="80">
        <v>231</v>
      </c>
      <c r="K27" s="80">
        <v>129</v>
      </c>
      <c r="L27" s="80">
        <v>102</v>
      </c>
      <c r="M27" s="80"/>
      <c r="N27" s="80">
        <v>211</v>
      </c>
      <c r="O27" s="80">
        <v>111</v>
      </c>
      <c r="P27" s="80">
        <v>100</v>
      </c>
      <c r="Q27" s="80"/>
      <c r="R27" s="80">
        <v>167</v>
      </c>
      <c r="S27" s="80">
        <v>74</v>
      </c>
      <c r="T27" s="80">
        <v>93</v>
      </c>
      <c r="U27" s="80"/>
      <c r="V27" s="80">
        <v>138</v>
      </c>
      <c r="W27" s="80">
        <v>63</v>
      </c>
      <c r="X27" s="80">
        <v>75</v>
      </c>
      <c r="Y27" s="80"/>
      <c r="Z27" s="80">
        <v>11</v>
      </c>
      <c r="AA27" s="80">
        <v>9</v>
      </c>
      <c r="AB27" s="80">
        <v>2</v>
      </c>
      <c r="AC27" s="146"/>
    </row>
    <row r="28" spans="1:29" x14ac:dyDescent="0.25">
      <c r="A28" s="27" t="s">
        <v>295</v>
      </c>
      <c r="B28" s="80">
        <f t="shared" ref="B28:D35" si="7">+F28+J28+N28+R28+V28</f>
        <v>167</v>
      </c>
      <c r="C28" s="80">
        <f t="shared" si="7"/>
        <v>94</v>
      </c>
      <c r="D28" s="80">
        <f t="shared" si="7"/>
        <v>73</v>
      </c>
      <c r="E28" s="80"/>
      <c r="F28" s="80">
        <v>40</v>
      </c>
      <c r="G28" s="80">
        <v>20</v>
      </c>
      <c r="H28" s="80">
        <v>20</v>
      </c>
      <c r="I28" s="80"/>
      <c r="J28" s="80">
        <v>33</v>
      </c>
      <c r="K28" s="80">
        <v>19</v>
      </c>
      <c r="L28" s="80">
        <v>14</v>
      </c>
      <c r="M28" s="80"/>
      <c r="N28" s="80">
        <v>35</v>
      </c>
      <c r="O28" s="80">
        <v>21</v>
      </c>
      <c r="P28" s="80">
        <v>14</v>
      </c>
      <c r="Q28" s="80"/>
      <c r="R28" s="80">
        <v>34</v>
      </c>
      <c r="S28" s="80">
        <v>19</v>
      </c>
      <c r="T28" s="80">
        <v>15</v>
      </c>
      <c r="U28" s="80"/>
      <c r="V28" s="80">
        <v>25</v>
      </c>
      <c r="W28" s="80">
        <v>15</v>
      </c>
      <c r="X28" s="80">
        <v>10</v>
      </c>
      <c r="Y28" s="80"/>
      <c r="Z28" s="80" t="s">
        <v>271</v>
      </c>
      <c r="AA28" s="80" t="s">
        <v>271</v>
      </c>
      <c r="AB28" s="80" t="s">
        <v>271</v>
      </c>
      <c r="AC28" s="146"/>
    </row>
    <row r="29" spans="1:29" x14ac:dyDescent="0.25">
      <c r="A29" s="27" t="s">
        <v>296</v>
      </c>
      <c r="B29" s="80">
        <f t="shared" si="7"/>
        <v>641</v>
      </c>
      <c r="C29" s="80">
        <f t="shared" si="7"/>
        <v>308</v>
      </c>
      <c r="D29" s="80">
        <f t="shared" si="7"/>
        <v>333</v>
      </c>
      <c r="E29" s="80"/>
      <c r="F29" s="80">
        <v>140</v>
      </c>
      <c r="G29" s="80">
        <v>71</v>
      </c>
      <c r="H29" s="80">
        <v>69</v>
      </c>
      <c r="I29" s="80"/>
      <c r="J29" s="80">
        <v>138</v>
      </c>
      <c r="K29" s="80">
        <v>56</v>
      </c>
      <c r="L29" s="80">
        <v>82</v>
      </c>
      <c r="M29" s="80"/>
      <c r="N29" s="80">
        <v>137</v>
      </c>
      <c r="O29" s="80">
        <v>62</v>
      </c>
      <c r="P29" s="80">
        <v>75</v>
      </c>
      <c r="Q29" s="80"/>
      <c r="R29" s="80">
        <v>113</v>
      </c>
      <c r="S29" s="80">
        <v>64</v>
      </c>
      <c r="T29" s="80">
        <v>49</v>
      </c>
      <c r="U29" s="80"/>
      <c r="V29" s="80">
        <v>113</v>
      </c>
      <c r="W29" s="80">
        <v>55</v>
      </c>
      <c r="X29" s="80">
        <v>58</v>
      </c>
      <c r="Y29" s="80"/>
      <c r="Z29" s="80" t="s">
        <v>271</v>
      </c>
      <c r="AA29" s="80" t="s">
        <v>271</v>
      </c>
      <c r="AB29" s="80" t="s">
        <v>271</v>
      </c>
      <c r="AC29" s="146"/>
    </row>
    <row r="30" spans="1:29" x14ac:dyDescent="0.25">
      <c r="A30" s="27" t="s">
        <v>297</v>
      </c>
      <c r="B30" s="80">
        <f t="shared" si="7"/>
        <v>220</v>
      </c>
      <c r="C30" s="80">
        <f t="shared" si="7"/>
        <v>109</v>
      </c>
      <c r="D30" s="80">
        <f t="shared" si="7"/>
        <v>111</v>
      </c>
      <c r="E30" s="80"/>
      <c r="F30" s="80">
        <v>46</v>
      </c>
      <c r="G30" s="80">
        <v>22</v>
      </c>
      <c r="H30" s="80">
        <v>24</v>
      </c>
      <c r="I30" s="80"/>
      <c r="J30" s="80">
        <v>50</v>
      </c>
      <c r="K30" s="80">
        <v>23</v>
      </c>
      <c r="L30" s="80">
        <v>27</v>
      </c>
      <c r="M30" s="80"/>
      <c r="N30" s="80">
        <v>49</v>
      </c>
      <c r="O30" s="80">
        <v>23</v>
      </c>
      <c r="P30" s="80">
        <v>26</v>
      </c>
      <c r="Q30" s="80"/>
      <c r="R30" s="80">
        <v>34</v>
      </c>
      <c r="S30" s="80">
        <v>23</v>
      </c>
      <c r="T30" s="80">
        <v>11</v>
      </c>
      <c r="U30" s="80"/>
      <c r="V30" s="80">
        <v>41</v>
      </c>
      <c r="W30" s="80">
        <v>18</v>
      </c>
      <c r="X30" s="80">
        <v>23</v>
      </c>
      <c r="Y30" s="80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298</v>
      </c>
      <c r="B31" s="80">
        <f t="shared" si="7"/>
        <v>308</v>
      </c>
      <c r="C31" s="80">
        <f t="shared" si="7"/>
        <v>149</v>
      </c>
      <c r="D31" s="80">
        <f t="shared" si="7"/>
        <v>159</v>
      </c>
      <c r="E31" s="80"/>
      <c r="F31" s="80">
        <v>76</v>
      </c>
      <c r="G31" s="80">
        <v>32</v>
      </c>
      <c r="H31" s="80">
        <v>44</v>
      </c>
      <c r="I31" s="80"/>
      <c r="J31" s="80">
        <v>56</v>
      </c>
      <c r="K31" s="80">
        <v>27</v>
      </c>
      <c r="L31" s="80">
        <v>29</v>
      </c>
      <c r="M31" s="80"/>
      <c r="N31" s="80">
        <v>60</v>
      </c>
      <c r="O31" s="80">
        <v>25</v>
      </c>
      <c r="P31" s="80">
        <v>35</v>
      </c>
      <c r="Q31" s="80"/>
      <c r="R31" s="80">
        <v>68</v>
      </c>
      <c r="S31" s="80">
        <v>39</v>
      </c>
      <c r="T31" s="80">
        <v>29</v>
      </c>
      <c r="U31" s="80"/>
      <c r="V31" s="80">
        <v>48</v>
      </c>
      <c r="W31" s="80">
        <v>26</v>
      </c>
      <c r="X31" s="80">
        <v>22</v>
      </c>
      <c r="Y31" s="80"/>
      <c r="Z31" s="80" t="s">
        <v>271</v>
      </c>
      <c r="AA31" s="80" t="s">
        <v>271</v>
      </c>
      <c r="AB31" s="80" t="s">
        <v>271</v>
      </c>
      <c r="AC31" s="146"/>
    </row>
    <row r="32" spans="1:29" x14ac:dyDescent="0.25">
      <c r="A32" s="27" t="s">
        <v>299</v>
      </c>
      <c r="B32" s="80">
        <f t="shared" si="7"/>
        <v>110</v>
      </c>
      <c r="C32" s="80">
        <f t="shared" si="7"/>
        <v>51</v>
      </c>
      <c r="D32" s="80">
        <f t="shared" si="7"/>
        <v>59</v>
      </c>
      <c r="E32" s="80"/>
      <c r="F32" s="80">
        <v>24</v>
      </c>
      <c r="G32" s="80">
        <v>9</v>
      </c>
      <c r="H32" s="80">
        <v>15</v>
      </c>
      <c r="I32" s="80"/>
      <c r="J32" s="80">
        <v>24</v>
      </c>
      <c r="K32" s="80">
        <v>10</v>
      </c>
      <c r="L32" s="80">
        <v>14</v>
      </c>
      <c r="M32" s="80"/>
      <c r="N32" s="80">
        <v>19</v>
      </c>
      <c r="O32" s="80">
        <v>9</v>
      </c>
      <c r="P32" s="80">
        <v>10</v>
      </c>
      <c r="Q32" s="80"/>
      <c r="R32" s="80">
        <v>15</v>
      </c>
      <c r="S32" s="80">
        <v>8</v>
      </c>
      <c r="T32" s="80">
        <v>7</v>
      </c>
      <c r="U32" s="80"/>
      <c r="V32" s="80">
        <v>28</v>
      </c>
      <c r="W32" s="80">
        <v>15</v>
      </c>
      <c r="X32" s="80">
        <v>13</v>
      </c>
      <c r="Y32" s="80"/>
      <c r="Z32" s="80" t="s">
        <v>271</v>
      </c>
      <c r="AA32" s="80" t="s">
        <v>271</v>
      </c>
      <c r="AB32" s="80" t="s">
        <v>271</v>
      </c>
      <c r="AC32" s="146"/>
    </row>
    <row r="33" spans="1:29" x14ac:dyDescent="0.25">
      <c r="A33" s="27" t="s">
        <v>300</v>
      </c>
      <c r="B33" s="80">
        <f t="shared" si="7"/>
        <v>128</v>
      </c>
      <c r="C33" s="80">
        <f t="shared" si="7"/>
        <v>62</v>
      </c>
      <c r="D33" s="80">
        <f t="shared" si="7"/>
        <v>66</v>
      </c>
      <c r="E33" s="80"/>
      <c r="F33" s="80">
        <v>36</v>
      </c>
      <c r="G33" s="80">
        <v>18</v>
      </c>
      <c r="H33" s="80">
        <v>18</v>
      </c>
      <c r="I33" s="80"/>
      <c r="J33" s="80">
        <v>32</v>
      </c>
      <c r="K33" s="80">
        <v>14</v>
      </c>
      <c r="L33" s="80">
        <v>18</v>
      </c>
      <c r="M33" s="80"/>
      <c r="N33" s="80">
        <v>30</v>
      </c>
      <c r="O33" s="80">
        <v>14</v>
      </c>
      <c r="P33" s="80">
        <v>16</v>
      </c>
      <c r="Q33" s="80"/>
      <c r="R33" s="80">
        <v>21</v>
      </c>
      <c r="S33" s="80">
        <v>11</v>
      </c>
      <c r="T33" s="80">
        <v>10</v>
      </c>
      <c r="U33" s="80"/>
      <c r="V33" s="80">
        <v>9</v>
      </c>
      <c r="W33" s="80">
        <v>5</v>
      </c>
      <c r="X33" s="80">
        <v>4</v>
      </c>
      <c r="Y33" s="80"/>
      <c r="Z33" s="80" t="s">
        <v>271</v>
      </c>
      <c r="AA33" s="80" t="s">
        <v>271</v>
      </c>
      <c r="AB33" s="80" t="s">
        <v>271</v>
      </c>
      <c r="AC33" s="146"/>
    </row>
    <row r="34" spans="1:29" x14ac:dyDescent="0.25">
      <c r="A34" s="27" t="s">
        <v>301</v>
      </c>
      <c r="B34" s="80">
        <f t="shared" si="7"/>
        <v>579</v>
      </c>
      <c r="C34" s="80">
        <f t="shared" si="7"/>
        <v>289</v>
      </c>
      <c r="D34" s="80">
        <f t="shared" si="7"/>
        <v>290</v>
      </c>
      <c r="E34" s="80"/>
      <c r="F34" s="80">
        <v>116</v>
      </c>
      <c r="G34" s="80">
        <v>56</v>
      </c>
      <c r="H34" s="80">
        <v>60</v>
      </c>
      <c r="I34" s="80"/>
      <c r="J34" s="80">
        <v>126</v>
      </c>
      <c r="K34" s="80">
        <v>63</v>
      </c>
      <c r="L34" s="80">
        <v>63</v>
      </c>
      <c r="M34" s="80"/>
      <c r="N34" s="80">
        <v>123</v>
      </c>
      <c r="O34" s="80">
        <v>62</v>
      </c>
      <c r="P34" s="80">
        <v>61</v>
      </c>
      <c r="Q34" s="80"/>
      <c r="R34" s="80">
        <v>95</v>
      </c>
      <c r="S34" s="80">
        <v>51</v>
      </c>
      <c r="T34" s="80">
        <v>44</v>
      </c>
      <c r="U34" s="80"/>
      <c r="V34" s="80">
        <v>119</v>
      </c>
      <c r="W34" s="80">
        <v>57</v>
      </c>
      <c r="X34" s="80">
        <v>62</v>
      </c>
      <c r="Y34" s="80"/>
      <c r="Z34" s="80" t="s">
        <v>271</v>
      </c>
      <c r="AA34" s="80" t="s">
        <v>271</v>
      </c>
      <c r="AB34" s="80" t="s">
        <v>271</v>
      </c>
      <c r="AC34" s="146"/>
    </row>
    <row r="35" spans="1:29" ht="15.75" thickBot="1" x14ac:dyDescent="0.3">
      <c r="A35" s="28" t="s">
        <v>302</v>
      </c>
      <c r="B35" s="110">
        <f t="shared" si="7"/>
        <v>600</v>
      </c>
      <c r="C35" s="110">
        <f t="shared" si="7"/>
        <v>285</v>
      </c>
      <c r="D35" s="110">
        <f t="shared" si="7"/>
        <v>315</v>
      </c>
      <c r="E35" s="110"/>
      <c r="F35" s="110">
        <v>120</v>
      </c>
      <c r="G35" s="110">
        <v>56</v>
      </c>
      <c r="H35" s="110">
        <v>64</v>
      </c>
      <c r="I35" s="110"/>
      <c r="J35" s="110">
        <v>137</v>
      </c>
      <c r="K35" s="110">
        <v>74</v>
      </c>
      <c r="L35" s="110">
        <v>63</v>
      </c>
      <c r="M35" s="110"/>
      <c r="N35" s="110">
        <v>122</v>
      </c>
      <c r="O35" s="110">
        <v>58</v>
      </c>
      <c r="P35" s="110">
        <v>64</v>
      </c>
      <c r="Q35" s="110"/>
      <c r="R35" s="110">
        <v>99</v>
      </c>
      <c r="S35" s="110">
        <v>45</v>
      </c>
      <c r="T35" s="110">
        <v>54</v>
      </c>
      <c r="U35" s="110"/>
      <c r="V35" s="110">
        <v>122</v>
      </c>
      <c r="W35" s="110">
        <v>52</v>
      </c>
      <c r="X35" s="110">
        <v>70</v>
      </c>
      <c r="Y35" s="110"/>
      <c r="Z35" s="110" t="s">
        <v>271</v>
      </c>
      <c r="AA35" s="110" t="s">
        <v>271</v>
      </c>
      <c r="AB35" s="110" t="s">
        <v>271</v>
      </c>
      <c r="AC35" s="146"/>
    </row>
    <row r="36" spans="1:29" x14ac:dyDescent="0.25">
      <c r="A36" s="225" t="s">
        <v>201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AC36" s="146"/>
    </row>
    <row r="38" spans="1:29" x14ac:dyDescent="0.25"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6:O36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ACA1625B-D6AA-4870-B9F2-B1A66A23A12C}"/>
  </hyperlinks>
  <pageMargins left="0.7" right="0.7" top="0.75" bottom="0.75" header="0.3" footer="0.3"/>
  <pageSetup scale="60" orientation="landscape" r:id="rId1"/>
  <ignoredErrors>
    <ignoredError sqref="B16:D16 B14 C14:D14 B20:D20 B23:D23 B27:D27" formula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E38B6-4756-4688-8756-2A0AE5767B09}">
  <sheetPr>
    <tabColor rgb="FFF2DAB1"/>
    <pageSetUpPr fitToPage="1"/>
  </sheetPr>
  <dimension ref="A1:AC47"/>
  <sheetViews>
    <sheetView showGridLines="0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85546875" customWidth="1"/>
    <col min="10" max="12" width="8.28515625" customWidth="1"/>
    <col min="13" max="13" width="2" customWidth="1"/>
    <col min="14" max="16" width="8.28515625" customWidth="1"/>
    <col min="17" max="17" width="1.85546875" customWidth="1"/>
    <col min="18" max="20" width="8.28515625" customWidth="1"/>
    <col min="21" max="21" width="1.28515625" customWidth="1"/>
    <col min="22" max="24" width="8.28515625" customWidth="1"/>
    <col min="25" max="25" width="1.42578125" customWidth="1"/>
    <col min="26" max="28" width="8.28515625" customWidth="1"/>
    <col min="29" max="29" width="14" style="144" customWidth="1"/>
  </cols>
  <sheetData>
    <row r="1" spans="1:29" x14ac:dyDescent="0.25">
      <c r="A1" s="228" t="s">
        <v>345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4"/>
    </row>
    <row r="10" spans="1:29" s="2" customFormat="1" x14ac:dyDescent="0.25">
      <c r="A10" s="26" t="s">
        <v>209</v>
      </c>
      <c r="B10" s="81">
        <v>98.686194270945506</v>
      </c>
      <c r="C10" s="81">
        <v>98.538196640663429</v>
      </c>
      <c r="D10" s="81">
        <v>98.840707315283581</v>
      </c>
      <c r="E10" s="81"/>
      <c r="F10" s="81">
        <v>98.763192612137203</v>
      </c>
      <c r="G10" s="81">
        <v>98.596605744125327</v>
      </c>
      <c r="H10" s="81">
        <v>98.933333333333323</v>
      </c>
      <c r="I10" s="81"/>
      <c r="J10" s="81">
        <v>98.739026336791696</v>
      </c>
      <c r="K10" s="81">
        <v>98.70250231696015</v>
      </c>
      <c r="L10" s="81">
        <v>98.778071334214005</v>
      </c>
      <c r="M10" s="81"/>
      <c r="N10" s="81">
        <v>98.288135593220332</v>
      </c>
      <c r="O10" s="81">
        <v>98.418451400329488</v>
      </c>
      <c r="P10" s="81">
        <v>98.150087260034908</v>
      </c>
      <c r="Q10" s="81"/>
      <c r="R10" s="81">
        <v>98.48986346710798</v>
      </c>
      <c r="S10" s="81">
        <v>97.959183673469383</v>
      </c>
      <c r="T10" s="81">
        <v>99.035234899328856</v>
      </c>
      <c r="U10" s="81"/>
      <c r="V10" s="81">
        <v>99.181387333046104</v>
      </c>
      <c r="W10" s="81">
        <v>98.939329656342807</v>
      </c>
      <c r="X10" s="81">
        <v>99.431072210065636</v>
      </c>
      <c r="Y10" s="81"/>
      <c r="Z10" s="81">
        <v>100</v>
      </c>
      <c r="AA10" s="81">
        <v>100</v>
      </c>
      <c r="AB10" s="81">
        <v>100</v>
      </c>
      <c r="AC10" s="144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4"/>
    </row>
    <row r="12" spans="1:29" x14ac:dyDescent="0.25">
      <c r="A12" s="27" t="s">
        <v>277</v>
      </c>
      <c r="B12" s="82">
        <v>97.901335513763968</v>
      </c>
      <c r="C12" s="82">
        <v>97.305389221556879</v>
      </c>
      <c r="D12" s="82">
        <v>98.618618618618612</v>
      </c>
      <c r="E12" s="82"/>
      <c r="F12" s="82">
        <v>97.410604192355123</v>
      </c>
      <c r="G12" s="82">
        <v>96.213808463251667</v>
      </c>
      <c r="H12" s="82">
        <v>98.895027624309392</v>
      </c>
      <c r="I12" s="82"/>
      <c r="J12" s="82">
        <v>98.400984009840101</v>
      </c>
      <c r="K12" s="82">
        <v>98.461538461538467</v>
      </c>
      <c r="L12" s="82">
        <v>98.324022346368707</v>
      </c>
      <c r="M12" s="82"/>
      <c r="N12" s="82">
        <v>98.333333333333329</v>
      </c>
      <c r="O12" s="82">
        <v>98.093220338983059</v>
      </c>
      <c r="P12" s="82">
        <v>98.641304347826093</v>
      </c>
      <c r="Q12" s="82"/>
      <c r="R12" s="82">
        <v>97.674418604651152</v>
      </c>
      <c r="S12" s="82">
        <v>97.133757961783445</v>
      </c>
      <c r="T12" s="82">
        <v>98.263888888888886</v>
      </c>
      <c r="U12" s="82"/>
      <c r="V12" s="82">
        <v>97.512437810945272</v>
      </c>
      <c r="W12" s="82">
        <v>96.178343949044589</v>
      </c>
      <c r="X12" s="82">
        <v>98.961937716262966</v>
      </c>
      <c r="Y12" s="82"/>
      <c r="Z12" s="82" t="s">
        <v>271</v>
      </c>
      <c r="AA12" s="82" t="s">
        <v>271</v>
      </c>
      <c r="AB12" s="82" t="s">
        <v>271</v>
      </c>
      <c r="AC12" s="145"/>
    </row>
    <row r="13" spans="1:29" x14ac:dyDescent="0.25">
      <c r="A13" s="27" t="s">
        <v>278</v>
      </c>
      <c r="B13" s="82">
        <v>98.538344722854973</v>
      </c>
      <c r="C13" s="82">
        <v>98.717008797653961</v>
      </c>
      <c r="D13" s="82">
        <v>98.346456692913392</v>
      </c>
      <c r="E13" s="82"/>
      <c r="F13" s="82">
        <v>98.799630655586341</v>
      </c>
      <c r="G13" s="82">
        <v>99.099099099099092</v>
      </c>
      <c r="H13" s="82">
        <v>98.484848484848484</v>
      </c>
      <c r="I13" s="82"/>
      <c r="J13" s="82">
        <v>98.363479758828603</v>
      </c>
      <c r="K13" s="82">
        <v>98.512396694214871</v>
      </c>
      <c r="L13" s="82">
        <v>98.201438848920859</v>
      </c>
      <c r="M13" s="82"/>
      <c r="N13" s="82">
        <v>98.156682027649765</v>
      </c>
      <c r="O13" s="82">
        <v>98.745519713261658</v>
      </c>
      <c r="P13" s="82">
        <v>97.533206831119543</v>
      </c>
      <c r="Q13" s="82"/>
      <c r="R13" s="82">
        <v>98.194583751253759</v>
      </c>
      <c r="S13" s="82">
        <v>97.896749521988525</v>
      </c>
      <c r="T13" s="82">
        <v>98.523206751054843</v>
      </c>
      <c r="U13" s="82"/>
      <c r="V13" s="82">
        <v>99.256900212314221</v>
      </c>
      <c r="W13" s="82">
        <v>99.383983572895275</v>
      </c>
      <c r="X13" s="82">
        <v>99.120879120879124</v>
      </c>
      <c r="Y13" s="82"/>
      <c r="Z13" s="82" t="s">
        <v>271</v>
      </c>
      <c r="AA13" s="82" t="s">
        <v>271</v>
      </c>
      <c r="AB13" s="82" t="s">
        <v>271</v>
      </c>
    </row>
    <row r="14" spans="1:29" x14ac:dyDescent="0.25">
      <c r="A14" s="27" t="s">
        <v>279</v>
      </c>
      <c r="B14" s="82">
        <v>98.30203241574479</v>
      </c>
      <c r="C14" s="82">
        <v>98.62433862433862</v>
      </c>
      <c r="D14" s="82">
        <v>97.996995493239865</v>
      </c>
      <c r="E14" s="82"/>
      <c r="F14" s="82">
        <v>99.534342258440049</v>
      </c>
      <c r="G14" s="82">
        <v>99.741602067183464</v>
      </c>
      <c r="H14" s="82">
        <v>99.364406779661024</v>
      </c>
      <c r="I14" s="82"/>
      <c r="J14" s="82">
        <v>98.833138856476083</v>
      </c>
      <c r="K14" s="82">
        <v>99.522673031026258</v>
      </c>
      <c r="L14" s="82">
        <v>98.173515981735164</v>
      </c>
      <c r="M14" s="82"/>
      <c r="N14" s="82">
        <v>94.976635514018696</v>
      </c>
      <c r="O14" s="82">
        <v>96.046511627906966</v>
      </c>
      <c r="P14" s="82">
        <v>93.896713615023472</v>
      </c>
      <c r="Q14" s="82"/>
      <c r="R14" s="82">
        <v>99.116347569955821</v>
      </c>
      <c r="S14" s="82">
        <v>98.840579710144922</v>
      </c>
      <c r="T14" s="82">
        <v>99.401197604790411</v>
      </c>
      <c r="U14" s="82"/>
      <c r="V14" s="82">
        <v>99.526813880126184</v>
      </c>
      <c r="W14" s="82">
        <v>99.35275080906149</v>
      </c>
      <c r="X14" s="82">
        <v>99.692307692307693</v>
      </c>
      <c r="Y14" s="82"/>
      <c r="Z14" s="82">
        <v>100</v>
      </c>
      <c r="AA14" s="82" t="s">
        <v>271</v>
      </c>
      <c r="AB14" s="82">
        <v>100</v>
      </c>
    </row>
    <row r="15" spans="1:29" x14ac:dyDescent="0.25">
      <c r="A15" s="27" t="s">
        <v>280</v>
      </c>
      <c r="B15" s="82">
        <v>100</v>
      </c>
      <c r="C15" s="82">
        <v>100</v>
      </c>
      <c r="D15" s="82">
        <v>100</v>
      </c>
      <c r="E15" s="82"/>
      <c r="F15" s="82">
        <v>100</v>
      </c>
      <c r="G15" s="82">
        <v>100</v>
      </c>
      <c r="H15" s="82">
        <v>100</v>
      </c>
      <c r="I15" s="82"/>
      <c r="J15" s="82">
        <v>100</v>
      </c>
      <c r="K15" s="82">
        <v>100</v>
      </c>
      <c r="L15" s="82">
        <v>100</v>
      </c>
      <c r="M15" s="82"/>
      <c r="N15" s="82">
        <v>100</v>
      </c>
      <c r="O15" s="82">
        <v>100</v>
      </c>
      <c r="P15" s="82">
        <v>100</v>
      </c>
      <c r="Q15" s="82"/>
      <c r="R15" s="82">
        <v>100</v>
      </c>
      <c r="S15" s="82">
        <v>100</v>
      </c>
      <c r="T15" s="82">
        <v>100</v>
      </c>
      <c r="U15" s="82"/>
      <c r="V15" s="82">
        <v>100</v>
      </c>
      <c r="W15" s="82">
        <v>100</v>
      </c>
      <c r="X15" s="82">
        <v>100</v>
      </c>
      <c r="Y15" s="82"/>
      <c r="Z15" s="82" t="s">
        <v>271</v>
      </c>
      <c r="AA15" s="82" t="s">
        <v>271</v>
      </c>
      <c r="AB15" s="82" t="s">
        <v>271</v>
      </c>
    </row>
    <row r="16" spans="1:29" x14ac:dyDescent="0.25">
      <c r="A16" s="27" t="s">
        <v>281</v>
      </c>
      <c r="B16" s="82">
        <v>99.526066350710892</v>
      </c>
      <c r="C16" s="82">
        <v>99.065420560747668</v>
      </c>
      <c r="D16" s="82">
        <v>100</v>
      </c>
      <c r="E16" s="82"/>
      <c r="F16" s="82">
        <v>100</v>
      </c>
      <c r="G16" s="82">
        <v>100</v>
      </c>
      <c r="H16" s="82">
        <v>100</v>
      </c>
      <c r="I16" s="82"/>
      <c r="J16" s="82">
        <v>100</v>
      </c>
      <c r="K16" s="82">
        <v>100</v>
      </c>
      <c r="L16" s="82">
        <v>100</v>
      </c>
      <c r="M16" s="82"/>
      <c r="N16" s="82">
        <v>100</v>
      </c>
      <c r="O16" s="82">
        <v>100</v>
      </c>
      <c r="P16" s="82">
        <v>100</v>
      </c>
      <c r="Q16" s="82"/>
      <c r="R16" s="82">
        <v>98</v>
      </c>
      <c r="S16" s="82">
        <v>95.833333333333343</v>
      </c>
      <c r="T16" s="82">
        <v>100</v>
      </c>
      <c r="U16" s="82"/>
      <c r="V16" s="82">
        <v>100</v>
      </c>
      <c r="W16" s="82">
        <v>100</v>
      </c>
      <c r="X16" s="82">
        <v>100</v>
      </c>
      <c r="Y16" s="82"/>
      <c r="Z16" s="82" t="s">
        <v>271</v>
      </c>
      <c r="AA16" s="82" t="s">
        <v>271</v>
      </c>
      <c r="AB16" s="82" t="s">
        <v>271</v>
      </c>
      <c r="AC16" s="146"/>
    </row>
    <row r="17" spans="1:29" x14ac:dyDescent="0.25">
      <c r="A17" s="27" t="s">
        <v>282</v>
      </c>
      <c r="B17" s="82">
        <v>100</v>
      </c>
      <c r="C17" s="82">
        <v>100</v>
      </c>
      <c r="D17" s="82">
        <v>100</v>
      </c>
      <c r="E17" s="82"/>
      <c r="F17" s="82">
        <v>100</v>
      </c>
      <c r="G17" s="82">
        <v>100</v>
      </c>
      <c r="H17" s="82">
        <v>100</v>
      </c>
      <c r="I17" s="82"/>
      <c r="J17" s="82">
        <v>100</v>
      </c>
      <c r="K17" s="82">
        <v>100</v>
      </c>
      <c r="L17" s="82">
        <v>100</v>
      </c>
      <c r="M17" s="82"/>
      <c r="N17" s="82">
        <v>100</v>
      </c>
      <c r="O17" s="82">
        <v>100</v>
      </c>
      <c r="P17" s="82">
        <v>100</v>
      </c>
      <c r="Q17" s="82"/>
      <c r="R17" s="82">
        <v>100</v>
      </c>
      <c r="S17" s="82">
        <v>100</v>
      </c>
      <c r="T17" s="82">
        <v>100</v>
      </c>
      <c r="U17" s="82"/>
      <c r="V17" s="82">
        <v>100</v>
      </c>
      <c r="W17" s="82">
        <v>100</v>
      </c>
      <c r="X17" s="82">
        <v>100</v>
      </c>
      <c r="Y17" s="82"/>
      <c r="Z17" s="82" t="s">
        <v>271</v>
      </c>
      <c r="AA17" s="82" t="s">
        <v>271</v>
      </c>
      <c r="AB17" s="82" t="s">
        <v>271</v>
      </c>
      <c r="AC17" s="145"/>
    </row>
    <row r="18" spans="1:29" x14ac:dyDescent="0.25">
      <c r="A18" s="27" t="s">
        <v>284</v>
      </c>
      <c r="B18" s="82">
        <v>98.900709219858157</v>
      </c>
      <c r="C18" s="82">
        <v>98.729710656316158</v>
      </c>
      <c r="D18" s="82">
        <v>99.073414112615822</v>
      </c>
      <c r="E18" s="82"/>
      <c r="F18" s="82">
        <v>98.548387096774192</v>
      </c>
      <c r="G18" s="82">
        <v>99.376947040498436</v>
      </c>
      <c r="H18" s="82">
        <v>97.658862876254176</v>
      </c>
      <c r="I18" s="82"/>
      <c r="J18" s="82">
        <v>99.050632911392398</v>
      </c>
      <c r="K18" s="82">
        <v>98.71794871794873</v>
      </c>
      <c r="L18" s="82">
        <v>99.375</v>
      </c>
      <c r="M18" s="82"/>
      <c r="N18" s="82">
        <v>99.33554817275747</v>
      </c>
      <c r="O18" s="82">
        <v>99.317406143344712</v>
      </c>
      <c r="P18" s="82">
        <v>99.35275080906149</v>
      </c>
      <c r="Q18" s="82"/>
      <c r="R18" s="82">
        <v>98.571428571428584</v>
      </c>
      <c r="S18" s="82">
        <v>97.551020408163268</v>
      </c>
      <c r="T18" s="82">
        <v>99.591836734693871</v>
      </c>
      <c r="U18" s="82"/>
      <c r="V18" s="82">
        <v>98.94957983193278</v>
      </c>
      <c r="W18" s="82">
        <v>98.373983739837399</v>
      </c>
      <c r="X18" s="82">
        <v>99.565217391304344</v>
      </c>
      <c r="Y18" s="82"/>
      <c r="Z18" s="82" t="s">
        <v>271</v>
      </c>
      <c r="AA18" s="82" t="s">
        <v>271</v>
      </c>
      <c r="AB18" s="82" t="s">
        <v>271</v>
      </c>
      <c r="AC18" s="146"/>
    </row>
    <row r="19" spans="1:29" x14ac:dyDescent="0.25">
      <c r="A19" s="27" t="s">
        <v>285</v>
      </c>
      <c r="B19" s="82">
        <v>100</v>
      </c>
      <c r="C19" s="82">
        <v>100</v>
      </c>
      <c r="D19" s="82">
        <v>100</v>
      </c>
      <c r="E19" s="82"/>
      <c r="F19" s="82">
        <v>100</v>
      </c>
      <c r="G19" s="82">
        <v>100</v>
      </c>
      <c r="H19" s="82">
        <v>100</v>
      </c>
      <c r="I19" s="82"/>
      <c r="J19" s="82">
        <v>100</v>
      </c>
      <c r="K19" s="82">
        <v>100</v>
      </c>
      <c r="L19" s="82">
        <v>100</v>
      </c>
      <c r="M19" s="82"/>
      <c r="N19" s="82">
        <v>100</v>
      </c>
      <c r="O19" s="82">
        <v>100</v>
      </c>
      <c r="P19" s="82">
        <v>100</v>
      </c>
      <c r="Q19" s="82"/>
      <c r="R19" s="82">
        <v>100</v>
      </c>
      <c r="S19" s="82">
        <v>100</v>
      </c>
      <c r="T19" s="82">
        <v>100</v>
      </c>
      <c r="U19" s="82"/>
      <c r="V19" s="82">
        <v>100</v>
      </c>
      <c r="W19" s="82">
        <v>100</v>
      </c>
      <c r="X19" s="82">
        <v>100</v>
      </c>
      <c r="Y19" s="82"/>
      <c r="Z19" s="82" t="s">
        <v>271</v>
      </c>
      <c r="AA19" s="82" t="s">
        <v>271</v>
      </c>
      <c r="AB19" s="82" t="s">
        <v>271</v>
      </c>
      <c r="AC19" s="146"/>
    </row>
    <row r="20" spans="1:29" x14ac:dyDescent="0.25">
      <c r="A20" s="27" t="s">
        <v>286</v>
      </c>
      <c r="B20" s="82">
        <v>98.42726081258192</v>
      </c>
      <c r="C20" s="82">
        <v>97.692307692307693</v>
      </c>
      <c r="D20" s="82">
        <v>99.195710455764072</v>
      </c>
      <c r="E20" s="82"/>
      <c r="F20" s="82">
        <v>98.255813953488371</v>
      </c>
      <c r="G20" s="82">
        <v>97.849462365591393</v>
      </c>
      <c r="H20" s="82">
        <v>98.734177215189874</v>
      </c>
      <c r="I20" s="82"/>
      <c r="J20" s="82">
        <v>98.888888888888886</v>
      </c>
      <c r="K20" s="82">
        <v>97.979797979797979</v>
      </c>
      <c r="L20" s="82">
        <v>100</v>
      </c>
      <c r="M20" s="82"/>
      <c r="N20" s="82">
        <v>96.18320610687023</v>
      </c>
      <c r="O20" s="82">
        <v>94.285714285714278</v>
      </c>
      <c r="P20" s="82">
        <v>98.360655737704917</v>
      </c>
      <c r="Q20" s="82"/>
      <c r="R20" s="82">
        <v>99.122807017543863</v>
      </c>
      <c r="S20" s="82">
        <v>98</v>
      </c>
      <c r="T20" s="82">
        <v>100</v>
      </c>
      <c r="U20" s="82"/>
      <c r="V20" s="82">
        <v>99.152542372881356</v>
      </c>
      <c r="W20" s="82">
        <v>100</v>
      </c>
      <c r="X20" s="82">
        <v>98.333333333333329</v>
      </c>
      <c r="Y20" s="82"/>
      <c r="Z20" s="82">
        <v>100</v>
      </c>
      <c r="AA20" s="82">
        <v>100</v>
      </c>
      <c r="AB20" s="82">
        <v>100</v>
      </c>
      <c r="AC20" s="146"/>
    </row>
    <row r="21" spans="1:29" x14ac:dyDescent="0.25">
      <c r="A21" s="125" t="s">
        <v>288</v>
      </c>
      <c r="B21" s="82">
        <v>99.578355586788476</v>
      </c>
      <c r="C21" s="82">
        <v>99.189189189189193</v>
      </c>
      <c r="D21" s="82">
        <v>100</v>
      </c>
      <c r="E21" s="82"/>
      <c r="F21" s="82">
        <v>99.699699699699693</v>
      </c>
      <c r="G21" s="82">
        <v>99.390243902439025</v>
      </c>
      <c r="H21" s="82">
        <v>100</v>
      </c>
      <c r="I21" s="82"/>
      <c r="J21" s="82">
        <v>99.380804953560371</v>
      </c>
      <c r="K21" s="82">
        <v>98.958333333333343</v>
      </c>
      <c r="L21" s="82">
        <v>100</v>
      </c>
      <c r="M21" s="82"/>
      <c r="N21" s="82">
        <v>100</v>
      </c>
      <c r="O21" s="82">
        <v>100</v>
      </c>
      <c r="P21" s="82">
        <v>100</v>
      </c>
      <c r="Q21" s="82"/>
      <c r="R21" s="82">
        <v>98.728813559322035</v>
      </c>
      <c r="S21" s="82">
        <v>97.47899159663865</v>
      </c>
      <c r="T21" s="82">
        <v>100</v>
      </c>
      <c r="U21" s="82"/>
      <c r="V21" s="82">
        <v>100</v>
      </c>
      <c r="W21" s="82">
        <v>100</v>
      </c>
      <c r="X21" s="82">
        <v>100</v>
      </c>
      <c r="Y21" s="82"/>
      <c r="Z21" s="82" t="s">
        <v>271</v>
      </c>
      <c r="AA21" s="82" t="s">
        <v>271</v>
      </c>
      <c r="AB21" s="82" t="s">
        <v>271</v>
      </c>
      <c r="AC21" s="146"/>
    </row>
    <row r="22" spans="1:29" x14ac:dyDescent="0.25">
      <c r="A22" s="27" t="s">
        <v>289</v>
      </c>
      <c r="B22" s="82">
        <v>98.326359832635973</v>
      </c>
      <c r="C22" s="82">
        <v>97.368421052631575</v>
      </c>
      <c r="D22" s="82">
        <v>99.2</v>
      </c>
      <c r="E22" s="82"/>
      <c r="F22" s="82">
        <v>97.674418604651152</v>
      </c>
      <c r="G22" s="82">
        <v>95.652173913043484</v>
      </c>
      <c r="H22" s="82">
        <v>100</v>
      </c>
      <c r="I22" s="82"/>
      <c r="J22" s="82">
        <v>94.339622641509436</v>
      </c>
      <c r="K22" s="82">
        <v>91.666666666666657</v>
      </c>
      <c r="L22" s="82">
        <v>96.551724137931032</v>
      </c>
      <c r="M22" s="82"/>
      <c r="N22" s="82">
        <v>100</v>
      </c>
      <c r="O22" s="82">
        <v>100</v>
      </c>
      <c r="P22" s="82">
        <v>100</v>
      </c>
      <c r="Q22" s="82"/>
      <c r="R22" s="82">
        <v>100</v>
      </c>
      <c r="S22" s="82">
        <v>100</v>
      </c>
      <c r="T22" s="82">
        <v>100</v>
      </c>
      <c r="U22" s="82"/>
      <c r="V22" s="82">
        <v>100</v>
      </c>
      <c r="W22" s="82">
        <v>100</v>
      </c>
      <c r="X22" s="82">
        <v>100</v>
      </c>
      <c r="Y22" s="82"/>
      <c r="Z22" s="82" t="s">
        <v>271</v>
      </c>
      <c r="AA22" s="82" t="s">
        <v>271</v>
      </c>
      <c r="AB22" s="82" t="s">
        <v>271</v>
      </c>
      <c r="AC22" s="146"/>
    </row>
    <row r="23" spans="1:29" x14ac:dyDescent="0.25">
      <c r="A23" s="27" t="s">
        <v>290</v>
      </c>
      <c r="B23" s="82">
        <v>99.401197604790411</v>
      </c>
      <c r="C23" s="82">
        <v>99.213836477987414</v>
      </c>
      <c r="D23" s="82">
        <v>99.603624009060027</v>
      </c>
      <c r="E23" s="82"/>
      <c r="F23" s="82">
        <v>99.234693877551024</v>
      </c>
      <c r="G23" s="82">
        <v>98.815165876777257</v>
      </c>
      <c r="H23" s="82">
        <v>99.723756906077341</v>
      </c>
      <c r="I23" s="82"/>
      <c r="J23" s="82">
        <v>99.655172413793096</v>
      </c>
      <c r="K23" s="82">
        <v>100</v>
      </c>
      <c r="L23" s="82">
        <v>99.310344827586206</v>
      </c>
      <c r="M23" s="82"/>
      <c r="N23" s="82">
        <v>99.3324432576769</v>
      </c>
      <c r="O23" s="82">
        <v>98.73096446700508</v>
      </c>
      <c r="P23" s="82">
        <v>100</v>
      </c>
      <c r="Q23" s="82"/>
      <c r="R23" s="82">
        <v>98.986486486486484</v>
      </c>
      <c r="S23" s="82">
        <v>98.91304347826086</v>
      </c>
      <c r="T23" s="82">
        <v>99.050632911392398</v>
      </c>
      <c r="U23" s="82"/>
      <c r="V23" s="82">
        <v>99.659284497444631</v>
      </c>
      <c r="W23" s="82">
        <v>99.382716049382708</v>
      </c>
      <c r="X23" s="82">
        <v>100</v>
      </c>
      <c r="Y23" s="82"/>
      <c r="Z23" s="82">
        <v>100</v>
      </c>
      <c r="AA23" s="82">
        <v>100</v>
      </c>
      <c r="AB23" s="82">
        <v>100</v>
      </c>
      <c r="AC23" s="146"/>
    </row>
    <row r="24" spans="1:29" x14ac:dyDescent="0.25">
      <c r="A24" s="27" t="s">
        <v>291</v>
      </c>
      <c r="B24" s="82">
        <v>94.545454545454547</v>
      </c>
      <c r="C24" s="82">
        <v>93.103448275862064</v>
      </c>
      <c r="D24" s="82">
        <v>96.15384615384616</v>
      </c>
      <c r="E24" s="82"/>
      <c r="F24" s="82">
        <v>100</v>
      </c>
      <c r="G24" s="82">
        <v>100</v>
      </c>
      <c r="H24" s="82">
        <v>100</v>
      </c>
      <c r="I24" s="82"/>
      <c r="J24" s="82">
        <v>100</v>
      </c>
      <c r="K24" s="82">
        <v>100</v>
      </c>
      <c r="L24" s="82">
        <v>100</v>
      </c>
      <c r="M24" s="82"/>
      <c r="N24" s="82">
        <v>100</v>
      </c>
      <c r="O24" s="82">
        <v>100</v>
      </c>
      <c r="P24" s="82">
        <v>100</v>
      </c>
      <c r="Q24" s="82"/>
      <c r="R24" s="82">
        <v>62.5</v>
      </c>
      <c r="S24" s="82">
        <v>60</v>
      </c>
      <c r="T24" s="82">
        <v>66.666666666666657</v>
      </c>
      <c r="U24" s="82"/>
      <c r="V24" s="82">
        <v>100</v>
      </c>
      <c r="W24" s="82">
        <v>100</v>
      </c>
      <c r="X24" s="82">
        <v>100</v>
      </c>
      <c r="Y24" s="82"/>
      <c r="Z24" s="82" t="s">
        <v>271</v>
      </c>
      <c r="AA24" s="82" t="s">
        <v>271</v>
      </c>
      <c r="AB24" s="82" t="s">
        <v>271</v>
      </c>
      <c r="AC24" s="146"/>
    </row>
    <row r="25" spans="1:29" x14ac:dyDescent="0.25">
      <c r="A25" s="27" t="s">
        <v>292</v>
      </c>
      <c r="B25" s="82">
        <v>99.410029498525077</v>
      </c>
      <c r="C25" s="82">
        <v>98.795180722891558</v>
      </c>
      <c r="D25" s="82">
        <v>100</v>
      </c>
      <c r="E25" s="82"/>
      <c r="F25" s="82">
        <v>99.248120300751879</v>
      </c>
      <c r="G25" s="82">
        <v>98.333333333333329</v>
      </c>
      <c r="H25" s="82">
        <v>100</v>
      </c>
      <c r="I25" s="82"/>
      <c r="J25" s="82">
        <v>99.378881987577643</v>
      </c>
      <c r="K25" s="82">
        <v>98.630136986301366</v>
      </c>
      <c r="L25" s="82">
        <v>100</v>
      </c>
      <c r="M25" s="82"/>
      <c r="N25" s="82">
        <v>100</v>
      </c>
      <c r="O25" s="82">
        <v>100</v>
      </c>
      <c r="P25" s="82">
        <v>100</v>
      </c>
      <c r="Q25" s="82"/>
      <c r="R25" s="82">
        <v>98.275862068965509</v>
      </c>
      <c r="S25" s="82">
        <v>96.825396825396822</v>
      </c>
      <c r="T25" s="82">
        <v>100</v>
      </c>
      <c r="U25" s="82"/>
      <c r="V25" s="82">
        <v>100</v>
      </c>
      <c r="W25" s="82">
        <v>100</v>
      </c>
      <c r="X25" s="82">
        <v>100</v>
      </c>
      <c r="Y25" s="82"/>
      <c r="Z25" s="82" t="s">
        <v>271</v>
      </c>
      <c r="AA25" s="82" t="s">
        <v>271</v>
      </c>
      <c r="AB25" s="82" t="s">
        <v>271</v>
      </c>
      <c r="AC25" s="146"/>
    </row>
    <row r="26" spans="1:29" x14ac:dyDescent="0.25">
      <c r="A26" s="27" t="s">
        <v>293</v>
      </c>
      <c r="B26" s="82">
        <v>100</v>
      </c>
      <c r="C26" s="82">
        <v>100</v>
      </c>
      <c r="D26" s="82">
        <v>100</v>
      </c>
      <c r="E26" s="82"/>
      <c r="F26" s="82">
        <v>100</v>
      </c>
      <c r="G26" s="82">
        <v>100</v>
      </c>
      <c r="H26" s="82">
        <v>100</v>
      </c>
      <c r="I26" s="82"/>
      <c r="J26" s="82">
        <v>100</v>
      </c>
      <c r="K26" s="82">
        <v>100</v>
      </c>
      <c r="L26" s="82">
        <v>100</v>
      </c>
      <c r="M26" s="82"/>
      <c r="N26" s="82">
        <v>100</v>
      </c>
      <c r="O26" s="82">
        <v>100</v>
      </c>
      <c r="P26" s="82">
        <v>100</v>
      </c>
      <c r="Q26" s="82"/>
      <c r="R26" s="82">
        <v>100</v>
      </c>
      <c r="S26" s="82">
        <v>100</v>
      </c>
      <c r="T26" s="82">
        <v>100</v>
      </c>
      <c r="U26" s="82"/>
      <c r="V26" s="82">
        <v>100</v>
      </c>
      <c r="W26" s="82">
        <v>100</v>
      </c>
      <c r="X26" s="82">
        <v>100</v>
      </c>
      <c r="Y26" s="82"/>
      <c r="Z26" s="82" t="s">
        <v>271</v>
      </c>
      <c r="AA26" s="82" t="s">
        <v>271</v>
      </c>
      <c r="AB26" s="82" t="s">
        <v>271</v>
      </c>
      <c r="AC26" s="145"/>
    </row>
    <row r="27" spans="1:29" x14ac:dyDescent="0.25">
      <c r="A27" s="27" t="s">
        <v>294</v>
      </c>
      <c r="B27" s="82">
        <v>97.029702970297024</v>
      </c>
      <c r="C27" s="82">
        <v>96.463654223968561</v>
      </c>
      <c r="D27" s="82">
        <v>97.604790419161674</v>
      </c>
      <c r="E27" s="82"/>
      <c r="F27" s="82">
        <v>96.521739130434781</v>
      </c>
      <c r="G27" s="82">
        <v>95.454545454545453</v>
      </c>
      <c r="H27" s="82">
        <v>97.5</v>
      </c>
      <c r="I27" s="82"/>
      <c r="J27" s="82">
        <v>96.25</v>
      </c>
      <c r="K27" s="82">
        <v>96.268656716417908</v>
      </c>
      <c r="L27" s="82">
        <v>96.226415094339629</v>
      </c>
      <c r="M27" s="82"/>
      <c r="N27" s="82">
        <v>98.139534883720927</v>
      </c>
      <c r="O27" s="82">
        <v>97.368421052631575</v>
      </c>
      <c r="P27" s="82">
        <v>99.009900990099013</v>
      </c>
      <c r="Q27" s="82"/>
      <c r="R27" s="82">
        <v>95.977011494252878</v>
      </c>
      <c r="S27" s="82">
        <v>94.871794871794862</v>
      </c>
      <c r="T27" s="82">
        <v>96.875</v>
      </c>
      <c r="U27" s="82"/>
      <c r="V27" s="82">
        <v>98.571428571428584</v>
      </c>
      <c r="W27" s="82">
        <v>98.4375</v>
      </c>
      <c r="X27" s="82">
        <v>98.68421052631578</v>
      </c>
      <c r="Y27" s="82"/>
      <c r="Z27" s="82">
        <v>100</v>
      </c>
      <c r="AA27" s="82">
        <v>100</v>
      </c>
      <c r="AB27" s="82">
        <v>100</v>
      </c>
      <c r="AC27" s="146"/>
    </row>
    <row r="28" spans="1:29" x14ac:dyDescent="0.25">
      <c r="A28" s="27" t="s">
        <v>295</v>
      </c>
      <c r="B28" s="82">
        <v>99.404761904761912</v>
      </c>
      <c r="C28" s="82">
        <v>100</v>
      </c>
      <c r="D28" s="82">
        <v>98.648648648648646</v>
      </c>
      <c r="E28" s="82"/>
      <c r="F28" s="82">
        <v>97.560975609756099</v>
      </c>
      <c r="G28" s="82">
        <v>100</v>
      </c>
      <c r="H28" s="82">
        <v>95.238095238095227</v>
      </c>
      <c r="I28" s="82"/>
      <c r="J28" s="82">
        <v>100</v>
      </c>
      <c r="K28" s="82">
        <v>100</v>
      </c>
      <c r="L28" s="82">
        <v>100</v>
      </c>
      <c r="M28" s="82"/>
      <c r="N28" s="82">
        <v>100</v>
      </c>
      <c r="O28" s="82">
        <v>100</v>
      </c>
      <c r="P28" s="82">
        <v>100</v>
      </c>
      <c r="Q28" s="82"/>
      <c r="R28" s="82">
        <v>100</v>
      </c>
      <c r="S28" s="82">
        <v>100</v>
      </c>
      <c r="T28" s="82">
        <v>100</v>
      </c>
      <c r="U28" s="82"/>
      <c r="V28" s="82">
        <v>100</v>
      </c>
      <c r="W28" s="82">
        <v>100</v>
      </c>
      <c r="X28" s="82">
        <v>100</v>
      </c>
      <c r="Y28" s="82"/>
      <c r="Z28" s="82" t="s">
        <v>271</v>
      </c>
      <c r="AA28" s="82" t="s">
        <v>271</v>
      </c>
      <c r="AB28" s="82" t="s">
        <v>271</v>
      </c>
      <c r="AC28" s="146"/>
    </row>
    <row r="29" spans="1:29" x14ac:dyDescent="0.25">
      <c r="A29" s="27" t="s">
        <v>296</v>
      </c>
      <c r="B29" s="82">
        <v>99.688958009331259</v>
      </c>
      <c r="C29" s="82">
        <v>99.354838709677423</v>
      </c>
      <c r="D29" s="82">
        <v>100</v>
      </c>
      <c r="E29" s="82"/>
      <c r="F29" s="82">
        <v>100</v>
      </c>
      <c r="G29" s="82">
        <v>100</v>
      </c>
      <c r="H29" s="82">
        <v>100</v>
      </c>
      <c r="I29" s="82"/>
      <c r="J29" s="82">
        <v>99.280575539568346</v>
      </c>
      <c r="K29" s="82">
        <v>98.245614035087712</v>
      </c>
      <c r="L29" s="82">
        <v>100</v>
      </c>
      <c r="M29" s="82"/>
      <c r="N29" s="82">
        <v>100</v>
      </c>
      <c r="O29" s="82">
        <v>100</v>
      </c>
      <c r="P29" s="82">
        <v>100</v>
      </c>
      <c r="Q29" s="82"/>
      <c r="R29" s="82">
        <v>100</v>
      </c>
      <c r="S29" s="82">
        <v>100</v>
      </c>
      <c r="T29" s="82">
        <v>100</v>
      </c>
      <c r="U29" s="82"/>
      <c r="V29" s="82">
        <v>99.122807017543863</v>
      </c>
      <c r="W29" s="82">
        <v>98.214285714285708</v>
      </c>
      <c r="X29" s="82">
        <v>100</v>
      </c>
      <c r="Y29" s="82"/>
      <c r="Z29" s="82" t="s">
        <v>271</v>
      </c>
      <c r="AA29" s="82" t="s">
        <v>271</v>
      </c>
      <c r="AB29" s="82" t="s">
        <v>271</v>
      </c>
      <c r="AC29" s="146"/>
    </row>
    <row r="30" spans="1:29" x14ac:dyDescent="0.25">
      <c r="A30" s="27" t="s">
        <v>297</v>
      </c>
      <c r="B30" s="82">
        <v>97.345132743362825</v>
      </c>
      <c r="C30" s="82">
        <v>97.321428571428569</v>
      </c>
      <c r="D30" s="82">
        <v>97.368421052631575</v>
      </c>
      <c r="E30" s="82"/>
      <c r="F30" s="82">
        <v>95.833333333333343</v>
      </c>
      <c r="G30" s="82">
        <v>95.652173913043484</v>
      </c>
      <c r="H30" s="82">
        <v>96</v>
      </c>
      <c r="I30" s="82"/>
      <c r="J30" s="82">
        <v>96.15384615384616</v>
      </c>
      <c r="K30" s="82">
        <v>95.833333333333343</v>
      </c>
      <c r="L30" s="82">
        <v>96.428571428571431</v>
      </c>
      <c r="M30" s="82"/>
      <c r="N30" s="82">
        <v>98</v>
      </c>
      <c r="O30" s="82">
        <v>100</v>
      </c>
      <c r="P30" s="82">
        <v>96.296296296296291</v>
      </c>
      <c r="Q30" s="82"/>
      <c r="R30" s="82">
        <v>97.142857142857139</v>
      </c>
      <c r="S30" s="82">
        <v>95.833333333333343</v>
      </c>
      <c r="T30" s="82">
        <v>100</v>
      </c>
      <c r="U30" s="82"/>
      <c r="V30" s="82">
        <v>100</v>
      </c>
      <c r="W30" s="82">
        <v>100</v>
      </c>
      <c r="X30" s="82">
        <v>100</v>
      </c>
      <c r="Y30" s="82"/>
      <c r="Z30" s="82" t="s">
        <v>271</v>
      </c>
      <c r="AA30" s="82" t="s">
        <v>271</v>
      </c>
      <c r="AB30" s="82" t="s">
        <v>271</v>
      </c>
      <c r="AC30" s="146"/>
    </row>
    <row r="31" spans="1:29" x14ac:dyDescent="0.25">
      <c r="A31" s="27" t="s">
        <v>298</v>
      </c>
      <c r="B31" s="82">
        <v>98.089171974522287</v>
      </c>
      <c r="C31" s="82">
        <v>98.026315789473685</v>
      </c>
      <c r="D31" s="82">
        <v>98.148148148148152</v>
      </c>
      <c r="E31" s="82"/>
      <c r="F31" s="82">
        <v>97.435897435897431</v>
      </c>
      <c r="G31" s="82">
        <v>100</v>
      </c>
      <c r="H31" s="82">
        <v>95.652173913043484</v>
      </c>
      <c r="I31" s="82"/>
      <c r="J31" s="82">
        <v>98.245614035087712</v>
      </c>
      <c r="K31" s="82">
        <v>96.428571428571431</v>
      </c>
      <c r="L31" s="82">
        <v>100</v>
      </c>
      <c r="M31" s="82"/>
      <c r="N31" s="82">
        <v>96.774193548387103</v>
      </c>
      <c r="O31" s="82">
        <v>96.15384615384616</v>
      </c>
      <c r="P31" s="82">
        <v>97.222222222222214</v>
      </c>
      <c r="Q31" s="82"/>
      <c r="R31" s="82">
        <v>98.550724637681171</v>
      </c>
      <c r="S31" s="82">
        <v>97.5</v>
      </c>
      <c r="T31" s="82">
        <v>100</v>
      </c>
      <c r="U31" s="82"/>
      <c r="V31" s="82">
        <v>100</v>
      </c>
      <c r="W31" s="82">
        <v>100</v>
      </c>
      <c r="X31" s="82">
        <v>100</v>
      </c>
      <c r="Y31" s="82"/>
      <c r="Z31" s="82" t="s">
        <v>271</v>
      </c>
      <c r="AA31" s="82" t="s">
        <v>271</v>
      </c>
      <c r="AB31" s="82" t="s">
        <v>271</v>
      </c>
      <c r="AC31" s="146"/>
    </row>
    <row r="32" spans="1:29" x14ac:dyDescent="0.25">
      <c r="A32" s="27" t="s">
        <v>299</v>
      </c>
      <c r="B32" s="82">
        <v>100</v>
      </c>
      <c r="C32" s="82">
        <v>100</v>
      </c>
      <c r="D32" s="82">
        <v>100</v>
      </c>
      <c r="E32" s="82"/>
      <c r="F32" s="82">
        <v>100</v>
      </c>
      <c r="G32" s="82">
        <v>100</v>
      </c>
      <c r="H32" s="82">
        <v>100</v>
      </c>
      <c r="I32" s="82"/>
      <c r="J32" s="82">
        <v>100</v>
      </c>
      <c r="K32" s="82">
        <v>100</v>
      </c>
      <c r="L32" s="82">
        <v>100</v>
      </c>
      <c r="M32" s="82"/>
      <c r="N32" s="82">
        <v>100</v>
      </c>
      <c r="O32" s="82">
        <v>100</v>
      </c>
      <c r="P32" s="82">
        <v>100</v>
      </c>
      <c r="Q32" s="82"/>
      <c r="R32" s="82">
        <v>100</v>
      </c>
      <c r="S32" s="82">
        <v>100</v>
      </c>
      <c r="T32" s="82">
        <v>100</v>
      </c>
      <c r="U32" s="82"/>
      <c r="V32" s="82">
        <v>100</v>
      </c>
      <c r="W32" s="82">
        <v>100</v>
      </c>
      <c r="X32" s="82">
        <v>100</v>
      </c>
      <c r="Y32" s="82"/>
      <c r="Z32" s="82" t="s">
        <v>271</v>
      </c>
      <c r="AA32" s="82" t="s">
        <v>271</v>
      </c>
      <c r="AB32" s="82" t="s">
        <v>271</v>
      </c>
      <c r="AC32" s="146"/>
    </row>
    <row r="33" spans="1:29" x14ac:dyDescent="0.25">
      <c r="A33" s="27" t="s">
        <v>300</v>
      </c>
      <c r="B33" s="82">
        <v>98.461538461538467</v>
      </c>
      <c r="C33" s="82">
        <v>98.412698412698404</v>
      </c>
      <c r="D33" s="82">
        <v>98.507462686567166</v>
      </c>
      <c r="E33" s="82"/>
      <c r="F33" s="82">
        <v>97.297297297297305</v>
      </c>
      <c r="G33" s="82">
        <v>94.73684210526315</v>
      </c>
      <c r="H33" s="82">
        <v>100</v>
      </c>
      <c r="I33" s="82"/>
      <c r="J33" s="82">
        <v>100</v>
      </c>
      <c r="K33" s="82">
        <v>100</v>
      </c>
      <c r="L33" s="82">
        <v>100</v>
      </c>
      <c r="M33" s="82"/>
      <c r="N33" s="82">
        <v>96.774193548387103</v>
      </c>
      <c r="O33" s="82">
        <v>100</v>
      </c>
      <c r="P33" s="82">
        <v>94.117647058823522</v>
      </c>
      <c r="Q33" s="82"/>
      <c r="R33" s="82">
        <v>100</v>
      </c>
      <c r="S33" s="82">
        <v>100</v>
      </c>
      <c r="T33" s="82">
        <v>100</v>
      </c>
      <c r="U33" s="82"/>
      <c r="V33" s="82">
        <v>100</v>
      </c>
      <c r="W33" s="82">
        <v>100</v>
      </c>
      <c r="X33" s="82">
        <v>100</v>
      </c>
      <c r="Y33" s="82"/>
      <c r="Z33" s="82" t="s">
        <v>271</v>
      </c>
      <c r="AA33" s="82" t="s">
        <v>271</v>
      </c>
      <c r="AB33" s="82" t="s">
        <v>271</v>
      </c>
      <c r="AC33" s="146"/>
    </row>
    <row r="34" spans="1:29" x14ac:dyDescent="0.25">
      <c r="A34" s="27" t="s">
        <v>301</v>
      </c>
      <c r="B34" s="82">
        <v>98.469387755102048</v>
      </c>
      <c r="C34" s="82">
        <v>97.966101694915253</v>
      </c>
      <c r="D34" s="82">
        <v>98.976109215017061</v>
      </c>
      <c r="E34" s="82"/>
      <c r="F34" s="82">
        <v>98.305084745762713</v>
      </c>
      <c r="G34" s="82">
        <v>98.245614035087712</v>
      </c>
      <c r="H34" s="82">
        <v>98.360655737704917</v>
      </c>
      <c r="I34" s="82"/>
      <c r="J34" s="82">
        <v>96.92307692307692</v>
      </c>
      <c r="K34" s="82">
        <v>94.029850746268664</v>
      </c>
      <c r="L34" s="82">
        <v>100</v>
      </c>
      <c r="M34" s="82"/>
      <c r="N34" s="82">
        <v>98.4</v>
      </c>
      <c r="O34" s="82">
        <v>100</v>
      </c>
      <c r="P34" s="82">
        <v>96.825396825396822</v>
      </c>
      <c r="Q34" s="82"/>
      <c r="R34" s="82">
        <v>98.958333333333343</v>
      </c>
      <c r="S34" s="82">
        <v>98.076923076923066</v>
      </c>
      <c r="T34" s="82">
        <v>100</v>
      </c>
      <c r="U34" s="82"/>
      <c r="V34" s="82">
        <v>100</v>
      </c>
      <c r="W34" s="82">
        <v>100</v>
      </c>
      <c r="X34" s="82">
        <v>100</v>
      </c>
      <c r="Y34" s="82"/>
      <c r="Z34" s="82" t="s">
        <v>271</v>
      </c>
      <c r="AA34" s="82" t="s">
        <v>271</v>
      </c>
      <c r="AB34" s="82" t="s">
        <v>271</v>
      </c>
      <c r="AC34" s="146"/>
    </row>
    <row r="35" spans="1:29" ht="15.75" thickBot="1" x14ac:dyDescent="0.3">
      <c r="A35" s="28" t="s">
        <v>302</v>
      </c>
      <c r="B35" s="83">
        <v>98.846787479406913</v>
      </c>
      <c r="C35" s="83">
        <v>99.303135888501743</v>
      </c>
      <c r="D35" s="83">
        <v>98.4375</v>
      </c>
      <c r="E35" s="83"/>
      <c r="F35" s="83">
        <v>100</v>
      </c>
      <c r="G35" s="83">
        <v>100</v>
      </c>
      <c r="H35" s="83">
        <v>100</v>
      </c>
      <c r="I35" s="83"/>
      <c r="J35" s="83">
        <v>97.857142857142847</v>
      </c>
      <c r="K35" s="83">
        <v>98.666666666666671</v>
      </c>
      <c r="L35" s="83">
        <v>96.92307692307692</v>
      </c>
      <c r="M35" s="83"/>
      <c r="N35" s="83">
        <v>100</v>
      </c>
      <c r="O35" s="83">
        <v>100</v>
      </c>
      <c r="P35" s="83">
        <v>100</v>
      </c>
      <c r="Q35" s="83"/>
      <c r="R35" s="83">
        <v>98.019801980198025</v>
      </c>
      <c r="S35" s="83">
        <v>97.826086956521735</v>
      </c>
      <c r="T35" s="83">
        <v>98.181818181818187</v>
      </c>
      <c r="U35" s="83"/>
      <c r="V35" s="83">
        <v>98.387096774193552</v>
      </c>
      <c r="W35" s="83">
        <v>100</v>
      </c>
      <c r="X35" s="83">
        <v>97.222222222222214</v>
      </c>
      <c r="Y35" s="83"/>
      <c r="Z35" s="83" t="s">
        <v>271</v>
      </c>
      <c r="AA35" s="83" t="s">
        <v>271</v>
      </c>
      <c r="AB35" s="83" t="s">
        <v>271</v>
      </c>
      <c r="AC35" s="146"/>
    </row>
    <row r="36" spans="1:29" x14ac:dyDescent="0.25">
      <c r="A36" s="225" t="s">
        <v>201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AC36" s="146"/>
    </row>
    <row r="38" spans="1:29" x14ac:dyDescent="0.25"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6:O36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A743F14F-63D3-48ED-AC95-7F65B5509F9F}"/>
  </hyperlinks>
  <pageMargins left="0.7" right="0.7" top="0.75" bottom="0.75" header="0.3" footer="0.3"/>
  <pageSetup scale="6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5E98-48E2-403F-8E5A-5C200112323B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2851562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5703125" customWidth="1"/>
    <col min="26" max="28" width="8.28515625" customWidth="1"/>
    <col min="29" max="29" width="14" style="144" customWidth="1"/>
  </cols>
  <sheetData>
    <row r="1" spans="1:29" x14ac:dyDescent="0.25">
      <c r="A1" s="228" t="s">
        <v>346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86"/>
      <c r="C6" s="86"/>
      <c r="D6" s="8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4"/>
    </row>
    <row r="10" spans="1:29" s="2" customFormat="1" x14ac:dyDescent="0.25">
      <c r="A10" s="26" t="s">
        <v>209</v>
      </c>
      <c r="B10" s="79">
        <f>SUM(B12:B35)</f>
        <v>366</v>
      </c>
      <c r="C10" s="79">
        <f t="shared" ref="C10:X10" si="0">SUM(C12:C35)</f>
        <v>208</v>
      </c>
      <c r="D10" s="79">
        <f t="shared" si="0"/>
        <v>158</v>
      </c>
      <c r="E10" s="79"/>
      <c r="F10" s="79">
        <f t="shared" si="0"/>
        <v>75</v>
      </c>
      <c r="G10" s="79">
        <f t="shared" si="0"/>
        <v>43</v>
      </c>
      <c r="H10" s="79">
        <f t="shared" si="0"/>
        <v>32</v>
      </c>
      <c r="I10" s="79"/>
      <c r="J10" s="79">
        <f t="shared" si="0"/>
        <v>79</v>
      </c>
      <c r="K10" s="79">
        <f t="shared" si="0"/>
        <v>42</v>
      </c>
      <c r="L10" s="79">
        <f t="shared" si="0"/>
        <v>37</v>
      </c>
      <c r="M10" s="79"/>
      <c r="N10" s="79">
        <f t="shared" si="0"/>
        <v>101</v>
      </c>
      <c r="O10" s="79">
        <f t="shared" si="0"/>
        <v>48</v>
      </c>
      <c r="P10" s="79">
        <f t="shared" si="0"/>
        <v>53</v>
      </c>
      <c r="Q10" s="79"/>
      <c r="R10" s="79">
        <f t="shared" si="0"/>
        <v>73</v>
      </c>
      <c r="S10" s="79">
        <f t="shared" si="0"/>
        <v>50</v>
      </c>
      <c r="T10" s="79">
        <f t="shared" si="0"/>
        <v>23</v>
      </c>
      <c r="U10" s="79"/>
      <c r="V10" s="79">
        <f t="shared" si="0"/>
        <v>38</v>
      </c>
      <c r="W10" s="79">
        <f t="shared" si="0"/>
        <v>25</v>
      </c>
      <c r="X10" s="79">
        <f t="shared" si="0"/>
        <v>13</v>
      </c>
      <c r="Y10" s="79"/>
      <c r="Z10" s="79" t="s">
        <v>271</v>
      </c>
      <c r="AA10" s="79" t="s">
        <v>271</v>
      </c>
      <c r="AB10" s="79" t="s">
        <v>271</v>
      </c>
      <c r="AC10" s="144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4"/>
    </row>
    <row r="12" spans="1:29" x14ac:dyDescent="0.25">
      <c r="A12" s="27" t="s">
        <v>277</v>
      </c>
      <c r="B12" s="80">
        <f>+F12+J12+N12+R12+V12</f>
        <v>77</v>
      </c>
      <c r="C12" s="80">
        <f t="shared" ref="C12:D27" si="1">+G12+K12+O12+S12+W12</f>
        <v>54</v>
      </c>
      <c r="D12" s="80">
        <f t="shared" si="1"/>
        <v>23</v>
      </c>
      <c r="E12" s="80"/>
      <c r="F12" s="80">
        <v>21</v>
      </c>
      <c r="G12" s="80">
        <v>17</v>
      </c>
      <c r="H12" s="80">
        <v>4</v>
      </c>
      <c r="I12" s="80"/>
      <c r="J12" s="80">
        <v>13</v>
      </c>
      <c r="K12" s="80">
        <v>7</v>
      </c>
      <c r="L12" s="80">
        <v>6</v>
      </c>
      <c r="M12" s="80"/>
      <c r="N12" s="80">
        <v>14</v>
      </c>
      <c r="O12" s="80">
        <v>9</v>
      </c>
      <c r="P12" s="80">
        <v>5</v>
      </c>
      <c r="Q12" s="80"/>
      <c r="R12" s="80">
        <v>14</v>
      </c>
      <c r="S12" s="80">
        <v>9</v>
      </c>
      <c r="T12" s="80">
        <v>5</v>
      </c>
      <c r="U12" s="80"/>
      <c r="V12" s="80">
        <v>15</v>
      </c>
      <c r="W12" s="80">
        <v>12</v>
      </c>
      <c r="X12" s="80">
        <v>3</v>
      </c>
      <c r="Y12" s="80"/>
      <c r="Z12" s="80" t="s">
        <v>271</v>
      </c>
      <c r="AA12" s="80" t="s">
        <v>271</v>
      </c>
      <c r="AB12" s="80" t="s">
        <v>271</v>
      </c>
      <c r="AC12" s="145"/>
    </row>
    <row r="13" spans="1:29" x14ac:dyDescent="0.25">
      <c r="A13" s="27" t="s">
        <v>278</v>
      </c>
      <c r="B13" s="80">
        <f t="shared" ref="B13:B27" si="2">+F13+J13+N13+R13+V13</f>
        <v>77</v>
      </c>
      <c r="C13" s="80">
        <f t="shared" si="1"/>
        <v>35</v>
      </c>
      <c r="D13" s="80">
        <f t="shared" si="1"/>
        <v>42</v>
      </c>
      <c r="E13" s="80"/>
      <c r="F13" s="80">
        <v>13</v>
      </c>
      <c r="G13" s="80">
        <v>5</v>
      </c>
      <c r="H13" s="80">
        <v>8</v>
      </c>
      <c r="I13" s="80"/>
      <c r="J13" s="80">
        <v>19</v>
      </c>
      <c r="K13" s="80">
        <v>9</v>
      </c>
      <c r="L13" s="80">
        <v>10</v>
      </c>
      <c r="M13" s="80"/>
      <c r="N13" s="80">
        <v>20</v>
      </c>
      <c r="O13" s="80">
        <v>7</v>
      </c>
      <c r="P13" s="80">
        <v>13</v>
      </c>
      <c r="Q13" s="80"/>
      <c r="R13" s="80">
        <v>18</v>
      </c>
      <c r="S13" s="80">
        <v>11</v>
      </c>
      <c r="T13" s="80">
        <v>7</v>
      </c>
      <c r="U13" s="80"/>
      <c r="V13" s="80">
        <v>7</v>
      </c>
      <c r="W13" s="80">
        <v>3</v>
      </c>
      <c r="X13" s="80">
        <v>4</v>
      </c>
      <c r="Y13" s="80"/>
      <c r="Z13" s="80" t="s">
        <v>271</v>
      </c>
      <c r="AA13" s="80" t="s">
        <v>271</v>
      </c>
      <c r="AB13" s="80" t="s">
        <v>271</v>
      </c>
    </row>
    <row r="14" spans="1:29" x14ac:dyDescent="0.25">
      <c r="A14" s="27" t="s">
        <v>279</v>
      </c>
      <c r="B14" s="80">
        <f t="shared" si="2"/>
        <v>66</v>
      </c>
      <c r="C14" s="80">
        <f t="shared" si="1"/>
        <v>26</v>
      </c>
      <c r="D14" s="80">
        <f t="shared" si="1"/>
        <v>40</v>
      </c>
      <c r="E14" s="80"/>
      <c r="F14" s="80">
        <v>4</v>
      </c>
      <c r="G14" s="80">
        <v>1</v>
      </c>
      <c r="H14" s="80">
        <v>3</v>
      </c>
      <c r="I14" s="80"/>
      <c r="J14" s="80">
        <v>10</v>
      </c>
      <c r="K14" s="80">
        <v>2</v>
      </c>
      <c r="L14" s="80">
        <v>8</v>
      </c>
      <c r="M14" s="80"/>
      <c r="N14" s="80">
        <v>43</v>
      </c>
      <c r="O14" s="80">
        <v>17</v>
      </c>
      <c r="P14" s="80">
        <v>26</v>
      </c>
      <c r="Q14" s="80"/>
      <c r="R14" s="80">
        <v>6</v>
      </c>
      <c r="S14" s="80">
        <v>4</v>
      </c>
      <c r="T14" s="80">
        <v>2</v>
      </c>
      <c r="U14" s="80"/>
      <c r="V14" s="80">
        <v>3</v>
      </c>
      <c r="W14" s="80">
        <v>2</v>
      </c>
      <c r="X14" s="80">
        <v>1</v>
      </c>
      <c r="Y14" s="80"/>
      <c r="Z14" s="80" t="s">
        <v>271</v>
      </c>
      <c r="AA14" s="80" t="s">
        <v>271</v>
      </c>
      <c r="AB14" s="80" t="s">
        <v>271</v>
      </c>
    </row>
    <row r="15" spans="1:29" x14ac:dyDescent="0.25">
      <c r="A15" s="27" t="s">
        <v>280</v>
      </c>
      <c r="B15" s="80" t="s">
        <v>271</v>
      </c>
      <c r="C15" s="80" t="s">
        <v>271</v>
      </c>
      <c r="D15" s="80" t="s">
        <v>271</v>
      </c>
      <c r="E15" s="80"/>
      <c r="F15" s="80" t="s">
        <v>271</v>
      </c>
      <c r="G15" s="80" t="s">
        <v>271</v>
      </c>
      <c r="H15" s="80" t="s">
        <v>271</v>
      </c>
      <c r="I15" s="80"/>
      <c r="J15" s="80" t="s">
        <v>271</v>
      </c>
      <c r="K15" s="80" t="s">
        <v>271</v>
      </c>
      <c r="L15" s="80" t="s">
        <v>271</v>
      </c>
      <c r="M15" s="80"/>
      <c r="N15" s="80" t="s">
        <v>271</v>
      </c>
      <c r="O15" s="80" t="s">
        <v>271</v>
      </c>
      <c r="P15" s="80" t="s">
        <v>271</v>
      </c>
      <c r="Q15" s="80"/>
      <c r="R15" s="80" t="s">
        <v>271</v>
      </c>
      <c r="S15" s="80" t="s">
        <v>271</v>
      </c>
      <c r="T15" s="80" t="s">
        <v>271</v>
      </c>
      <c r="U15" s="80"/>
      <c r="V15" s="80" t="s">
        <v>271</v>
      </c>
      <c r="W15" s="80" t="s">
        <v>271</v>
      </c>
      <c r="X15" s="80" t="s">
        <v>271</v>
      </c>
      <c r="Y15" s="80"/>
      <c r="Z15" s="80" t="s">
        <v>271</v>
      </c>
      <c r="AA15" s="80" t="s">
        <v>271</v>
      </c>
      <c r="AB15" s="80" t="s">
        <v>271</v>
      </c>
    </row>
    <row r="16" spans="1:29" x14ac:dyDescent="0.25">
      <c r="A16" s="27" t="s">
        <v>281</v>
      </c>
      <c r="B16" s="80">
        <f>+R16</f>
        <v>1</v>
      </c>
      <c r="C16" s="80">
        <f>+S16</f>
        <v>1</v>
      </c>
      <c r="D16" s="80" t="s">
        <v>271</v>
      </c>
      <c r="E16" s="80"/>
      <c r="F16" s="80" t="s">
        <v>271</v>
      </c>
      <c r="G16" s="80" t="s">
        <v>271</v>
      </c>
      <c r="H16" s="80" t="s">
        <v>271</v>
      </c>
      <c r="I16" s="80"/>
      <c r="J16" s="80" t="s">
        <v>271</v>
      </c>
      <c r="K16" s="80" t="s">
        <v>271</v>
      </c>
      <c r="L16" s="80" t="s">
        <v>271</v>
      </c>
      <c r="M16" s="80"/>
      <c r="N16" s="80" t="s">
        <v>271</v>
      </c>
      <c r="O16" s="80" t="s">
        <v>271</v>
      </c>
      <c r="P16" s="80" t="s">
        <v>271</v>
      </c>
      <c r="Q16" s="80"/>
      <c r="R16" s="80">
        <v>1</v>
      </c>
      <c r="S16" s="80">
        <v>1</v>
      </c>
      <c r="T16" s="80" t="s">
        <v>271</v>
      </c>
      <c r="U16" s="80"/>
      <c r="V16" s="80" t="s">
        <v>271</v>
      </c>
      <c r="W16" s="80" t="s">
        <v>271</v>
      </c>
      <c r="X16" s="80" t="s">
        <v>271</v>
      </c>
      <c r="Y16" s="80"/>
      <c r="Z16" s="80" t="s">
        <v>271</v>
      </c>
      <c r="AA16" s="80" t="s">
        <v>271</v>
      </c>
      <c r="AB16" s="80" t="s">
        <v>271</v>
      </c>
      <c r="AC16" s="146"/>
    </row>
    <row r="17" spans="1:29" x14ac:dyDescent="0.25">
      <c r="A17" s="27" t="s">
        <v>282</v>
      </c>
      <c r="B17" s="80" t="s">
        <v>271</v>
      </c>
      <c r="C17" s="80" t="s">
        <v>271</v>
      </c>
      <c r="D17" s="80" t="s">
        <v>271</v>
      </c>
      <c r="E17" s="80"/>
      <c r="F17" s="80" t="s">
        <v>271</v>
      </c>
      <c r="G17" s="80" t="s">
        <v>271</v>
      </c>
      <c r="H17" s="80" t="s">
        <v>271</v>
      </c>
      <c r="I17" s="80"/>
      <c r="J17" s="80" t="s">
        <v>271</v>
      </c>
      <c r="K17" s="80" t="s">
        <v>271</v>
      </c>
      <c r="L17" s="80" t="s">
        <v>271</v>
      </c>
      <c r="M17" s="80"/>
      <c r="N17" s="80" t="s">
        <v>271</v>
      </c>
      <c r="O17" s="80" t="s">
        <v>271</v>
      </c>
      <c r="P17" s="80" t="s">
        <v>271</v>
      </c>
      <c r="Q17" s="80"/>
      <c r="R17" s="80" t="s">
        <v>271</v>
      </c>
      <c r="S17" s="80" t="s">
        <v>271</v>
      </c>
      <c r="T17" s="80" t="s">
        <v>271</v>
      </c>
      <c r="U17" s="80"/>
      <c r="V17" s="80" t="s">
        <v>271</v>
      </c>
      <c r="W17" s="80" t="s">
        <v>271</v>
      </c>
      <c r="X17" s="80" t="s">
        <v>271</v>
      </c>
      <c r="Y17" s="80"/>
      <c r="Z17" s="80" t="s">
        <v>271</v>
      </c>
      <c r="AA17" s="80" t="s">
        <v>271</v>
      </c>
      <c r="AB17" s="80" t="s">
        <v>271</v>
      </c>
      <c r="AC17" s="145"/>
    </row>
    <row r="18" spans="1:29" x14ac:dyDescent="0.25">
      <c r="A18" s="27" t="s">
        <v>284</v>
      </c>
      <c r="B18" s="80">
        <f t="shared" si="2"/>
        <v>31</v>
      </c>
      <c r="C18" s="80">
        <f t="shared" si="1"/>
        <v>18</v>
      </c>
      <c r="D18" s="80">
        <f t="shared" si="1"/>
        <v>13</v>
      </c>
      <c r="E18" s="80"/>
      <c r="F18" s="80">
        <v>9</v>
      </c>
      <c r="G18" s="80">
        <v>2</v>
      </c>
      <c r="H18" s="80">
        <v>7</v>
      </c>
      <c r="I18" s="80"/>
      <c r="J18" s="80">
        <v>6</v>
      </c>
      <c r="K18" s="80">
        <v>4</v>
      </c>
      <c r="L18" s="80">
        <v>2</v>
      </c>
      <c r="M18" s="80"/>
      <c r="N18" s="80">
        <v>4</v>
      </c>
      <c r="O18" s="80">
        <v>2</v>
      </c>
      <c r="P18" s="80">
        <v>2</v>
      </c>
      <c r="Q18" s="80"/>
      <c r="R18" s="80">
        <v>7</v>
      </c>
      <c r="S18" s="80">
        <v>6</v>
      </c>
      <c r="T18" s="80">
        <v>1</v>
      </c>
      <c r="U18" s="80"/>
      <c r="V18" s="80">
        <v>5</v>
      </c>
      <c r="W18" s="80">
        <v>4</v>
      </c>
      <c r="X18" s="80">
        <v>1</v>
      </c>
      <c r="Y18" s="80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27" t="s">
        <v>285</v>
      </c>
      <c r="B19" s="80" t="s">
        <v>271</v>
      </c>
      <c r="C19" s="80" t="s">
        <v>271</v>
      </c>
      <c r="D19" s="80" t="s">
        <v>271</v>
      </c>
      <c r="E19" s="80"/>
      <c r="F19" s="80" t="s">
        <v>271</v>
      </c>
      <c r="G19" s="80" t="s">
        <v>271</v>
      </c>
      <c r="H19" s="80" t="s">
        <v>271</v>
      </c>
      <c r="I19" s="80"/>
      <c r="J19" s="80" t="s">
        <v>271</v>
      </c>
      <c r="K19" s="80" t="s">
        <v>271</v>
      </c>
      <c r="L19" s="80" t="s">
        <v>271</v>
      </c>
      <c r="M19" s="80"/>
      <c r="N19" s="80" t="s">
        <v>271</v>
      </c>
      <c r="O19" s="80" t="s">
        <v>271</v>
      </c>
      <c r="P19" s="80" t="s">
        <v>271</v>
      </c>
      <c r="Q19" s="80"/>
      <c r="R19" s="80" t="s">
        <v>271</v>
      </c>
      <c r="S19" s="80" t="s">
        <v>271</v>
      </c>
      <c r="T19" s="80" t="s">
        <v>271</v>
      </c>
      <c r="U19" s="80"/>
      <c r="V19" s="80" t="s">
        <v>271</v>
      </c>
      <c r="W19" s="80" t="s">
        <v>271</v>
      </c>
      <c r="X19" s="80" t="s">
        <v>271</v>
      </c>
      <c r="Y19" s="80"/>
      <c r="Z19" s="80" t="s">
        <v>271</v>
      </c>
      <c r="AA19" s="80" t="s">
        <v>271</v>
      </c>
      <c r="AB19" s="80" t="s">
        <v>271</v>
      </c>
      <c r="AC19" s="146"/>
    </row>
    <row r="20" spans="1:29" x14ac:dyDescent="0.25">
      <c r="A20" s="27" t="s">
        <v>286</v>
      </c>
      <c r="B20" s="80">
        <f t="shared" si="2"/>
        <v>12</v>
      </c>
      <c r="C20" s="80">
        <f>+G20+K20+O20+S20</f>
        <v>9</v>
      </c>
      <c r="D20" s="80">
        <f>+H20+P20+X20</f>
        <v>3</v>
      </c>
      <c r="E20" s="80"/>
      <c r="F20" s="80">
        <v>3</v>
      </c>
      <c r="G20" s="80">
        <v>2</v>
      </c>
      <c r="H20" s="80">
        <v>1</v>
      </c>
      <c r="I20" s="80"/>
      <c r="J20" s="80">
        <v>2</v>
      </c>
      <c r="K20" s="80">
        <v>2</v>
      </c>
      <c r="L20" s="80" t="s">
        <v>271</v>
      </c>
      <c r="M20" s="80"/>
      <c r="N20" s="80">
        <v>5</v>
      </c>
      <c r="O20" s="80">
        <v>4</v>
      </c>
      <c r="P20" s="80">
        <v>1</v>
      </c>
      <c r="Q20" s="80"/>
      <c r="R20" s="80">
        <v>1</v>
      </c>
      <c r="S20" s="80">
        <v>1</v>
      </c>
      <c r="T20" s="80" t="s">
        <v>271</v>
      </c>
      <c r="U20" s="80"/>
      <c r="V20" s="80">
        <v>1</v>
      </c>
      <c r="W20" s="80" t="s">
        <v>271</v>
      </c>
      <c r="X20" s="80">
        <v>1</v>
      </c>
      <c r="Y20" s="80"/>
      <c r="Z20" s="80" t="s">
        <v>271</v>
      </c>
      <c r="AA20" s="80" t="s">
        <v>271</v>
      </c>
      <c r="AB20" s="80" t="s">
        <v>271</v>
      </c>
      <c r="AC20" s="146"/>
    </row>
    <row r="21" spans="1:29" x14ac:dyDescent="0.25">
      <c r="A21" s="125" t="s">
        <v>288</v>
      </c>
      <c r="B21" s="80">
        <f>+F21+J21+R21</f>
        <v>6</v>
      </c>
      <c r="C21" s="80">
        <f>+G21+K21+S21</f>
        <v>6</v>
      </c>
      <c r="D21" s="80" t="s">
        <v>271</v>
      </c>
      <c r="E21" s="80"/>
      <c r="F21" s="80">
        <v>1</v>
      </c>
      <c r="G21" s="80">
        <v>1</v>
      </c>
      <c r="H21" s="80" t="s">
        <v>271</v>
      </c>
      <c r="I21" s="80"/>
      <c r="J21" s="80">
        <v>2</v>
      </c>
      <c r="K21" s="80">
        <v>2</v>
      </c>
      <c r="L21" s="80" t="s">
        <v>271</v>
      </c>
      <c r="M21" s="80"/>
      <c r="N21" s="80" t="s">
        <v>271</v>
      </c>
      <c r="O21" s="80" t="s">
        <v>271</v>
      </c>
      <c r="P21" s="80" t="s">
        <v>271</v>
      </c>
      <c r="Q21" s="80"/>
      <c r="R21" s="80">
        <v>3</v>
      </c>
      <c r="S21" s="80">
        <v>3</v>
      </c>
      <c r="T21" s="80" t="s">
        <v>271</v>
      </c>
      <c r="U21" s="80"/>
      <c r="V21" s="80" t="s">
        <v>271</v>
      </c>
      <c r="W21" s="80" t="s">
        <v>271</v>
      </c>
      <c r="X21" s="80" t="s">
        <v>271</v>
      </c>
      <c r="Y21" s="80"/>
      <c r="Z21" s="80" t="s">
        <v>271</v>
      </c>
      <c r="AA21" s="80" t="s">
        <v>271</v>
      </c>
      <c r="AB21" s="80" t="s">
        <v>271</v>
      </c>
      <c r="AC21" s="146"/>
    </row>
    <row r="22" spans="1:29" x14ac:dyDescent="0.25">
      <c r="A22" s="27" t="s">
        <v>289</v>
      </c>
      <c r="B22" s="80">
        <f>+F22+J22</f>
        <v>4</v>
      </c>
      <c r="C22" s="80">
        <f>+G22+K22</f>
        <v>3</v>
      </c>
      <c r="D22" s="80">
        <f>+L22</f>
        <v>1</v>
      </c>
      <c r="E22" s="80"/>
      <c r="F22" s="80">
        <v>1</v>
      </c>
      <c r="G22" s="80">
        <v>1</v>
      </c>
      <c r="H22" s="80" t="s">
        <v>271</v>
      </c>
      <c r="I22" s="80"/>
      <c r="J22" s="80">
        <v>3</v>
      </c>
      <c r="K22" s="80">
        <v>2</v>
      </c>
      <c r="L22" s="80">
        <v>1</v>
      </c>
      <c r="M22" s="80"/>
      <c r="N22" s="80" t="s">
        <v>271</v>
      </c>
      <c r="O22" s="80" t="s">
        <v>271</v>
      </c>
      <c r="P22" s="80" t="s">
        <v>271</v>
      </c>
      <c r="Q22" s="80"/>
      <c r="R22" s="80" t="s">
        <v>271</v>
      </c>
      <c r="S22" s="80" t="s">
        <v>271</v>
      </c>
      <c r="T22" s="80" t="s">
        <v>271</v>
      </c>
      <c r="U22" s="80"/>
      <c r="V22" s="80" t="s">
        <v>271</v>
      </c>
      <c r="W22" s="80" t="s">
        <v>271</v>
      </c>
      <c r="X22" s="80" t="s">
        <v>271</v>
      </c>
      <c r="Y22" s="80"/>
      <c r="Z22" s="80" t="s">
        <v>271</v>
      </c>
      <c r="AA22" s="80" t="s">
        <v>271</v>
      </c>
      <c r="AB22" s="80" t="s">
        <v>271</v>
      </c>
      <c r="AC22" s="146"/>
    </row>
    <row r="23" spans="1:29" x14ac:dyDescent="0.25">
      <c r="A23" s="27" t="s">
        <v>290</v>
      </c>
      <c r="B23" s="80">
        <f t="shared" si="2"/>
        <v>22</v>
      </c>
      <c r="C23" s="80">
        <f>+G23+O23+S23+W23</f>
        <v>15</v>
      </c>
      <c r="D23" s="80">
        <f>+H23+L23+T23</f>
        <v>7</v>
      </c>
      <c r="E23" s="80"/>
      <c r="F23" s="80">
        <v>6</v>
      </c>
      <c r="G23" s="80">
        <v>5</v>
      </c>
      <c r="H23" s="80">
        <v>1</v>
      </c>
      <c r="I23" s="80"/>
      <c r="J23" s="80">
        <v>3</v>
      </c>
      <c r="K23" s="80" t="s">
        <v>271</v>
      </c>
      <c r="L23" s="80">
        <v>3</v>
      </c>
      <c r="M23" s="80"/>
      <c r="N23" s="80">
        <v>5</v>
      </c>
      <c r="O23" s="80">
        <v>5</v>
      </c>
      <c r="P23" s="80" t="s">
        <v>271</v>
      </c>
      <c r="Q23" s="80"/>
      <c r="R23" s="80">
        <v>6</v>
      </c>
      <c r="S23" s="80">
        <v>3</v>
      </c>
      <c r="T23" s="80">
        <v>3</v>
      </c>
      <c r="U23" s="80"/>
      <c r="V23" s="80">
        <v>2</v>
      </c>
      <c r="W23" s="80">
        <v>2</v>
      </c>
      <c r="X23" s="80" t="s">
        <v>271</v>
      </c>
      <c r="Y23" s="80"/>
      <c r="Z23" s="80" t="s">
        <v>271</v>
      </c>
      <c r="AA23" s="80" t="s">
        <v>271</v>
      </c>
      <c r="AB23" s="80" t="s">
        <v>271</v>
      </c>
      <c r="AC23" s="146"/>
    </row>
    <row r="24" spans="1:29" x14ac:dyDescent="0.25">
      <c r="A24" s="27" t="s">
        <v>291</v>
      </c>
      <c r="B24" s="80">
        <f>+R24</f>
        <v>3</v>
      </c>
      <c r="C24" s="80">
        <f>+S24</f>
        <v>2</v>
      </c>
      <c r="D24" s="80">
        <f>+T24</f>
        <v>1</v>
      </c>
      <c r="E24" s="80"/>
      <c r="F24" s="80" t="s">
        <v>271</v>
      </c>
      <c r="G24" s="80" t="s">
        <v>271</v>
      </c>
      <c r="H24" s="80" t="s">
        <v>271</v>
      </c>
      <c r="I24" s="80"/>
      <c r="J24" s="80" t="s">
        <v>271</v>
      </c>
      <c r="K24" s="80" t="s">
        <v>271</v>
      </c>
      <c r="L24" s="80" t="s">
        <v>271</v>
      </c>
      <c r="M24" s="80"/>
      <c r="N24" s="80" t="s">
        <v>271</v>
      </c>
      <c r="O24" s="80" t="s">
        <v>271</v>
      </c>
      <c r="P24" s="80" t="s">
        <v>271</v>
      </c>
      <c r="Q24" s="80"/>
      <c r="R24" s="80">
        <v>3</v>
      </c>
      <c r="S24" s="80">
        <v>2</v>
      </c>
      <c r="T24" s="80">
        <v>1</v>
      </c>
      <c r="U24" s="80"/>
      <c r="V24" s="80" t="s">
        <v>271</v>
      </c>
      <c r="W24" s="80" t="s">
        <v>271</v>
      </c>
      <c r="X24" s="80" t="s">
        <v>271</v>
      </c>
      <c r="Y24" s="80"/>
      <c r="Z24" s="80" t="s">
        <v>271</v>
      </c>
      <c r="AA24" s="80" t="s">
        <v>271</v>
      </c>
      <c r="AB24" s="80" t="s">
        <v>271</v>
      </c>
      <c r="AC24" s="146"/>
    </row>
    <row r="25" spans="1:29" x14ac:dyDescent="0.25">
      <c r="A25" s="27" t="s">
        <v>292</v>
      </c>
      <c r="B25" s="80">
        <f>+F25+J25+R25</f>
        <v>4</v>
      </c>
      <c r="C25" s="80">
        <f>+G25+K25+S25</f>
        <v>4</v>
      </c>
      <c r="D25" s="80" t="s">
        <v>271</v>
      </c>
      <c r="E25" s="80"/>
      <c r="F25" s="80">
        <v>1</v>
      </c>
      <c r="G25" s="80">
        <v>1</v>
      </c>
      <c r="H25" s="80" t="s">
        <v>271</v>
      </c>
      <c r="I25" s="80"/>
      <c r="J25" s="80">
        <v>1</v>
      </c>
      <c r="K25" s="80">
        <v>1</v>
      </c>
      <c r="L25" s="80" t="s">
        <v>271</v>
      </c>
      <c r="M25" s="80"/>
      <c r="N25" s="80" t="s">
        <v>271</v>
      </c>
      <c r="O25" s="80" t="s">
        <v>271</v>
      </c>
      <c r="P25" s="80" t="s">
        <v>271</v>
      </c>
      <c r="Q25" s="80"/>
      <c r="R25" s="80">
        <v>2</v>
      </c>
      <c r="S25" s="80">
        <v>2</v>
      </c>
      <c r="T25" s="80" t="s">
        <v>271</v>
      </c>
      <c r="U25" s="80"/>
      <c r="V25" s="80" t="s">
        <v>271</v>
      </c>
      <c r="W25" s="80" t="s">
        <v>271</v>
      </c>
      <c r="X25" s="80" t="s">
        <v>271</v>
      </c>
      <c r="Y25" s="80"/>
      <c r="Z25" s="80" t="s">
        <v>271</v>
      </c>
      <c r="AA25" s="80" t="s">
        <v>271</v>
      </c>
      <c r="AB25" s="80" t="s">
        <v>271</v>
      </c>
      <c r="AC25" s="146"/>
    </row>
    <row r="26" spans="1:29" x14ac:dyDescent="0.25">
      <c r="A26" s="27" t="s">
        <v>293</v>
      </c>
      <c r="B26" s="80" t="s">
        <v>271</v>
      </c>
      <c r="C26" s="80" t="s">
        <v>271</v>
      </c>
      <c r="D26" s="80" t="s">
        <v>271</v>
      </c>
      <c r="E26" s="80"/>
      <c r="F26" s="80" t="s">
        <v>271</v>
      </c>
      <c r="G26" s="80" t="s">
        <v>271</v>
      </c>
      <c r="H26" s="80" t="s">
        <v>271</v>
      </c>
      <c r="I26" s="80"/>
      <c r="J26" s="80" t="s">
        <v>271</v>
      </c>
      <c r="K26" s="80" t="s">
        <v>271</v>
      </c>
      <c r="L26" s="80" t="s">
        <v>271</v>
      </c>
      <c r="M26" s="80"/>
      <c r="N26" s="80" t="s">
        <v>271</v>
      </c>
      <c r="O26" s="80" t="s">
        <v>271</v>
      </c>
      <c r="P26" s="80" t="s">
        <v>271</v>
      </c>
      <c r="Q26" s="80"/>
      <c r="R26" s="80" t="s">
        <v>271</v>
      </c>
      <c r="S26" s="80" t="s">
        <v>271</v>
      </c>
      <c r="T26" s="80" t="s">
        <v>271</v>
      </c>
      <c r="U26" s="80"/>
      <c r="V26" s="80" t="s">
        <v>271</v>
      </c>
      <c r="W26" s="80" t="s">
        <v>271</v>
      </c>
      <c r="X26" s="80" t="s">
        <v>271</v>
      </c>
      <c r="Y26" s="80"/>
      <c r="Z26" s="80" t="s">
        <v>271</v>
      </c>
      <c r="AA26" s="80" t="s">
        <v>271</v>
      </c>
      <c r="AB26" s="80" t="s">
        <v>271</v>
      </c>
      <c r="AC26" s="145"/>
    </row>
    <row r="27" spans="1:29" x14ac:dyDescent="0.25">
      <c r="A27" s="27" t="s">
        <v>294</v>
      </c>
      <c r="B27" s="80">
        <f t="shared" si="2"/>
        <v>30</v>
      </c>
      <c r="C27" s="80">
        <f t="shared" si="1"/>
        <v>18</v>
      </c>
      <c r="D27" s="80">
        <f t="shared" si="1"/>
        <v>12</v>
      </c>
      <c r="E27" s="80"/>
      <c r="F27" s="80">
        <v>8</v>
      </c>
      <c r="G27" s="80">
        <v>5</v>
      </c>
      <c r="H27" s="80">
        <v>3</v>
      </c>
      <c r="I27" s="80"/>
      <c r="J27" s="80">
        <v>9</v>
      </c>
      <c r="K27" s="80">
        <v>5</v>
      </c>
      <c r="L27" s="80">
        <v>4</v>
      </c>
      <c r="M27" s="80"/>
      <c r="N27" s="80">
        <v>4</v>
      </c>
      <c r="O27" s="80">
        <v>3</v>
      </c>
      <c r="P27" s="80">
        <v>1</v>
      </c>
      <c r="Q27" s="80"/>
      <c r="R27" s="80">
        <v>7</v>
      </c>
      <c r="S27" s="80">
        <v>4</v>
      </c>
      <c r="T27" s="80">
        <v>3</v>
      </c>
      <c r="U27" s="80"/>
      <c r="V27" s="80">
        <v>2</v>
      </c>
      <c r="W27" s="80">
        <v>1</v>
      </c>
      <c r="X27" s="80">
        <v>1</v>
      </c>
      <c r="Y27" s="80"/>
      <c r="Z27" s="80" t="s">
        <v>271</v>
      </c>
      <c r="AA27" s="80" t="s">
        <v>271</v>
      </c>
      <c r="AB27" s="80" t="s">
        <v>271</v>
      </c>
      <c r="AC27" s="146"/>
    </row>
    <row r="28" spans="1:29" x14ac:dyDescent="0.25">
      <c r="A28" s="27" t="s">
        <v>295</v>
      </c>
      <c r="B28" s="80">
        <f>+F28</f>
        <v>1</v>
      </c>
      <c r="C28" s="80" t="s">
        <v>271</v>
      </c>
      <c r="D28" s="80">
        <f>+H28</f>
        <v>1</v>
      </c>
      <c r="E28" s="80"/>
      <c r="F28" s="80">
        <v>1</v>
      </c>
      <c r="G28" s="80" t="s">
        <v>271</v>
      </c>
      <c r="H28" s="80">
        <v>1</v>
      </c>
      <c r="I28" s="80"/>
      <c r="J28" s="80" t="s">
        <v>271</v>
      </c>
      <c r="K28" s="80" t="s">
        <v>271</v>
      </c>
      <c r="L28" s="80" t="s">
        <v>271</v>
      </c>
      <c r="M28" s="80"/>
      <c r="N28" s="80" t="s">
        <v>271</v>
      </c>
      <c r="O28" s="80" t="s">
        <v>271</v>
      </c>
      <c r="P28" s="80" t="s">
        <v>271</v>
      </c>
      <c r="Q28" s="80"/>
      <c r="R28" s="80" t="s">
        <v>271</v>
      </c>
      <c r="S28" s="80" t="s">
        <v>271</v>
      </c>
      <c r="T28" s="80" t="s">
        <v>271</v>
      </c>
      <c r="U28" s="80"/>
      <c r="V28" s="80" t="s">
        <v>271</v>
      </c>
      <c r="W28" s="80" t="s">
        <v>271</v>
      </c>
      <c r="X28" s="80" t="s">
        <v>271</v>
      </c>
      <c r="Y28" s="80"/>
      <c r="Z28" s="80" t="s">
        <v>271</v>
      </c>
      <c r="AA28" s="80" t="s">
        <v>271</v>
      </c>
      <c r="AB28" s="80" t="s">
        <v>271</v>
      </c>
      <c r="AC28" s="146"/>
    </row>
    <row r="29" spans="1:29" x14ac:dyDescent="0.25">
      <c r="A29" s="27" t="s">
        <v>296</v>
      </c>
      <c r="B29" s="80">
        <f>+J29+V29</f>
        <v>2</v>
      </c>
      <c r="C29" s="80">
        <f>+K29+W29</f>
        <v>2</v>
      </c>
      <c r="D29" s="80" t="s">
        <v>271</v>
      </c>
      <c r="E29" s="80"/>
      <c r="F29" s="80" t="s">
        <v>271</v>
      </c>
      <c r="G29" s="80" t="s">
        <v>271</v>
      </c>
      <c r="H29" s="80" t="s">
        <v>271</v>
      </c>
      <c r="I29" s="80"/>
      <c r="J29" s="80">
        <v>1</v>
      </c>
      <c r="K29" s="80">
        <v>1</v>
      </c>
      <c r="L29" s="80" t="s">
        <v>271</v>
      </c>
      <c r="M29" s="80"/>
      <c r="N29" s="80" t="s">
        <v>271</v>
      </c>
      <c r="O29" s="80" t="s">
        <v>271</v>
      </c>
      <c r="P29" s="80" t="s">
        <v>271</v>
      </c>
      <c r="Q29" s="80"/>
      <c r="R29" s="80" t="s">
        <v>271</v>
      </c>
      <c r="S29" s="80" t="s">
        <v>271</v>
      </c>
      <c r="T29" s="80" t="s">
        <v>271</v>
      </c>
      <c r="U29" s="80"/>
      <c r="V29" s="80">
        <v>1</v>
      </c>
      <c r="W29" s="80">
        <v>1</v>
      </c>
      <c r="X29" s="80" t="s">
        <v>271</v>
      </c>
      <c r="Y29" s="80"/>
      <c r="Z29" s="80" t="s">
        <v>271</v>
      </c>
      <c r="AA29" s="80" t="s">
        <v>271</v>
      </c>
      <c r="AB29" s="80" t="s">
        <v>271</v>
      </c>
      <c r="AC29" s="146"/>
    </row>
    <row r="30" spans="1:29" x14ac:dyDescent="0.25">
      <c r="A30" s="27" t="s">
        <v>297</v>
      </c>
      <c r="B30" s="80">
        <f>+F30+J30+N30+R30</f>
        <v>6</v>
      </c>
      <c r="C30" s="80">
        <f>+G30+K30+S30</f>
        <v>3</v>
      </c>
      <c r="D30" s="80">
        <f>+H30+L30+P30</f>
        <v>3</v>
      </c>
      <c r="E30" s="80"/>
      <c r="F30" s="80">
        <v>2</v>
      </c>
      <c r="G30" s="80">
        <v>1</v>
      </c>
      <c r="H30" s="80">
        <v>1</v>
      </c>
      <c r="I30" s="80"/>
      <c r="J30" s="80">
        <v>2</v>
      </c>
      <c r="K30" s="80">
        <v>1</v>
      </c>
      <c r="L30" s="80">
        <v>1</v>
      </c>
      <c r="M30" s="80"/>
      <c r="N30" s="80">
        <v>1</v>
      </c>
      <c r="O30" s="80" t="s">
        <v>271</v>
      </c>
      <c r="P30" s="80">
        <v>1</v>
      </c>
      <c r="Q30" s="80"/>
      <c r="R30" s="80">
        <v>1</v>
      </c>
      <c r="S30" s="80">
        <v>1</v>
      </c>
      <c r="T30" s="80" t="s">
        <v>271</v>
      </c>
      <c r="U30" s="80"/>
      <c r="V30" s="80" t="s">
        <v>271</v>
      </c>
      <c r="W30" s="80" t="s">
        <v>271</v>
      </c>
      <c r="X30" s="80" t="s">
        <v>271</v>
      </c>
      <c r="Y30" s="80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298</v>
      </c>
      <c r="B31" s="80">
        <f>+F31+J31+N31+R31</f>
        <v>6</v>
      </c>
      <c r="C31" s="80">
        <f>+K31+O31+S31</f>
        <v>3</v>
      </c>
      <c r="D31" s="80">
        <f>+H31+P31</f>
        <v>3</v>
      </c>
      <c r="E31" s="80"/>
      <c r="F31" s="80">
        <v>2</v>
      </c>
      <c r="G31" s="80" t="s">
        <v>271</v>
      </c>
      <c r="H31" s="80">
        <v>2</v>
      </c>
      <c r="I31" s="80"/>
      <c r="J31" s="80">
        <v>1</v>
      </c>
      <c r="K31" s="80">
        <v>1</v>
      </c>
      <c r="L31" s="80" t="s">
        <v>271</v>
      </c>
      <c r="M31" s="80"/>
      <c r="N31" s="80">
        <v>2</v>
      </c>
      <c r="O31" s="80">
        <v>1</v>
      </c>
      <c r="P31" s="80">
        <v>1</v>
      </c>
      <c r="Q31" s="80"/>
      <c r="R31" s="80">
        <v>1</v>
      </c>
      <c r="S31" s="80">
        <v>1</v>
      </c>
      <c r="T31" s="80" t="s">
        <v>271</v>
      </c>
      <c r="U31" s="80"/>
      <c r="V31" s="80" t="s">
        <v>271</v>
      </c>
      <c r="W31" s="80" t="s">
        <v>271</v>
      </c>
      <c r="X31" s="80" t="s">
        <v>271</v>
      </c>
      <c r="Y31" s="80"/>
      <c r="Z31" s="80" t="s">
        <v>271</v>
      </c>
      <c r="AA31" s="80" t="s">
        <v>271</v>
      </c>
      <c r="AB31" s="80" t="s">
        <v>271</v>
      </c>
      <c r="AC31" s="146"/>
    </row>
    <row r="32" spans="1:29" x14ac:dyDescent="0.25">
      <c r="A32" s="27" t="s">
        <v>299</v>
      </c>
      <c r="B32" s="80" t="s">
        <v>271</v>
      </c>
      <c r="C32" s="80" t="s">
        <v>271</v>
      </c>
      <c r="D32" s="80" t="s">
        <v>271</v>
      </c>
      <c r="E32" s="80"/>
      <c r="F32" s="80" t="s">
        <v>271</v>
      </c>
      <c r="G32" s="80" t="s">
        <v>271</v>
      </c>
      <c r="H32" s="80" t="s">
        <v>271</v>
      </c>
      <c r="I32" s="80"/>
      <c r="J32" s="80" t="s">
        <v>271</v>
      </c>
      <c r="K32" s="80" t="s">
        <v>271</v>
      </c>
      <c r="L32" s="80" t="s">
        <v>271</v>
      </c>
      <c r="M32" s="80"/>
      <c r="N32" s="80" t="s">
        <v>271</v>
      </c>
      <c r="O32" s="80" t="s">
        <v>271</v>
      </c>
      <c r="P32" s="80" t="s">
        <v>271</v>
      </c>
      <c r="Q32" s="80"/>
      <c r="R32" s="80" t="s">
        <v>271</v>
      </c>
      <c r="S32" s="80" t="s">
        <v>271</v>
      </c>
      <c r="T32" s="80" t="s">
        <v>271</v>
      </c>
      <c r="U32" s="80"/>
      <c r="V32" s="80" t="s">
        <v>271</v>
      </c>
      <c r="W32" s="80" t="s">
        <v>271</v>
      </c>
      <c r="X32" s="80" t="s">
        <v>271</v>
      </c>
      <c r="Y32" s="80"/>
      <c r="Z32" s="80" t="s">
        <v>271</v>
      </c>
      <c r="AA32" s="80" t="s">
        <v>271</v>
      </c>
      <c r="AB32" s="80" t="s">
        <v>271</v>
      </c>
      <c r="AC32" s="146"/>
    </row>
    <row r="33" spans="1:29" x14ac:dyDescent="0.25">
      <c r="A33" s="27" t="s">
        <v>300</v>
      </c>
      <c r="B33" s="80">
        <f>+F33+N33</f>
        <v>2</v>
      </c>
      <c r="C33" s="80">
        <f>+G33</f>
        <v>1</v>
      </c>
      <c r="D33" s="80">
        <f>+P33</f>
        <v>1</v>
      </c>
      <c r="E33" s="80"/>
      <c r="F33" s="80">
        <v>1</v>
      </c>
      <c r="G33" s="80">
        <v>1</v>
      </c>
      <c r="H33" s="80" t="s">
        <v>271</v>
      </c>
      <c r="I33" s="80"/>
      <c r="J33" s="80" t="s">
        <v>271</v>
      </c>
      <c r="K33" s="80" t="s">
        <v>271</v>
      </c>
      <c r="L33" s="80" t="s">
        <v>271</v>
      </c>
      <c r="M33" s="80"/>
      <c r="N33" s="80">
        <v>1</v>
      </c>
      <c r="O33" s="80" t="s">
        <v>271</v>
      </c>
      <c r="P33" s="80">
        <v>1</v>
      </c>
      <c r="Q33" s="80"/>
      <c r="R33" s="80" t="s">
        <v>271</v>
      </c>
      <c r="S33" s="80" t="s">
        <v>271</v>
      </c>
      <c r="T33" s="80" t="s">
        <v>271</v>
      </c>
      <c r="U33" s="80"/>
      <c r="V33" s="80" t="s">
        <v>271</v>
      </c>
      <c r="W33" s="80" t="s">
        <v>271</v>
      </c>
      <c r="X33" s="80" t="s">
        <v>271</v>
      </c>
      <c r="Y33" s="80"/>
      <c r="Z33" s="80" t="s">
        <v>271</v>
      </c>
      <c r="AA33" s="80" t="s">
        <v>271</v>
      </c>
      <c r="AB33" s="80" t="s">
        <v>271</v>
      </c>
      <c r="AC33" s="146"/>
    </row>
    <row r="34" spans="1:29" x14ac:dyDescent="0.25">
      <c r="A34" s="27" t="s">
        <v>301</v>
      </c>
      <c r="B34" s="80">
        <f>+F34+J34+N34+R34</f>
        <v>9</v>
      </c>
      <c r="C34" s="80">
        <f>+G34+K34+S34</f>
        <v>6</v>
      </c>
      <c r="D34" s="80">
        <f>+H34+P34</f>
        <v>3</v>
      </c>
      <c r="E34" s="80"/>
      <c r="F34" s="80">
        <v>2</v>
      </c>
      <c r="G34" s="80">
        <v>1</v>
      </c>
      <c r="H34" s="80">
        <v>1</v>
      </c>
      <c r="I34" s="80"/>
      <c r="J34" s="80">
        <v>4</v>
      </c>
      <c r="K34" s="80">
        <v>4</v>
      </c>
      <c r="L34" s="80" t="s">
        <v>271</v>
      </c>
      <c r="M34" s="80"/>
      <c r="N34" s="80">
        <v>2</v>
      </c>
      <c r="O34" s="80" t="s">
        <v>271</v>
      </c>
      <c r="P34" s="80">
        <v>2</v>
      </c>
      <c r="Q34" s="80"/>
      <c r="R34" s="80">
        <v>1</v>
      </c>
      <c r="S34" s="80">
        <v>1</v>
      </c>
      <c r="T34" s="80" t="s">
        <v>271</v>
      </c>
      <c r="U34" s="80"/>
      <c r="V34" s="80" t="s">
        <v>271</v>
      </c>
      <c r="W34" s="80" t="s">
        <v>271</v>
      </c>
      <c r="X34" s="80" t="s">
        <v>271</v>
      </c>
      <c r="Y34" s="80"/>
      <c r="Z34" s="80" t="s">
        <v>271</v>
      </c>
      <c r="AA34" s="80" t="s">
        <v>271</v>
      </c>
      <c r="AB34" s="80" t="s">
        <v>271</v>
      </c>
      <c r="AC34" s="146"/>
    </row>
    <row r="35" spans="1:29" ht="15.75" thickBot="1" x14ac:dyDescent="0.3">
      <c r="A35" s="28" t="s">
        <v>302</v>
      </c>
      <c r="B35" s="110">
        <f>+J35+R35+V35</f>
        <v>7</v>
      </c>
      <c r="C35" s="110">
        <f>+K35+S35</f>
        <v>2</v>
      </c>
      <c r="D35" s="110">
        <f>+L35+T35+X35</f>
        <v>5</v>
      </c>
      <c r="E35" s="110"/>
      <c r="F35" s="110" t="s">
        <v>271</v>
      </c>
      <c r="G35" s="110" t="s">
        <v>271</v>
      </c>
      <c r="H35" s="110" t="s">
        <v>271</v>
      </c>
      <c r="I35" s="110"/>
      <c r="J35" s="110">
        <v>3</v>
      </c>
      <c r="K35" s="110">
        <v>1</v>
      </c>
      <c r="L35" s="110">
        <v>2</v>
      </c>
      <c r="M35" s="110"/>
      <c r="N35" s="110" t="s">
        <v>271</v>
      </c>
      <c r="O35" s="110" t="s">
        <v>271</v>
      </c>
      <c r="P35" s="110" t="s">
        <v>271</v>
      </c>
      <c r="Q35" s="110"/>
      <c r="R35" s="110">
        <v>2</v>
      </c>
      <c r="S35" s="110">
        <v>1</v>
      </c>
      <c r="T35" s="110">
        <v>1</v>
      </c>
      <c r="U35" s="110"/>
      <c r="V35" s="110">
        <v>2</v>
      </c>
      <c r="W35" s="110" t="s">
        <v>271</v>
      </c>
      <c r="X35" s="110">
        <v>2</v>
      </c>
      <c r="Y35" s="110"/>
      <c r="Z35" s="110" t="s">
        <v>271</v>
      </c>
      <c r="AA35" s="110" t="s">
        <v>271</v>
      </c>
      <c r="AB35" s="110" t="s">
        <v>271</v>
      </c>
      <c r="AC35" s="146"/>
    </row>
    <row r="36" spans="1:29" x14ac:dyDescent="0.25">
      <c r="A36" s="225" t="s">
        <v>201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Q36" s="80"/>
      <c r="Y36" s="80"/>
      <c r="AC36" s="146"/>
    </row>
    <row r="37" spans="1:29" x14ac:dyDescent="0.25">
      <c r="Q37" s="80"/>
      <c r="Y37" s="80"/>
    </row>
    <row r="38" spans="1:29" x14ac:dyDescent="0.25"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6:O36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1EE84E8D-AB09-41C1-BF46-8455CCC181EC}"/>
  </hyperlinks>
  <pageMargins left="0.7" right="0.7" top="0.75" bottom="0.75" header="0.3" footer="0.3"/>
  <pageSetup scale="60" orientation="landscape" r:id="rId1"/>
  <ignoredErrors>
    <ignoredError sqref="C35" 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C7E5-3F0D-4711-AAFD-141D6695DB2E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570312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140625" customWidth="1"/>
    <col min="26" max="28" width="8.28515625" customWidth="1"/>
    <col min="29" max="29" width="14" style="144" customWidth="1"/>
  </cols>
  <sheetData>
    <row r="1" spans="1:29" x14ac:dyDescent="0.25">
      <c r="A1" s="228" t="s">
        <v>347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4"/>
    </row>
    <row r="10" spans="1:29" s="2" customFormat="1" x14ac:dyDescent="0.25">
      <c r="A10" s="26" t="s">
        <v>209</v>
      </c>
      <c r="B10" s="81">
        <v>1.3138057290544907</v>
      </c>
      <c r="C10" s="81">
        <v>1.461803359336566</v>
      </c>
      <c r="D10" s="81">
        <v>1.1592926847164136</v>
      </c>
      <c r="E10" s="81"/>
      <c r="F10" s="81">
        <v>1.2368073878627968</v>
      </c>
      <c r="G10" s="81">
        <v>1.4033942558746737</v>
      </c>
      <c r="H10" s="81">
        <v>1.0666666666666667</v>
      </c>
      <c r="I10" s="81"/>
      <c r="J10" s="81">
        <v>1.2609736632083</v>
      </c>
      <c r="K10" s="81">
        <v>1.2974976830398517</v>
      </c>
      <c r="L10" s="81">
        <v>1.2219286657859973</v>
      </c>
      <c r="M10" s="81"/>
      <c r="N10" s="81">
        <v>1.7118644067796611</v>
      </c>
      <c r="O10" s="81">
        <v>1.5815485996705108</v>
      </c>
      <c r="P10" s="81">
        <v>1.8499127399650959</v>
      </c>
      <c r="Q10" s="81"/>
      <c r="R10" s="81">
        <v>1.5101365328920149</v>
      </c>
      <c r="S10" s="81">
        <v>2.0408163265306123</v>
      </c>
      <c r="T10" s="81">
        <v>0.96476510067114096</v>
      </c>
      <c r="U10" s="81"/>
      <c r="V10" s="81">
        <v>0.81861266695389923</v>
      </c>
      <c r="W10" s="81">
        <v>1.0606703436571912</v>
      </c>
      <c r="X10" s="81">
        <v>0.56892778993435444</v>
      </c>
      <c r="Y10" s="81"/>
      <c r="Z10" s="81" t="s">
        <v>271</v>
      </c>
      <c r="AA10" s="81" t="s">
        <v>271</v>
      </c>
      <c r="AB10" s="81" t="s">
        <v>271</v>
      </c>
      <c r="AC10" s="144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4"/>
    </row>
    <row r="12" spans="1:29" x14ac:dyDescent="0.25">
      <c r="A12" s="27" t="s">
        <v>277</v>
      </c>
      <c r="B12" s="82">
        <v>2.0986644862360317</v>
      </c>
      <c r="C12" s="82">
        <v>2.6946107784431139</v>
      </c>
      <c r="D12" s="82">
        <v>1.3813813813813813</v>
      </c>
      <c r="E12" s="82"/>
      <c r="F12" s="82">
        <v>2.5893958076448826</v>
      </c>
      <c r="G12" s="82">
        <v>3.7861915367483299</v>
      </c>
      <c r="H12" s="82">
        <v>1.1049723756906076</v>
      </c>
      <c r="I12" s="82"/>
      <c r="J12" s="82">
        <v>1.5990159901599015</v>
      </c>
      <c r="K12" s="82">
        <v>1.5384615384615385</v>
      </c>
      <c r="L12" s="82">
        <v>1.6759776536312849</v>
      </c>
      <c r="M12" s="82"/>
      <c r="N12" s="82">
        <v>1.6666666666666667</v>
      </c>
      <c r="O12" s="82">
        <v>1.9067796610169492</v>
      </c>
      <c r="P12" s="82">
        <v>1.3586956521739131</v>
      </c>
      <c r="Q12" s="82"/>
      <c r="R12" s="82">
        <v>2.3255813953488373</v>
      </c>
      <c r="S12" s="82">
        <v>2.8662420382165608</v>
      </c>
      <c r="T12" s="82">
        <v>1.7361111111111112</v>
      </c>
      <c r="U12" s="82"/>
      <c r="V12" s="82">
        <v>2.4875621890547266</v>
      </c>
      <c r="W12" s="82">
        <v>3.8216560509554141</v>
      </c>
      <c r="X12" s="82">
        <v>1.0380622837370241</v>
      </c>
      <c r="Y12" s="82"/>
      <c r="Z12" s="82" t="s">
        <v>271</v>
      </c>
      <c r="AA12" s="82" t="s">
        <v>271</v>
      </c>
      <c r="AB12" s="82" t="s">
        <v>271</v>
      </c>
      <c r="AC12" s="145"/>
    </row>
    <row r="13" spans="1:29" x14ac:dyDescent="0.25">
      <c r="A13" s="27" t="s">
        <v>278</v>
      </c>
      <c r="B13" s="82">
        <v>1.4616552771450266</v>
      </c>
      <c r="C13" s="82">
        <v>1.282991202346041</v>
      </c>
      <c r="D13" s="82">
        <v>1.6535433070866141</v>
      </c>
      <c r="E13" s="82"/>
      <c r="F13" s="82">
        <v>1.2003693444136658</v>
      </c>
      <c r="G13" s="82">
        <v>0.90090090090090091</v>
      </c>
      <c r="H13" s="82">
        <v>1.5151515151515151</v>
      </c>
      <c r="I13" s="82"/>
      <c r="J13" s="82">
        <v>1.6365202411714039</v>
      </c>
      <c r="K13" s="82">
        <v>1.4876033057851239</v>
      </c>
      <c r="L13" s="82">
        <v>1.7985611510791366</v>
      </c>
      <c r="M13" s="82"/>
      <c r="N13" s="82">
        <v>1.8433179723502304</v>
      </c>
      <c r="O13" s="82">
        <v>1.2544802867383513</v>
      </c>
      <c r="P13" s="82">
        <v>2.4667931688804554</v>
      </c>
      <c r="Q13" s="82"/>
      <c r="R13" s="82">
        <v>1.8054162487462388</v>
      </c>
      <c r="S13" s="82">
        <v>2.1032504780114722</v>
      </c>
      <c r="T13" s="82">
        <v>1.4767932489451476</v>
      </c>
      <c r="U13" s="82"/>
      <c r="V13" s="82">
        <v>0.743099787685775</v>
      </c>
      <c r="W13" s="82">
        <v>0.61601642710472282</v>
      </c>
      <c r="X13" s="82">
        <v>0.87912087912087911</v>
      </c>
      <c r="Y13" s="82"/>
      <c r="Z13" s="82" t="s">
        <v>271</v>
      </c>
      <c r="AA13" s="82" t="s">
        <v>271</v>
      </c>
      <c r="AB13" s="82" t="s">
        <v>271</v>
      </c>
    </row>
    <row r="14" spans="1:29" x14ac:dyDescent="0.25">
      <c r="A14" s="27" t="s">
        <v>279</v>
      </c>
      <c r="B14" s="82">
        <v>1.6979675842552098</v>
      </c>
      <c r="C14" s="82">
        <v>1.3756613756613756</v>
      </c>
      <c r="D14" s="82">
        <v>2.0030045067601403</v>
      </c>
      <c r="E14" s="82"/>
      <c r="F14" s="82">
        <v>0.46565774155995343</v>
      </c>
      <c r="G14" s="82">
        <v>0.2583979328165375</v>
      </c>
      <c r="H14" s="82">
        <v>0.63559322033898313</v>
      </c>
      <c r="I14" s="82"/>
      <c r="J14" s="82">
        <v>1.1668611435239207</v>
      </c>
      <c r="K14" s="82">
        <v>0.47732696897374705</v>
      </c>
      <c r="L14" s="82">
        <v>1.8264840182648401</v>
      </c>
      <c r="M14" s="82"/>
      <c r="N14" s="82">
        <v>5.0233644859813085</v>
      </c>
      <c r="O14" s="82">
        <v>3.9534883720930232</v>
      </c>
      <c r="P14" s="82">
        <v>6.103286384976526</v>
      </c>
      <c r="Q14" s="82"/>
      <c r="R14" s="82">
        <v>0.88365243004418259</v>
      </c>
      <c r="S14" s="82">
        <v>1.1594202898550725</v>
      </c>
      <c r="T14" s="82">
        <v>0.5988023952095809</v>
      </c>
      <c r="U14" s="82"/>
      <c r="V14" s="82">
        <v>0.47318611987381703</v>
      </c>
      <c r="W14" s="82">
        <v>0.64724919093851141</v>
      </c>
      <c r="X14" s="82">
        <v>0.30769230769230771</v>
      </c>
      <c r="Y14" s="82"/>
      <c r="Z14" s="82" t="s">
        <v>271</v>
      </c>
      <c r="AA14" s="82" t="s">
        <v>271</v>
      </c>
      <c r="AB14" s="82" t="s">
        <v>271</v>
      </c>
    </row>
    <row r="15" spans="1:29" x14ac:dyDescent="0.25">
      <c r="A15" s="27" t="s">
        <v>280</v>
      </c>
      <c r="B15" s="82" t="s">
        <v>271</v>
      </c>
      <c r="C15" s="82" t="s">
        <v>271</v>
      </c>
      <c r="D15" s="82" t="s">
        <v>271</v>
      </c>
      <c r="E15" s="82"/>
      <c r="F15" s="82" t="s">
        <v>271</v>
      </c>
      <c r="G15" s="82" t="s">
        <v>271</v>
      </c>
      <c r="H15" s="82" t="s">
        <v>271</v>
      </c>
      <c r="I15" s="82"/>
      <c r="J15" s="82" t="s">
        <v>271</v>
      </c>
      <c r="K15" s="82" t="s">
        <v>271</v>
      </c>
      <c r="L15" s="82" t="s">
        <v>271</v>
      </c>
      <c r="M15" s="82"/>
      <c r="N15" s="82" t="s">
        <v>271</v>
      </c>
      <c r="O15" s="82" t="s">
        <v>271</v>
      </c>
      <c r="P15" s="82" t="s">
        <v>271</v>
      </c>
      <c r="Q15" s="82"/>
      <c r="R15" s="82" t="s">
        <v>271</v>
      </c>
      <c r="S15" s="82" t="s">
        <v>271</v>
      </c>
      <c r="T15" s="82" t="s">
        <v>271</v>
      </c>
      <c r="U15" s="82"/>
      <c r="V15" s="82" t="s">
        <v>271</v>
      </c>
      <c r="W15" s="82" t="s">
        <v>271</v>
      </c>
      <c r="X15" s="82" t="s">
        <v>271</v>
      </c>
      <c r="Y15" s="82"/>
      <c r="Z15" s="82" t="s">
        <v>271</v>
      </c>
      <c r="AA15" s="82" t="s">
        <v>271</v>
      </c>
      <c r="AB15" s="82" t="s">
        <v>271</v>
      </c>
    </row>
    <row r="16" spans="1:29" x14ac:dyDescent="0.25">
      <c r="A16" s="27" t="s">
        <v>281</v>
      </c>
      <c r="B16" s="82">
        <v>0.47393364928909953</v>
      </c>
      <c r="C16" s="82">
        <v>0.93457943925233633</v>
      </c>
      <c r="D16" s="82" t="s">
        <v>271</v>
      </c>
      <c r="E16" s="82"/>
      <c r="F16" s="82" t="s">
        <v>271</v>
      </c>
      <c r="G16" s="82" t="s">
        <v>271</v>
      </c>
      <c r="H16" s="82" t="s">
        <v>271</v>
      </c>
      <c r="I16" s="82"/>
      <c r="J16" s="82" t="s">
        <v>271</v>
      </c>
      <c r="K16" s="82" t="s">
        <v>271</v>
      </c>
      <c r="L16" s="82" t="s">
        <v>271</v>
      </c>
      <c r="M16" s="82"/>
      <c r="N16" s="82" t="s">
        <v>271</v>
      </c>
      <c r="O16" s="82" t="s">
        <v>271</v>
      </c>
      <c r="P16" s="82" t="s">
        <v>271</v>
      </c>
      <c r="Q16" s="82"/>
      <c r="R16" s="82">
        <v>2</v>
      </c>
      <c r="S16" s="82">
        <v>4.1666666666666661</v>
      </c>
      <c r="T16" s="82" t="s">
        <v>271</v>
      </c>
      <c r="U16" s="82"/>
      <c r="V16" s="82" t="s">
        <v>271</v>
      </c>
      <c r="W16" s="82" t="s">
        <v>271</v>
      </c>
      <c r="X16" s="82" t="s">
        <v>271</v>
      </c>
      <c r="Y16" s="82"/>
      <c r="Z16" s="82" t="s">
        <v>271</v>
      </c>
      <c r="AA16" s="82" t="s">
        <v>271</v>
      </c>
      <c r="AB16" s="82" t="s">
        <v>271</v>
      </c>
      <c r="AC16" s="146"/>
    </row>
    <row r="17" spans="1:29" x14ac:dyDescent="0.25">
      <c r="A17" s="27" t="s">
        <v>282</v>
      </c>
      <c r="B17" s="82" t="s">
        <v>271</v>
      </c>
      <c r="C17" s="82" t="s">
        <v>271</v>
      </c>
      <c r="D17" s="82" t="s">
        <v>271</v>
      </c>
      <c r="E17" s="82"/>
      <c r="F17" s="82" t="s">
        <v>271</v>
      </c>
      <c r="G17" s="82" t="s">
        <v>271</v>
      </c>
      <c r="H17" s="82" t="s">
        <v>271</v>
      </c>
      <c r="I17" s="82"/>
      <c r="J17" s="82" t="s">
        <v>271</v>
      </c>
      <c r="K17" s="82" t="s">
        <v>271</v>
      </c>
      <c r="L17" s="82" t="s">
        <v>271</v>
      </c>
      <c r="M17" s="82"/>
      <c r="N17" s="82" t="s">
        <v>271</v>
      </c>
      <c r="O17" s="82" t="s">
        <v>271</v>
      </c>
      <c r="P17" s="82" t="s">
        <v>271</v>
      </c>
      <c r="Q17" s="82"/>
      <c r="R17" s="82" t="s">
        <v>271</v>
      </c>
      <c r="S17" s="82" t="s">
        <v>271</v>
      </c>
      <c r="T17" s="82" t="s">
        <v>271</v>
      </c>
      <c r="U17" s="82"/>
      <c r="V17" s="82" t="s">
        <v>271</v>
      </c>
      <c r="W17" s="82" t="s">
        <v>271</v>
      </c>
      <c r="X17" s="82" t="s">
        <v>271</v>
      </c>
      <c r="Y17" s="82"/>
      <c r="Z17" s="82" t="s">
        <v>271</v>
      </c>
      <c r="AA17" s="82" t="s">
        <v>271</v>
      </c>
      <c r="AB17" s="82" t="s">
        <v>271</v>
      </c>
      <c r="AC17" s="145"/>
    </row>
    <row r="18" spans="1:29" x14ac:dyDescent="0.25">
      <c r="A18" s="27" t="s">
        <v>284</v>
      </c>
      <c r="B18" s="82">
        <v>1.0992907801418439</v>
      </c>
      <c r="C18" s="82">
        <v>1.2702893436838392</v>
      </c>
      <c r="D18" s="82">
        <v>0.9265858873841768</v>
      </c>
      <c r="E18" s="82"/>
      <c r="F18" s="82">
        <v>1.4516129032258065</v>
      </c>
      <c r="G18" s="82">
        <v>0.62305295950155759</v>
      </c>
      <c r="H18" s="82">
        <v>2.3411371237458192</v>
      </c>
      <c r="I18" s="82"/>
      <c r="J18" s="82">
        <v>0.949367088607595</v>
      </c>
      <c r="K18" s="82">
        <v>1.2820512820512819</v>
      </c>
      <c r="L18" s="82">
        <v>0.625</v>
      </c>
      <c r="M18" s="82"/>
      <c r="N18" s="82">
        <v>0.66445182724252494</v>
      </c>
      <c r="O18" s="82">
        <v>0.68259385665529015</v>
      </c>
      <c r="P18" s="82">
        <v>0.64724919093851141</v>
      </c>
      <c r="Q18" s="82"/>
      <c r="R18" s="82">
        <v>1.4285714285714286</v>
      </c>
      <c r="S18" s="82">
        <v>2.4489795918367347</v>
      </c>
      <c r="T18" s="82">
        <v>0.40816326530612246</v>
      </c>
      <c r="U18" s="82"/>
      <c r="V18" s="82">
        <v>1.0504201680672269</v>
      </c>
      <c r="W18" s="82">
        <v>1.6260162601626018</v>
      </c>
      <c r="X18" s="82">
        <v>0.43478260869565216</v>
      </c>
      <c r="Y18" s="82"/>
      <c r="Z18" s="82" t="s">
        <v>271</v>
      </c>
      <c r="AA18" s="82" t="s">
        <v>271</v>
      </c>
      <c r="AB18" s="82" t="s">
        <v>271</v>
      </c>
      <c r="AC18" s="146"/>
    </row>
    <row r="19" spans="1:29" x14ac:dyDescent="0.25">
      <c r="A19" s="27" t="s">
        <v>285</v>
      </c>
      <c r="B19" s="82" t="s">
        <v>271</v>
      </c>
      <c r="C19" s="82" t="s">
        <v>271</v>
      </c>
      <c r="D19" s="82" t="s">
        <v>271</v>
      </c>
      <c r="E19" s="82"/>
      <c r="F19" s="82" t="s">
        <v>271</v>
      </c>
      <c r="G19" s="82" t="s">
        <v>271</v>
      </c>
      <c r="H19" s="82" t="s">
        <v>271</v>
      </c>
      <c r="I19" s="82"/>
      <c r="J19" s="82" t="s">
        <v>271</v>
      </c>
      <c r="K19" s="82" t="s">
        <v>271</v>
      </c>
      <c r="L19" s="82" t="s">
        <v>271</v>
      </c>
      <c r="M19" s="82"/>
      <c r="N19" s="82" t="s">
        <v>271</v>
      </c>
      <c r="O19" s="82" t="s">
        <v>271</v>
      </c>
      <c r="P19" s="82" t="s">
        <v>271</v>
      </c>
      <c r="Q19" s="82"/>
      <c r="R19" s="82" t="s">
        <v>271</v>
      </c>
      <c r="S19" s="82" t="s">
        <v>271</v>
      </c>
      <c r="T19" s="82" t="s">
        <v>271</v>
      </c>
      <c r="U19" s="82"/>
      <c r="V19" s="82" t="s">
        <v>271</v>
      </c>
      <c r="W19" s="82" t="s">
        <v>271</v>
      </c>
      <c r="X19" s="82" t="s">
        <v>271</v>
      </c>
      <c r="Y19" s="82"/>
      <c r="Z19" s="82" t="s">
        <v>271</v>
      </c>
      <c r="AA19" s="82" t="s">
        <v>271</v>
      </c>
      <c r="AB19" s="82" t="s">
        <v>271</v>
      </c>
      <c r="AC19" s="146"/>
    </row>
    <row r="20" spans="1:29" x14ac:dyDescent="0.25">
      <c r="A20" s="27" t="s">
        <v>286</v>
      </c>
      <c r="B20" s="82">
        <v>1.5727391874180863</v>
      </c>
      <c r="C20" s="82">
        <v>2.3076923076923079</v>
      </c>
      <c r="D20" s="82">
        <v>0.80428954423592491</v>
      </c>
      <c r="E20" s="82"/>
      <c r="F20" s="82">
        <v>1.7441860465116279</v>
      </c>
      <c r="G20" s="82">
        <v>2.1505376344086025</v>
      </c>
      <c r="H20" s="82">
        <v>1.2658227848101267</v>
      </c>
      <c r="I20" s="82"/>
      <c r="J20" s="82">
        <v>1.1111111111111112</v>
      </c>
      <c r="K20" s="82">
        <v>2.0202020202020203</v>
      </c>
      <c r="L20" s="82" t="s">
        <v>271</v>
      </c>
      <c r="M20" s="82"/>
      <c r="N20" s="82">
        <v>3.8167938931297711</v>
      </c>
      <c r="O20" s="82">
        <v>5.7142857142857144</v>
      </c>
      <c r="P20" s="82">
        <v>1.639344262295082</v>
      </c>
      <c r="Q20" s="82"/>
      <c r="R20" s="82">
        <v>0.8771929824561403</v>
      </c>
      <c r="S20" s="82">
        <v>2</v>
      </c>
      <c r="T20" s="82" t="s">
        <v>271</v>
      </c>
      <c r="U20" s="82"/>
      <c r="V20" s="82">
        <v>0.84745762711864403</v>
      </c>
      <c r="W20" s="82" t="s">
        <v>271</v>
      </c>
      <c r="X20" s="82">
        <v>1.6666666666666667</v>
      </c>
      <c r="Y20" s="82"/>
      <c r="Z20" s="82" t="s">
        <v>271</v>
      </c>
      <c r="AA20" s="82" t="s">
        <v>271</v>
      </c>
      <c r="AB20" s="82" t="s">
        <v>271</v>
      </c>
      <c r="AC20" s="146"/>
    </row>
    <row r="21" spans="1:29" x14ac:dyDescent="0.25">
      <c r="A21" s="125" t="s">
        <v>288</v>
      </c>
      <c r="B21" s="82">
        <v>0.4216444132115249</v>
      </c>
      <c r="C21" s="82">
        <v>0.81081081081081086</v>
      </c>
      <c r="D21" s="82" t="s">
        <v>271</v>
      </c>
      <c r="E21" s="82"/>
      <c r="F21" s="82">
        <v>0.3003003003003003</v>
      </c>
      <c r="G21" s="82">
        <v>0.6097560975609756</v>
      </c>
      <c r="H21" s="82" t="s">
        <v>271</v>
      </c>
      <c r="I21" s="82"/>
      <c r="J21" s="82">
        <v>0.61919504643962853</v>
      </c>
      <c r="K21" s="82">
        <v>1.0416666666666665</v>
      </c>
      <c r="L21" s="82" t="s">
        <v>271</v>
      </c>
      <c r="M21" s="82"/>
      <c r="N21" s="82" t="s">
        <v>271</v>
      </c>
      <c r="O21" s="82" t="s">
        <v>271</v>
      </c>
      <c r="P21" s="82" t="s">
        <v>271</v>
      </c>
      <c r="Q21" s="82"/>
      <c r="R21" s="82">
        <v>1.2711864406779663</v>
      </c>
      <c r="S21" s="82">
        <v>2.5210084033613445</v>
      </c>
      <c r="T21" s="82" t="s">
        <v>271</v>
      </c>
      <c r="U21" s="82"/>
      <c r="V21" s="82" t="s">
        <v>271</v>
      </c>
      <c r="W21" s="82" t="s">
        <v>271</v>
      </c>
      <c r="X21" s="82" t="s">
        <v>271</v>
      </c>
      <c r="Y21" s="82"/>
      <c r="Z21" s="82" t="s">
        <v>271</v>
      </c>
      <c r="AA21" s="82" t="s">
        <v>271</v>
      </c>
      <c r="AB21" s="82" t="s">
        <v>271</v>
      </c>
      <c r="AC21" s="146"/>
    </row>
    <row r="22" spans="1:29" x14ac:dyDescent="0.25">
      <c r="A22" s="27" t="s">
        <v>289</v>
      </c>
      <c r="B22" s="82">
        <v>1.6736401673640167</v>
      </c>
      <c r="C22" s="82">
        <v>2.6315789473684208</v>
      </c>
      <c r="D22" s="82">
        <v>0.8</v>
      </c>
      <c r="E22" s="82"/>
      <c r="F22" s="82">
        <v>2.3255813953488373</v>
      </c>
      <c r="G22" s="82">
        <v>4.3478260869565215</v>
      </c>
      <c r="H22" s="82" t="s">
        <v>271</v>
      </c>
      <c r="I22" s="82"/>
      <c r="J22" s="82">
        <v>5.6603773584905666</v>
      </c>
      <c r="K22" s="82">
        <v>8.3333333333333321</v>
      </c>
      <c r="L22" s="82">
        <v>3.4482758620689653</v>
      </c>
      <c r="M22" s="82"/>
      <c r="N22" s="82" t="s">
        <v>271</v>
      </c>
      <c r="O22" s="82" t="s">
        <v>271</v>
      </c>
      <c r="P22" s="82" t="s">
        <v>271</v>
      </c>
      <c r="Q22" s="82"/>
      <c r="R22" s="82" t="s">
        <v>271</v>
      </c>
      <c r="S22" s="82" t="s">
        <v>271</v>
      </c>
      <c r="T22" s="82" t="s">
        <v>271</v>
      </c>
      <c r="U22" s="82"/>
      <c r="V22" s="82" t="s">
        <v>271</v>
      </c>
      <c r="W22" s="82" t="s">
        <v>271</v>
      </c>
      <c r="X22" s="82" t="s">
        <v>271</v>
      </c>
      <c r="Y22" s="82"/>
      <c r="Z22" s="82" t="s">
        <v>271</v>
      </c>
      <c r="AA22" s="82" t="s">
        <v>271</v>
      </c>
      <c r="AB22" s="82" t="s">
        <v>271</v>
      </c>
      <c r="AC22" s="146"/>
    </row>
    <row r="23" spans="1:29" x14ac:dyDescent="0.25">
      <c r="A23" s="27" t="s">
        <v>290</v>
      </c>
      <c r="B23" s="82">
        <v>0.5988023952095809</v>
      </c>
      <c r="C23" s="82">
        <v>0.78616352201257866</v>
      </c>
      <c r="D23" s="82">
        <v>0.39637599093997733</v>
      </c>
      <c r="E23" s="82"/>
      <c r="F23" s="82">
        <v>0.76530612244897955</v>
      </c>
      <c r="G23" s="82">
        <v>1.1848341232227488</v>
      </c>
      <c r="H23" s="82">
        <v>0.27624309392265189</v>
      </c>
      <c r="I23" s="82"/>
      <c r="J23" s="82">
        <v>0.34482758620689657</v>
      </c>
      <c r="K23" s="82" t="s">
        <v>271</v>
      </c>
      <c r="L23" s="82">
        <v>0.68965517241379315</v>
      </c>
      <c r="M23" s="82"/>
      <c r="N23" s="82">
        <v>0.66755674232309747</v>
      </c>
      <c r="O23" s="82">
        <v>1.2690355329949239</v>
      </c>
      <c r="P23" s="82" t="s">
        <v>271</v>
      </c>
      <c r="Q23" s="82"/>
      <c r="R23" s="82">
        <v>1.0135135135135136</v>
      </c>
      <c r="S23" s="82">
        <v>1.0869565217391304</v>
      </c>
      <c r="T23" s="82">
        <v>0.949367088607595</v>
      </c>
      <c r="U23" s="82"/>
      <c r="V23" s="82">
        <v>0.34071550255536626</v>
      </c>
      <c r="W23" s="82">
        <v>0.61728395061728392</v>
      </c>
      <c r="X23" s="82" t="s">
        <v>271</v>
      </c>
      <c r="Y23" s="82"/>
      <c r="Z23" s="82" t="s">
        <v>271</v>
      </c>
      <c r="AA23" s="82" t="s">
        <v>271</v>
      </c>
      <c r="AB23" s="82" t="s">
        <v>271</v>
      </c>
      <c r="AC23" s="146"/>
    </row>
    <row r="24" spans="1:29" x14ac:dyDescent="0.25">
      <c r="A24" s="27" t="s">
        <v>291</v>
      </c>
      <c r="B24" s="82">
        <v>5.4545454545454541</v>
      </c>
      <c r="C24" s="82">
        <v>6.8965517241379306</v>
      </c>
      <c r="D24" s="82">
        <v>3.8461538461538463</v>
      </c>
      <c r="E24" s="82"/>
      <c r="F24" s="82" t="s">
        <v>271</v>
      </c>
      <c r="G24" s="82" t="s">
        <v>271</v>
      </c>
      <c r="H24" s="82" t="s">
        <v>271</v>
      </c>
      <c r="I24" s="82"/>
      <c r="J24" s="82" t="s">
        <v>271</v>
      </c>
      <c r="K24" s="82" t="s">
        <v>271</v>
      </c>
      <c r="L24" s="82" t="s">
        <v>271</v>
      </c>
      <c r="M24" s="82"/>
      <c r="N24" s="82" t="s">
        <v>271</v>
      </c>
      <c r="O24" s="82" t="s">
        <v>271</v>
      </c>
      <c r="P24" s="82" t="s">
        <v>271</v>
      </c>
      <c r="Q24" s="82"/>
      <c r="R24" s="82">
        <v>37.5</v>
      </c>
      <c r="S24" s="82">
        <v>40</v>
      </c>
      <c r="T24" s="82">
        <v>33.333333333333329</v>
      </c>
      <c r="U24" s="82"/>
      <c r="V24" s="82" t="s">
        <v>271</v>
      </c>
      <c r="W24" s="82" t="s">
        <v>271</v>
      </c>
      <c r="X24" s="82" t="s">
        <v>271</v>
      </c>
      <c r="Y24" s="82"/>
      <c r="Z24" s="82" t="s">
        <v>271</v>
      </c>
      <c r="AA24" s="82" t="s">
        <v>271</v>
      </c>
      <c r="AB24" s="82" t="s">
        <v>271</v>
      </c>
      <c r="AC24" s="146"/>
    </row>
    <row r="25" spans="1:29" x14ac:dyDescent="0.25">
      <c r="A25" s="27" t="s">
        <v>292</v>
      </c>
      <c r="B25" s="82">
        <v>0.58997050147492625</v>
      </c>
      <c r="C25" s="82">
        <v>1.2048192771084338</v>
      </c>
      <c r="D25" s="82" t="s">
        <v>271</v>
      </c>
      <c r="E25" s="82"/>
      <c r="F25" s="82">
        <v>0.75187969924812026</v>
      </c>
      <c r="G25" s="82">
        <v>1.6666666666666667</v>
      </c>
      <c r="H25" s="82" t="s">
        <v>271</v>
      </c>
      <c r="I25" s="82"/>
      <c r="J25" s="82">
        <v>0.6211180124223602</v>
      </c>
      <c r="K25" s="82">
        <v>1.3698630136986301</v>
      </c>
      <c r="L25" s="82" t="s">
        <v>271</v>
      </c>
      <c r="M25" s="82"/>
      <c r="N25" s="82" t="s">
        <v>271</v>
      </c>
      <c r="O25" s="82" t="s">
        <v>271</v>
      </c>
      <c r="P25" s="82" t="s">
        <v>271</v>
      </c>
      <c r="Q25" s="82"/>
      <c r="R25" s="82">
        <v>1.7241379310344827</v>
      </c>
      <c r="S25" s="82">
        <v>3.1746031746031744</v>
      </c>
      <c r="T25" s="82" t="s">
        <v>271</v>
      </c>
      <c r="U25" s="82"/>
      <c r="V25" s="82" t="s">
        <v>271</v>
      </c>
      <c r="W25" s="82" t="s">
        <v>271</v>
      </c>
      <c r="X25" s="82" t="s">
        <v>271</v>
      </c>
      <c r="Y25" s="82"/>
      <c r="Z25" s="82" t="s">
        <v>271</v>
      </c>
      <c r="AA25" s="82" t="s">
        <v>271</v>
      </c>
      <c r="AB25" s="82" t="s">
        <v>271</v>
      </c>
      <c r="AC25" s="146"/>
    </row>
    <row r="26" spans="1:29" x14ac:dyDescent="0.25">
      <c r="A26" s="27" t="s">
        <v>293</v>
      </c>
      <c r="B26" s="82" t="s">
        <v>271</v>
      </c>
      <c r="C26" s="82" t="s">
        <v>271</v>
      </c>
      <c r="D26" s="82" t="s">
        <v>271</v>
      </c>
      <c r="E26" s="82"/>
      <c r="F26" s="82" t="s">
        <v>271</v>
      </c>
      <c r="G26" s="82" t="s">
        <v>271</v>
      </c>
      <c r="H26" s="82" t="s">
        <v>271</v>
      </c>
      <c r="I26" s="82"/>
      <c r="J26" s="82" t="s">
        <v>271</v>
      </c>
      <c r="K26" s="82" t="s">
        <v>271</v>
      </c>
      <c r="L26" s="82" t="s">
        <v>271</v>
      </c>
      <c r="M26" s="82"/>
      <c r="N26" s="82" t="s">
        <v>271</v>
      </c>
      <c r="O26" s="82" t="s">
        <v>271</v>
      </c>
      <c r="P26" s="82" t="s">
        <v>271</v>
      </c>
      <c r="Q26" s="82"/>
      <c r="R26" s="82" t="s">
        <v>271</v>
      </c>
      <c r="S26" s="82" t="s">
        <v>271</v>
      </c>
      <c r="T26" s="82" t="s">
        <v>271</v>
      </c>
      <c r="U26" s="82"/>
      <c r="V26" s="82" t="s">
        <v>271</v>
      </c>
      <c r="W26" s="82" t="s">
        <v>271</v>
      </c>
      <c r="X26" s="82" t="s">
        <v>271</v>
      </c>
      <c r="Y26" s="82"/>
      <c r="Z26" s="82" t="s">
        <v>271</v>
      </c>
      <c r="AA26" s="82" t="s">
        <v>271</v>
      </c>
      <c r="AB26" s="82" t="s">
        <v>271</v>
      </c>
      <c r="AC26" s="145"/>
    </row>
    <row r="27" spans="1:29" x14ac:dyDescent="0.25">
      <c r="A27" s="27" t="s">
        <v>294</v>
      </c>
      <c r="B27" s="82">
        <v>2.9702970297029703</v>
      </c>
      <c r="C27" s="82">
        <v>3.5363457760314341</v>
      </c>
      <c r="D27" s="82">
        <v>2.3952095808383236</v>
      </c>
      <c r="E27" s="82"/>
      <c r="F27" s="82">
        <v>3.4782608695652173</v>
      </c>
      <c r="G27" s="82">
        <v>4.5454545454545459</v>
      </c>
      <c r="H27" s="82">
        <v>2.5</v>
      </c>
      <c r="I27" s="82"/>
      <c r="J27" s="82">
        <v>3.75</v>
      </c>
      <c r="K27" s="82">
        <v>3.7313432835820892</v>
      </c>
      <c r="L27" s="82">
        <v>3.7735849056603774</v>
      </c>
      <c r="M27" s="82"/>
      <c r="N27" s="82">
        <v>1.8604651162790697</v>
      </c>
      <c r="O27" s="82">
        <v>2.6315789473684208</v>
      </c>
      <c r="P27" s="82">
        <v>0.99009900990099009</v>
      </c>
      <c r="Q27" s="82"/>
      <c r="R27" s="82">
        <v>4.0229885057471266</v>
      </c>
      <c r="S27" s="82">
        <v>5.1282051282051277</v>
      </c>
      <c r="T27" s="82">
        <v>3.125</v>
      </c>
      <c r="U27" s="82"/>
      <c r="V27" s="82">
        <v>1.4285714285714286</v>
      </c>
      <c r="W27" s="82">
        <v>1.5625</v>
      </c>
      <c r="X27" s="82">
        <v>1.3157894736842104</v>
      </c>
      <c r="Y27" s="82"/>
      <c r="Z27" s="82" t="s">
        <v>271</v>
      </c>
      <c r="AA27" s="82" t="s">
        <v>271</v>
      </c>
      <c r="AB27" s="82" t="s">
        <v>271</v>
      </c>
      <c r="AC27" s="146"/>
    </row>
    <row r="28" spans="1:29" x14ac:dyDescent="0.25">
      <c r="A28" s="27" t="s">
        <v>295</v>
      </c>
      <c r="B28" s="82">
        <v>0.59523809523809523</v>
      </c>
      <c r="C28" s="82" t="s">
        <v>271</v>
      </c>
      <c r="D28" s="82">
        <v>1.3513513513513513</v>
      </c>
      <c r="E28" s="82"/>
      <c r="F28" s="82">
        <v>2.4390243902439024</v>
      </c>
      <c r="G28" s="82" t="s">
        <v>271</v>
      </c>
      <c r="H28" s="82">
        <v>4.7619047619047619</v>
      </c>
      <c r="I28" s="82"/>
      <c r="J28" s="82" t="s">
        <v>271</v>
      </c>
      <c r="K28" s="82" t="s">
        <v>271</v>
      </c>
      <c r="L28" s="82" t="s">
        <v>271</v>
      </c>
      <c r="M28" s="82"/>
      <c r="N28" s="82" t="s">
        <v>271</v>
      </c>
      <c r="O28" s="82" t="s">
        <v>271</v>
      </c>
      <c r="P28" s="82" t="s">
        <v>271</v>
      </c>
      <c r="Q28" s="82"/>
      <c r="R28" s="82" t="s">
        <v>271</v>
      </c>
      <c r="S28" s="82" t="s">
        <v>271</v>
      </c>
      <c r="T28" s="82" t="s">
        <v>271</v>
      </c>
      <c r="U28" s="82"/>
      <c r="V28" s="82" t="s">
        <v>271</v>
      </c>
      <c r="W28" s="82" t="s">
        <v>271</v>
      </c>
      <c r="X28" s="82" t="s">
        <v>271</v>
      </c>
      <c r="Y28" s="82"/>
      <c r="Z28" s="82" t="s">
        <v>271</v>
      </c>
      <c r="AA28" s="82" t="s">
        <v>271</v>
      </c>
      <c r="AB28" s="82" t="s">
        <v>271</v>
      </c>
      <c r="AC28" s="146"/>
    </row>
    <row r="29" spans="1:29" x14ac:dyDescent="0.25">
      <c r="A29" s="27" t="s">
        <v>296</v>
      </c>
      <c r="B29" s="82">
        <v>0.31104199066874028</v>
      </c>
      <c r="C29" s="82">
        <v>0.64516129032258063</v>
      </c>
      <c r="D29" s="82" t="s">
        <v>271</v>
      </c>
      <c r="E29" s="82"/>
      <c r="F29" s="82" t="s">
        <v>271</v>
      </c>
      <c r="G29" s="82" t="s">
        <v>271</v>
      </c>
      <c r="H29" s="82" t="s">
        <v>271</v>
      </c>
      <c r="I29" s="82"/>
      <c r="J29" s="82">
        <v>0.71942446043165476</v>
      </c>
      <c r="K29" s="82">
        <v>1.7543859649122806</v>
      </c>
      <c r="L29" s="82" t="s">
        <v>271</v>
      </c>
      <c r="M29" s="82"/>
      <c r="N29" s="82" t="s">
        <v>271</v>
      </c>
      <c r="O29" s="82" t="s">
        <v>271</v>
      </c>
      <c r="P29" s="82" t="s">
        <v>271</v>
      </c>
      <c r="Q29" s="82"/>
      <c r="R29" s="82" t="s">
        <v>271</v>
      </c>
      <c r="S29" s="82" t="s">
        <v>271</v>
      </c>
      <c r="T29" s="82" t="s">
        <v>271</v>
      </c>
      <c r="U29" s="82"/>
      <c r="V29" s="82">
        <v>0.8771929824561403</v>
      </c>
      <c r="W29" s="82">
        <v>1.7857142857142856</v>
      </c>
      <c r="X29" s="82" t="s">
        <v>271</v>
      </c>
      <c r="Y29" s="82"/>
      <c r="Z29" s="82" t="s">
        <v>271</v>
      </c>
      <c r="AA29" s="82" t="s">
        <v>271</v>
      </c>
      <c r="AB29" s="82" t="s">
        <v>271</v>
      </c>
      <c r="AC29" s="146"/>
    </row>
    <row r="30" spans="1:29" x14ac:dyDescent="0.25">
      <c r="A30" s="27" t="s">
        <v>297</v>
      </c>
      <c r="B30" s="82">
        <v>2.6548672566371683</v>
      </c>
      <c r="C30" s="82">
        <v>2.6785714285714284</v>
      </c>
      <c r="D30" s="82">
        <v>2.6315789473684208</v>
      </c>
      <c r="E30" s="82"/>
      <c r="F30" s="82">
        <v>4.1666666666666661</v>
      </c>
      <c r="G30" s="82">
        <v>4.3478260869565215</v>
      </c>
      <c r="H30" s="82">
        <v>4</v>
      </c>
      <c r="I30" s="82"/>
      <c r="J30" s="82">
        <v>3.8461538461538463</v>
      </c>
      <c r="K30" s="82">
        <v>4.1666666666666661</v>
      </c>
      <c r="L30" s="82">
        <v>3.5714285714285712</v>
      </c>
      <c r="M30" s="82"/>
      <c r="N30" s="82">
        <v>2</v>
      </c>
      <c r="O30" s="82" t="s">
        <v>271</v>
      </c>
      <c r="P30" s="82">
        <v>3.7037037037037033</v>
      </c>
      <c r="Q30" s="82"/>
      <c r="R30" s="82">
        <v>2.8571428571428572</v>
      </c>
      <c r="S30" s="82">
        <v>4.1666666666666661</v>
      </c>
      <c r="T30" s="82" t="s">
        <v>271</v>
      </c>
      <c r="U30" s="82"/>
      <c r="V30" s="82" t="s">
        <v>271</v>
      </c>
      <c r="W30" s="82" t="s">
        <v>271</v>
      </c>
      <c r="X30" s="82" t="s">
        <v>271</v>
      </c>
      <c r="Y30" s="82"/>
      <c r="Z30" s="82" t="s">
        <v>271</v>
      </c>
      <c r="AA30" s="82" t="s">
        <v>271</v>
      </c>
      <c r="AB30" s="82" t="s">
        <v>271</v>
      </c>
      <c r="AC30" s="146"/>
    </row>
    <row r="31" spans="1:29" x14ac:dyDescent="0.25">
      <c r="A31" s="27" t="s">
        <v>298</v>
      </c>
      <c r="B31" s="82">
        <v>1.910828025477707</v>
      </c>
      <c r="C31" s="82">
        <v>1.9736842105263157</v>
      </c>
      <c r="D31" s="82">
        <v>1.8518518518518516</v>
      </c>
      <c r="E31" s="82"/>
      <c r="F31" s="82">
        <v>2.5641025641025639</v>
      </c>
      <c r="G31" s="82" t="s">
        <v>271</v>
      </c>
      <c r="H31" s="82">
        <v>4.3478260869565215</v>
      </c>
      <c r="I31" s="82"/>
      <c r="J31" s="82">
        <v>1.7543859649122806</v>
      </c>
      <c r="K31" s="82">
        <v>3.5714285714285712</v>
      </c>
      <c r="L31" s="82" t="s">
        <v>271</v>
      </c>
      <c r="M31" s="82"/>
      <c r="N31" s="82">
        <v>3.225806451612903</v>
      </c>
      <c r="O31" s="82">
        <v>3.8461538461538463</v>
      </c>
      <c r="P31" s="82">
        <v>2.7777777777777777</v>
      </c>
      <c r="Q31" s="82"/>
      <c r="R31" s="82">
        <v>1.4492753623188406</v>
      </c>
      <c r="S31" s="82">
        <v>2.5</v>
      </c>
      <c r="T31" s="82" t="s">
        <v>271</v>
      </c>
      <c r="U31" s="82"/>
      <c r="V31" s="82" t="s">
        <v>271</v>
      </c>
      <c r="W31" s="82" t="s">
        <v>271</v>
      </c>
      <c r="X31" s="82" t="s">
        <v>271</v>
      </c>
      <c r="Y31" s="82"/>
      <c r="Z31" s="82" t="s">
        <v>271</v>
      </c>
      <c r="AA31" s="82" t="s">
        <v>271</v>
      </c>
      <c r="AB31" s="82" t="s">
        <v>271</v>
      </c>
      <c r="AC31" s="146"/>
    </row>
    <row r="32" spans="1:29" x14ac:dyDescent="0.25">
      <c r="A32" s="27" t="s">
        <v>299</v>
      </c>
      <c r="B32" s="82" t="s">
        <v>271</v>
      </c>
      <c r="C32" s="82" t="s">
        <v>271</v>
      </c>
      <c r="D32" s="82" t="s">
        <v>271</v>
      </c>
      <c r="E32" s="82"/>
      <c r="F32" s="82" t="s">
        <v>271</v>
      </c>
      <c r="G32" s="82" t="s">
        <v>271</v>
      </c>
      <c r="H32" s="82" t="s">
        <v>271</v>
      </c>
      <c r="I32" s="82"/>
      <c r="J32" s="82" t="s">
        <v>271</v>
      </c>
      <c r="K32" s="82" t="s">
        <v>271</v>
      </c>
      <c r="L32" s="82" t="s">
        <v>271</v>
      </c>
      <c r="M32" s="82"/>
      <c r="N32" s="82" t="s">
        <v>271</v>
      </c>
      <c r="O32" s="82" t="s">
        <v>271</v>
      </c>
      <c r="P32" s="82" t="s">
        <v>271</v>
      </c>
      <c r="Q32" s="82"/>
      <c r="R32" s="82" t="s">
        <v>271</v>
      </c>
      <c r="S32" s="82" t="s">
        <v>271</v>
      </c>
      <c r="T32" s="82" t="s">
        <v>271</v>
      </c>
      <c r="U32" s="82"/>
      <c r="V32" s="82" t="s">
        <v>271</v>
      </c>
      <c r="W32" s="82" t="s">
        <v>271</v>
      </c>
      <c r="X32" s="82" t="s">
        <v>271</v>
      </c>
      <c r="Y32" s="82"/>
      <c r="Z32" s="82" t="s">
        <v>271</v>
      </c>
      <c r="AA32" s="82" t="s">
        <v>271</v>
      </c>
      <c r="AB32" s="82" t="s">
        <v>271</v>
      </c>
      <c r="AC32" s="146"/>
    </row>
    <row r="33" spans="1:29" x14ac:dyDescent="0.25">
      <c r="A33" s="27" t="s">
        <v>300</v>
      </c>
      <c r="B33" s="82">
        <v>1.5384615384615385</v>
      </c>
      <c r="C33" s="82">
        <v>1.5873015873015872</v>
      </c>
      <c r="D33" s="82">
        <v>1.4925373134328357</v>
      </c>
      <c r="E33" s="82"/>
      <c r="F33" s="82">
        <v>2.7027027027027026</v>
      </c>
      <c r="G33" s="82">
        <v>5.2631578947368416</v>
      </c>
      <c r="H33" s="82" t="s">
        <v>271</v>
      </c>
      <c r="I33" s="82"/>
      <c r="J33" s="82" t="s">
        <v>271</v>
      </c>
      <c r="K33" s="82" t="s">
        <v>271</v>
      </c>
      <c r="L33" s="82" t="s">
        <v>271</v>
      </c>
      <c r="M33" s="82"/>
      <c r="N33" s="82">
        <v>3.225806451612903</v>
      </c>
      <c r="O33" s="82" t="s">
        <v>271</v>
      </c>
      <c r="P33" s="82">
        <v>5.8823529411764701</v>
      </c>
      <c r="Q33" s="82"/>
      <c r="R33" s="82" t="s">
        <v>271</v>
      </c>
      <c r="S33" s="82" t="s">
        <v>271</v>
      </c>
      <c r="T33" s="82" t="s">
        <v>271</v>
      </c>
      <c r="U33" s="82"/>
      <c r="V33" s="82" t="s">
        <v>271</v>
      </c>
      <c r="W33" s="82" t="s">
        <v>271</v>
      </c>
      <c r="X33" s="82" t="s">
        <v>271</v>
      </c>
      <c r="Y33" s="82"/>
      <c r="Z33" s="82" t="s">
        <v>271</v>
      </c>
      <c r="AA33" s="82" t="s">
        <v>271</v>
      </c>
      <c r="AB33" s="82" t="s">
        <v>271</v>
      </c>
      <c r="AC33" s="146"/>
    </row>
    <row r="34" spans="1:29" x14ac:dyDescent="0.25">
      <c r="A34" s="27" t="s">
        <v>301</v>
      </c>
      <c r="B34" s="82">
        <v>1.5306122448979591</v>
      </c>
      <c r="C34" s="82">
        <v>2.0338983050847457</v>
      </c>
      <c r="D34" s="82">
        <v>1.0238907849829351</v>
      </c>
      <c r="E34" s="82"/>
      <c r="F34" s="82">
        <v>1.6949152542372881</v>
      </c>
      <c r="G34" s="82">
        <v>1.7543859649122806</v>
      </c>
      <c r="H34" s="82">
        <v>1.639344262295082</v>
      </c>
      <c r="I34" s="82"/>
      <c r="J34" s="82">
        <v>3.0769230769230771</v>
      </c>
      <c r="K34" s="82">
        <v>5.9701492537313428</v>
      </c>
      <c r="L34" s="82" t="s">
        <v>271</v>
      </c>
      <c r="M34" s="82"/>
      <c r="N34" s="82">
        <v>1.6</v>
      </c>
      <c r="O34" s="82" t="s">
        <v>271</v>
      </c>
      <c r="P34" s="82">
        <v>3.1746031746031744</v>
      </c>
      <c r="Q34" s="82"/>
      <c r="R34" s="82">
        <v>1.0416666666666665</v>
      </c>
      <c r="S34" s="82">
        <v>1.9230769230769231</v>
      </c>
      <c r="T34" s="82" t="s">
        <v>271</v>
      </c>
      <c r="U34" s="82"/>
      <c r="V34" s="82" t="s">
        <v>271</v>
      </c>
      <c r="W34" s="82" t="s">
        <v>271</v>
      </c>
      <c r="X34" s="82" t="s">
        <v>271</v>
      </c>
      <c r="Y34" s="82"/>
      <c r="Z34" s="82" t="s">
        <v>271</v>
      </c>
      <c r="AA34" s="82" t="s">
        <v>271</v>
      </c>
      <c r="AB34" s="82" t="s">
        <v>271</v>
      </c>
      <c r="AC34" s="146"/>
    </row>
    <row r="35" spans="1:29" ht="15.75" thickBot="1" x14ac:dyDescent="0.3">
      <c r="A35" s="28" t="s">
        <v>302</v>
      </c>
      <c r="B35" s="83">
        <v>1.1532125205930808</v>
      </c>
      <c r="C35" s="83">
        <v>0.69686411149825789</v>
      </c>
      <c r="D35" s="83">
        <v>1.5625</v>
      </c>
      <c r="E35" s="83"/>
      <c r="F35" s="83" t="s">
        <v>271</v>
      </c>
      <c r="G35" s="83" t="s">
        <v>271</v>
      </c>
      <c r="H35" s="83" t="s">
        <v>271</v>
      </c>
      <c r="I35" s="83"/>
      <c r="J35" s="83">
        <v>2.1428571428571428</v>
      </c>
      <c r="K35" s="83">
        <v>1.3333333333333335</v>
      </c>
      <c r="L35" s="83">
        <v>3.0769230769230771</v>
      </c>
      <c r="M35" s="83"/>
      <c r="N35" s="83" t="s">
        <v>271</v>
      </c>
      <c r="O35" s="83" t="s">
        <v>271</v>
      </c>
      <c r="P35" s="83" t="s">
        <v>271</v>
      </c>
      <c r="Q35" s="83"/>
      <c r="R35" s="83">
        <v>1.9801980198019802</v>
      </c>
      <c r="S35" s="83">
        <v>2.1739130434782608</v>
      </c>
      <c r="T35" s="83">
        <v>1.8181818181818181</v>
      </c>
      <c r="U35" s="83"/>
      <c r="V35" s="83">
        <v>1.6129032258064515</v>
      </c>
      <c r="W35" s="83" t="s">
        <v>271</v>
      </c>
      <c r="X35" s="83">
        <v>2.7777777777777777</v>
      </c>
      <c r="Y35" s="83"/>
      <c r="Z35" s="83" t="s">
        <v>271</v>
      </c>
      <c r="AA35" s="83" t="s">
        <v>271</v>
      </c>
      <c r="AB35" s="83" t="s">
        <v>271</v>
      </c>
      <c r="AC35" s="146"/>
    </row>
    <row r="36" spans="1:29" x14ac:dyDescent="0.25">
      <c r="A36" s="225" t="s">
        <v>201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AC36" s="146"/>
    </row>
    <row r="38" spans="1:29" x14ac:dyDescent="0.25"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6:O36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7785D705-17ED-4AD8-A7ED-CD8D37E6F616}"/>
  </hyperlinks>
  <pageMargins left="0.7" right="0.7" top="0.75" bottom="0.75" header="0.3" footer="0.3"/>
  <pageSetup scale="6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5A18-69B3-40D3-B15D-8C9E82E0CF01}">
  <sheetPr>
    <tabColor rgb="FFF2DAB1"/>
    <pageSetUpPr fitToPage="1"/>
  </sheetPr>
  <dimension ref="A1:AC45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710937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348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321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38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196" t="s">
        <v>226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</row>
    <row r="10" spans="1:29" s="2" customFormat="1" x14ac:dyDescent="0.25">
      <c r="A10" s="26" t="s">
        <v>209</v>
      </c>
      <c r="B10" s="79">
        <f>SUM(B11:B22)</f>
        <v>12337</v>
      </c>
      <c r="C10" s="79">
        <f>SUM(C11:C22)</f>
        <v>6215</v>
      </c>
      <c r="D10" s="79">
        <f>SUM(D11:D22)</f>
        <v>6122</v>
      </c>
      <c r="E10" s="79"/>
      <c r="F10" s="79">
        <f>SUM(F11:F22)</f>
        <v>2464</v>
      </c>
      <c r="G10" s="79">
        <f>SUM(G11:G22)</f>
        <v>1216</v>
      </c>
      <c r="H10" s="79">
        <f>SUM(H11:H22)</f>
        <v>1248</v>
      </c>
      <c r="I10" s="79"/>
      <c r="J10" s="79">
        <f>SUM(J11:J22)</f>
        <v>2386</v>
      </c>
      <c r="K10" s="79">
        <f>SUM(K11:K22)</f>
        <v>1183</v>
      </c>
      <c r="L10" s="79">
        <f>SUM(L11:L22)</f>
        <v>1203</v>
      </c>
      <c r="M10" s="79"/>
      <c r="N10" s="79">
        <f>SUM(N11:N22)</f>
        <v>2224</v>
      </c>
      <c r="O10" s="79">
        <f>SUM(O11:O22)</f>
        <v>1108</v>
      </c>
      <c r="P10" s="79">
        <f>SUM(P11:P22)</f>
        <v>1116</v>
      </c>
      <c r="Q10" s="79"/>
      <c r="R10" s="79">
        <f>SUM(R11:R22)</f>
        <v>2298</v>
      </c>
      <c r="S10" s="79">
        <f>SUM(S11:S22)</f>
        <v>1190</v>
      </c>
      <c r="T10" s="79">
        <f>SUM(T11:T22)</f>
        <v>1108</v>
      </c>
      <c r="U10" s="79"/>
      <c r="V10" s="79">
        <f>SUM(V11:V22)</f>
        <v>2370</v>
      </c>
      <c r="W10" s="79">
        <f>SUM(W11:W22)</f>
        <v>1164</v>
      </c>
      <c r="X10" s="79">
        <f>SUM(X11:X22)</f>
        <v>1206</v>
      </c>
      <c r="Y10" s="79"/>
      <c r="Z10" s="79">
        <f>SUM(Z11:Z22)</f>
        <v>595</v>
      </c>
      <c r="AA10" s="79">
        <f>SUM(AA11:AA22)</f>
        <v>354</v>
      </c>
      <c r="AB10" s="79">
        <f>SUM(AB11:AB22)</f>
        <v>241</v>
      </c>
      <c r="AC10" s="145"/>
    </row>
    <row r="11" spans="1:29" x14ac:dyDescent="0.25">
      <c r="A11" s="27" t="s">
        <v>277</v>
      </c>
      <c r="B11" s="80">
        <f>+F11+J11+N11+R11+V11+Z11</f>
        <v>1578</v>
      </c>
      <c r="C11" s="80">
        <f t="shared" ref="C11:D19" si="0">+G11+K11+O11+S11+W11+AA11</f>
        <v>827</v>
      </c>
      <c r="D11" s="80">
        <f t="shared" si="0"/>
        <v>751</v>
      </c>
      <c r="E11" s="80"/>
      <c r="F11" s="80">
        <v>292</v>
      </c>
      <c r="G11" s="80">
        <v>151</v>
      </c>
      <c r="H11" s="80">
        <v>141</v>
      </c>
      <c r="I11" s="80"/>
      <c r="J11" s="80">
        <v>278</v>
      </c>
      <c r="K11" s="80">
        <v>140</v>
      </c>
      <c r="L11" s="80">
        <v>138</v>
      </c>
      <c r="M11" s="80"/>
      <c r="N11" s="80">
        <v>272</v>
      </c>
      <c r="O11" s="80">
        <v>139</v>
      </c>
      <c r="P11" s="80">
        <v>133</v>
      </c>
      <c r="Q11" s="80"/>
      <c r="R11" s="80">
        <v>269</v>
      </c>
      <c r="S11" s="80">
        <v>139</v>
      </c>
      <c r="T11" s="80">
        <v>130</v>
      </c>
      <c r="U11" s="80"/>
      <c r="V11" s="80">
        <v>269</v>
      </c>
      <c r="W11" s="80">
        <v>153</v>
      </c>
      <c r="X11" s="80">
        <v>116</v>
      </c>
      <c r="Y11" s="80"/>
      <c r="Z11" s="80">
        <v>198</v>
      </c>
      <c r="AA11" s="80">
        <v>105</v>
      </c>
      <c r="AB11" s="80">
        <v>93</v>
      </c>
    </row>
    <row r="12" spans="1:29" x14ac:dyDescent="0.25">
      <c r="A12" s="27" t="s">
        <v>278</v>
      </c>
      <c r="B12" s="80">
        <f t="shared" ref="B12:D18" si="1">+F12+J12+N12+R12+V12</f>
        <v>1141</v>
      </c>
      <c r="C12" s="80">
        <f t="shared" si="1"/>
        <v>534</v>
      </c>
      <c r="D12" s="80">
        <f t="shared" si="1"/>
        <v>607</v>
      </c>
      <c r="E12" s="80"/>
      <c r="F12" s="80">
        <v>290</v>
      </c>
      <c r="G12" s="80">
        <v>141</v>
      </c>
      <c r="H12" s="80">
        <v>149</v>
      </c>
      <c r="I12" s="80"/>
      <c r="J12" s="80">
        <v>235</v>
      </c>
      <c r="K12" s="80">
        <v>100</v>
      </c>
      <c r="L12" s="80">
        <v>135</v>
      </c>
      <c r="M12" s="80"/>
      <c r="N12" s="80">
        <v>228</v>
      </c>
      <c r="O12" s="80">
        <v>106</v>
      </c>
      <c r="P12" s="80">
        <v>122</v>
      </c>
      <c r="Q12" s="80"/>
      <c r="R12" s="80">
        <v>193</v>
      </c>
      <c r="S12" s="80">
        <v>99</v>
      </c>
      <c r="T12" s="80">
        <v>94</v>
      </c>
      <c r="U12" s="80"/>
      <c r="V12" s="80">
        <v>195</v>
      </c>
      <c r="W12" s="80">
        <v>88</v>
      </c>
      <c r="X12" s="80">
        <v>107</v>
      </c>
      <c r="Y12" s="80"/>
      <c r="Z12" s="80" t="s">
        <v>271</v>
      </c>
      <c r="AA12" s="80" t="s">
        <v>271</v>
      </c>
      <c r="AB12" s="80" t="s">
        <v>271</v>
      </c>
    </row>
    <row r="13" spans="1:29" x14ac:dyDescent="0.25">
      <c r="A13" s="27" t="s">
        <v>279</v>
      </c>
      <c r="B13" s="80">
        <f t="shared" si="1"/>
        <v>569</v>
      </c>
      <c r="C13" s="80">
        <f t="shared" si="1"/>
        <v>261</v>
      </c>
      <c r="D13" s="80">
        <f t="shared" si="1"/>
        <v>308</v>
      </c>
      <c r="E13" s="80"/>
      <c r="F13" s="80">
        <v>141</v>
      </c>
      <c r="G13" s="80">
        <v>54</v>
      </c>
      <c r="H13" s="80">
        <v>87</v>
      </c>
      <c r="I13" s="80"/>
      <c r="J13" s="80">
        <v>129</v>
      </c>
      <c r="K13" s="80">
        <v>62</v>
      </c>
      <c r="L13" s="80">
        <v>67</v>
      </c>
      <c r="M13" s="80"/>
      <c r="N13" s="80">
        <v>128</v>
      </c>
      <c r="O13" s="80">
        <v>69</v>
      </c>
      <c r="P13" s="80">
        <v>59</v>
      </c>
      <c r="Q13" s="80"/>
      <c r="R13" s="80">
        <v>78</v>
      </c>
      <c r="S13" s="80">
        <v>41</v>
      </c>
      <c r="T13" s="80">
        <v>37</v>
      </c>
      <c r="U13" s="80"/>
      <c r="V13" s="80">
        <v>93</v>
      </c>
      <c r="W13" s="80">
        <v>35</v>
      </c>
      <c r="X13" s="80">
        <v>58</v>
      </c>
      <c r="Y13" s="80"/>
      <c r="Z13" s="80" t="s">
        <v>271</v>
      </c>
      <c r="AA13" s="80" t="s">
        <v>271</v>
      </c>
      <c r="AB13" s="80" t="s">
        <v>271</v>
      </c>
    </row>
    <row r="14" spans="1:29" x14ac:dyDescent="0.25">
      <c r="A14" s="27" t="s">
        <v>280</v>
      </c>
      <c r="B14" s="80">
        <f t="shared" si="1"/>
        <v>694</v>
      </c>
      <c r="C14" s="80">
        <f t="shared" si="1"/>
        <v>289</v>
      </c>
      <c r="D14" s="80">
        <f t="shared" si="1"/>
        <v>405</v>
      </c>
      <c r="E14" s="80"/>
      <c r="F14" s="80">
        <v>170</v>
      </c>
      <c r="G14" s="80">
        <v>69</v>
      </c>
      <c r="H14" s="80">
        <v>101</v>
      </c>
      <c r="I14" s="80"/>
      <c r="J14" s="80">
        <v>163</v>
      </c>
      <c r="K14" s="80">
        <v>68</v>
      </c>
      <c r="L14" s="80">
        <v>95</v>
      </c>
      <c r="M14" s="80"/>
      <c r="N14" s="80">
        <v>148</v>
      </c>
      <c r="O14" s="80">
        <v>67</v>
      </c>
      <c r="P14" s="80">
        <v>81</v>
      </c>
      <c r="Q14" s="80"/>
      <c r="R14" s="80">
        <v>110</v>
      </c>
      <c r="S14" s="80">
        <v>49</v>
      </c>
      <c r="T14" s="80">
        <v>61</v>
      </c>
      <c r="U14" s="80"/>
      <c r="V14" s="80">
        <v>103</v>
      </c>
      <c r="W14" s="80">
        <v>36</v>
      </c>
      <c r="X14" s="80">
        <v>67</v>
      </c>
      <c r="Y14" s="80"/>
      <c r="Z14" s="80" t="s">
        <v>271</v>
      </c>
      <c r="AA14" s="80" t="s">
        <v>271</v>
      </c>
      <c r="AB14" s="80" t="s">
        <v>271</v>
      </c>
      <c r="AC14" s="146"/>
    </row>
    <row r="15" spans="1:29" x14ac:dyDescent="0.25">
      <c r="A15" s="27" t="s">
        <v>282</v>
      </c>
      <c r="B15" s="80">
        <f t="shared" si="1"/>
        <v>305</v>
      </c>
      <c r="C15" s="80">
        <f t="shared" si="1"/>
        <v>138</v>
      </c>
      <c r="D15" s="80">
        <f t="shared" si="1"/>
        <v>167</v>
      </c>
      <c r="E15" s="80"/>
      <c r="F15" s="80">
        <v>73</v>
      </c>
      <c r="G15" s="80">
        <v>30</v>
      </c>
      <c r="H15" s="80">
        <v>43</v>
      </c>
      <c r="I15" s="80"/>
      <c r="J15" s="80">
        <v>77</v>
      </c>
      <c r="K15" s="80">
        <v>34</v>
      </c>
      <c r="L15" s="80">
        <v>43</v>
      </c>
      <c r="M15" s="80"/>
      <c r="N15" s="80">
        <v>46</v>
      </c>
      <c r="O15" s="80">
        <v>21</v>
      </c>
      <c r="P15" s="80">
        <v>25</v>
      </c>
      <c r="Q15" s="80"/>
      <c r="R15" s="80">
        <v>60</v>
      </c>
      <c r="S15" s="80">
        <v>29</v>
      </c>
      <c r="T15" s="80">
        <v>31</v>
      </c>
      <c r="U15" s="80"/>
      <c r="V15" s="80">
        <v>49</v>
      </c>
      <c r="W15" s="80">
        <v>24</v>
      </c>
      <c r="X15" s="80">
        <v>25</v>
      </c>
      <c r="Y15" s="80"/>
      <c r="Z15" s="80" t="s">
        <v>271</v>
      </c>
      <c r="AA15" s="80" t="s">
        <v>271</v>
      </c>
      <c r="AB15" s="80" t="s">
        <v>271</v>
      </c>
      <c r="AC15" s="145"/>
    </row>
    <row r="16" spans="1:29" x14ac:dyDescent="0.25">
      <c r="A16" s="27" t="s">
        <v>284</v>
      </c>
      <c r="B16" s="80">
        <f t="shared" si="1"/>
        <v>625</v>
      </c>
      <c r="C16" s="80">
        <f t="shared" si="1"/>
        <v>287</v>
      </c>
      <c r="D16" s="80">
        <f t="shared" si="1"/>
        <v>338</v>
      </c>
      <c r="E16" s="80"/>
      <c r="F16" s="80">
        <v>133</v>
      </c>
      <c r="G16" s="80">
        <v>60</v>
      </c>
      <c r="H16" s="80">
        <v>73</v>
      </c>
      <c r="I16" s="80"/>
      <c r="J16" s="80">
        <v>140</v>
      </c>
      <c r="K16" s="80">
        <v>74</v>
      </c>
      <c r="L16" s="80">
        <v>66</v>
      </c>
      <c r="M16" s="80"/>
      <c r="N16" s="80">
        <v>119</v>
      </c>
      <c r="O16" s="80">
        <v>53</v>
      </c>
      <c r="P16" s="80">
        <v>66</v>
      </c>
      <c r="Q16" s="80"/>
      <c r="R16" s="80">
        <v>107</v>
      </c>
      <c r="S16" s="80">
        <v>42</v>
      </c>
      <c r="T16" s="80">
        <v>65</v>
      </c>
      <c r="U16" s="80"/>
      <c r="V16" s="80">
        <v>126</v>
      </c>
      <c r="W16" s="80">
        <v>58</v>
      </c>
      <c r="X16" s="80">
        <v>68</v>
      </c>
      <c r="Y16" s="80"/>
      <c r="Z16" s="80" t="s">
        <v>271</v>
      </c>
      <c r="AA16" s="80" t="s">
        <v>271</v>
      </c>
      <c r="AB16" s="80" t="s">
        <v>271</v>
      </c>
      <c r="AC16" s="146"/>
    </row>
    <row r="17" spans="1:29" x14ac:dyDescent="0.25">
      <c r="A17" s="27" t="s">
        <v>285</v>
      </c>
      <c r="B17" s="80">
        <f t="shared" si="1"/>
        <v>253</v>
      </c>
      <c r="C17" s="80">
        <f t="shared" si="1"/>
        <v>128</v>
      </c>
      <c r="D17" s="80">
        <f t="shared" si="1"/>
        <v>125</v>
      </c>
      <c r="E17" s="80"/>
      <c r="F17" s="80">
        <v>54</v>
      </c>
      <c r="G17" s="80">
        <v>32</v>
      </c>
      <c r="H17" s="80">
        <v>22</v>
      </c>
      <c r="I17" s="80"/>
      <c r="J17" s="80">
        <v>38</v>
      </c>
      <c r="K17" s="80">
        <v>17</v>
      </c>
      <c r="L17" s="80">
        <v>21</v>
      </c>
      <c r="M17" s="80"/>
      <c r="N17" s="80">
        <v>61</v>
      </c>
      <c r="O17" s="80">
        <v>24</v>
      </c>
      <c r="P17" s="80">
        <v>37</v>
      </c>
      <c r="Q17" s="80"/>
      <c r="R17" s="80">
        <v>49</v>
      </c>
      <c r="S17" s="80">
        <v>28</v>
      </c>
      <c r="T17" s="80">
        <v>21</v>
      </c>
      <c r="U17" s="80"/>
      <c r="V17" s="80">
        <v>51</v>
      </c>
      <c r="W17" s="80">
        <v>27</v>
      </c>
      <c r="X17" s="80">
        <v>24</v>
      </c>
      <c r="Y17" s="80"/>
      <c r="Z17" s="80" t="s">
        <v>271</v>
      </c>
      <c r="AA17" s="80" t="s">
        <v>271</v>
      </c>
      <c r="AB17" s="80" t="s">
        <v>271</v>
      </c>
      <c r="AC17" s="146"/>
    </row>
    <row r="18" spans="1:29" x14ac:dyDescent="0.25">
      <c r="A18" s="27" t="s">
        <v>286</v>
      </c>
      <c r="B18" s="80">
        <f t="shared" si="1"/>
        <v>434</v>
      </c>
      <c r="C18" s="80">
        <f t="shared" si="1"/>
        <v>215</v>
      </c>
      <c r="D18" s="80">
        <f t="shared" si="1"/>
        <v>219</v>
      </c>
      <c r="E18" s="80"/>
      <c r="F18" s="80">
        <v>97</v>
      </c>
      <c r="G18" s="80">
        <v>43</v>
      </c>
      <c r="H18" s="80">
        <v>54</v>
      </c>
      <c r="I18" s="80"/>
      <c r="J18" s="80">
        <v>85</v>
      </c>
      <c r="K18" s="80">
        <v>46</v>
      </c>
      <c r="L18" s="80">
        <v>39</v>
      </c>
      <c r="M18" s="80"/>
      <c r="N18" s="80">
        <v>98</v>
      </c>
      <c r="O18" s="80">
        <v>49</v>
      </c>
      <c r="P18" s="80">
        <v>49</v>
      </c>
      <c r="Q18" s="80"/>
      <c r="R18" s="80">
        <v>81</v>
      </c>
      <c r="S18" s="80">
        <v>46</v>
      </c>
      <c r="T18" s="80">
        <v>35</v>
      </c>
      <c r="U18" s="80"/>
      <c r="V18" s="80">
        <v>73</v>
      </c>
      <c r="W18" s="80">
        <v>31</v>
      </c>
      <c r="X18" s="80">
        <v>42</v>
      </c>
      <c r="Y18" s="80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125" t="s">
        <v>288</v>
      </c>
      <c r="B19" s="80">
        <f t="shared" ref="B19" si="2">+F19+J19+N19+R19+V19+Z19</f>
        <v>3704</v>
      </c>
      <c r="C19" s="80">
        <f t="shared" si="0"/>
        <v>2035</v>
      </c>
      <c r="D19" s="80">
        <f t="shared" si="0"/>
        <v>1669</v>
      </c>
      <c r="E19" s="80"/>
      <c r="F19" s="80">
        <v>594</v>
      </c>
      <c r="G19" s="80">
        <v>327</v>
      </c>
      <c r="H19" s="80">
        <v>267</v>
      </c>
      <c r="I19" s="80"/>
      <c r="J19" s="80">
        <v>556</v>
      </c>
      <c r="K19" s="80">
        <v>308</v>
      </c>
      <c r="L19" s="80">
        <v>248</v>
      </c>
      <c r="M19" s="80"/>
      <c r="N19" s="80">
        <v>515</v>
      </c>
      <c r="O19" s="80">
        <v>283</v>
      </c>
      <c r="P19" s="80">
        <v>232</v>
      </c>
      <c r="Q19" s="80"/>
      <c r="R19" s="80">
        <v>800</v>
      </c>
      <c r="S19" s="80">
        <v>451</v>
      </c>
      <c r="T19" s="80">
        <v>349</v>
      </c>
      <c r="U19" s="80"/>
      <c r="V19" s="80">
        <v>842</v>
      </c>
      <c r="W19" s="80">
        <v>417</v>
      </c>
      <c r="X19" s="80">
        <v>425</v>
      </c>
      <c r="Y19" s="80"/>
      <c r="Z19" s="80">
        <v>397</v>
      </c>
      <c r="AA19" s="80">
        <v>249</v>
      </c>
      <c r="AB19" s="80">
        <v>148</v>
      </c>
      <c r="AC19" s="146"/>
    </row>
    <row r="20" spans="1:29" x14ac:dyDescent="0.25">
      <c r="A20" s="27" t="s">
        <v>290</v>
      </c>
      <c r="B20" s="80">
        <f t="shared" ref="B20:D22" si="3">+F20+J20+N20+R20+V20</f>
        <v>2581</v>
      </c>
      <c r="C20" s="80">
        <f t="shared" si="3"/>
        <v>1268</v>
      </c>
      <c r="D20" s="80">
        <f t="shared" si="3"/>
        <v>1313</v>
      </c>
      <c r="E20" s="80"/>
      <c r="F20" s="80">
        <v>518</v>
      </c>
      <c r="G20" s="80">
        <v>254</v>
      </c>
      <c r="H20" s="80">
        <v>264</v>
      </c>
      <c r="I20" s="80"/>
      <c r="J20" s="80">
        <v>557</v>
      </c>
      <c r="K20" s="80">
        <v>265</v>
      </c>
      <c r="L20" s="80">
        <v>292</v>
      </c>
      <c r="M20" s="80"/>
      <c r="N20" s="80">
        <v>508</v>
      </c>
      <c r="O20" s="80">
        <v>245</v>
      </c>
      <c r="P20" s="80">
        <v>263</v>
      </c>
      <c r="Q20" s="80"/>
      <c r="R20" s="80">
        <v>485</v>
      </c>
      <c r="S20" s="80">
        <v>233</v>
      </c>
      <c r="T20" s="80">
        <v>252</v>
      </c>
      <c r="U20" s="80"/>
      <c r="V20" s="80">
        <v>513</v>
      </c>
      <c r="W20" s="80">
        <v>271</v>
      </c>
      <c r="X20" s="80">
        <v>242</v>
      </c>
      <c r="Y20" s="80"/>
      <c r="Z20" s="80" t="s">
        <v>271</v>
      </c>
      <c r="AA20" s="80" t="s">
        <v>271</v>
      </c>
      <c r="AB20" s="80" t="s">
        <v>271</v>
      </c>
      <c r="AC20" s="146"/>
    </row>
    <row r="21" spans="1:29" x14ac:dyDescent="0.25">
      <c r="A21" s="27" t="s">
        <v>293</v>
      </c>
      <c r="B21" s="80">
        <f t="shared" si="3"/>
        <v>149</v>
      </c>
      <c r="C21" s="80">
        <f t="shared" si="3"/>
        <v>80</v>
      </c>
      <c r="D21" s="80">
        <f t="shared" si="3"/>
        <v>69</v>
      </c>
      <c r="E21" s="80"/>
      <c r="F21" s="80">
        <v>23</v>
      </c>
      <c r="G21" s="80">
        <v>11</v>
      </c>
      <c r="H21" s="80">
        <v>12</v>
      </c>
      <c r="I21" s="80"/>
      <c r="J21" s="80">
        <v>53</v>
      </c>
      <c r="K21" s="80">
        <v>29</v>
      </c>
      <c r="L21" s="80">
        <v>24</v>
      </c>
      <c r="M21" s="80"/>
      <c r="N21" s="80">
        <v>31</v>
      </c>
      <c r="O21" s="80">
        <v>18</v>
      </c>
      <c r="P21" s="80">
        <v>13</v>
      </c>
      <c r="Q21" s="80"/>
      <c r="R21" s="80">
        <v>26</v>
      </c>
      <c r="S21" s="80">
        <v>14</v>
      </c>
      <c r="T21" s="80">
        <v>12</v>
      </c>
      <c r="U21" s="80"/>
      <c r="V21" s="80">
        <v>16</v>
      </c>
      <c r="W21" s="80">
        <v>8</v>
      </c>
      <c r="X21" s="80">
        <v>8</v>
      </c>
      <c r="Y21" s="80"/>
      <c r="Z21" s="80" t="s">
        <v>271</v>
      </c>
      <c r="AA21" s="80" t="s">
        <v>271</v>
      </c>
      <c r="AB21" s="80" t="s">
        <v>271</v>
      </c>
      <c r="AC21" s="146"/>
    </row>
    <row r="22" spans="1:29" x14ac:dyDescent="0.25">
      <c r="A22" s="27" t="s">
        <v>296</v>
      </c>
      <c r="B22" s="80">
        <f t="shared" si="3"/>
        <v>304</v>
      </c>
      <c r="C22" s="80">
        <f t="shared" si="3"/>
        <v>153</v>
      </c>
      <c r="D22" s="80">
        <f t="shared" si="3"/>
        <v>151</v>
      </c>
      <c r="E22" s="80"/>
      <c r="F22" s="80">
        <v>79</v>
      </c>
      <c r="G22" s="80">
        <v>44</v>
      </c>
      <c r="H22" s="80">
        <v>35</v>
      </c>
      <c r="I22" s="80"/>
      <c r="J22" s="80">
        <v>75</v>
      </c>
      <c r="K22" s="80">
        <v>40</v>
      </c>
      <c r="L22" s="80">
        <v>35</v>
      </c>
      <c r="M22" s="80"/>
      <c r="N22" s="80">
        <v>70</v>
      </c>
      <c r="O22" s="80">
        <v>34</v>
      </c>
      <c r="P22" s="80">
        <v>36</v>
      </c>
      <c r="Q22" s="80"/>
      <c r="R22" s="80">
        <v>40</v>
      </c>
      <c r="S22" s="80">
        <v>19</v>
      </c>
      <c r="T22" s="80">
        <v>21</v>
      </c>
      <c r="U22" s="80"/>
      <c r="V22" s="80">
        <v>40</v>
      </c>
      <c r="W22" s="80">
        <v>16</v>
      </c>
      <c r="X22" s="80">
        <v>24</v>
      </c>
      <c r="Y22" s="80"/>
      <c r="Z22" s="80" t="s">
        <v>271</v>
      </c>
      <c r="AA22" s="80" t="s">
        <v>271</v>
      </c>
      <c r="AB22" s="80" t="s">
        <v>271</v>
      </c>
      <c r="AC22" s="146"/>
    </row>
    <row r="23" spans="1:29" x14ac:dyDescent="0.25">
      <c r="AC23" s="146"/>
    </row>
    <row r="24" spans="1:29" x14ac:dyDescent="0.25">
      <c r="A24" s="196" t="s">
        <v>232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45"/>
    </row>
    <row r="25" spans="1:29" s="2" customFormat="1" x14ac:dyDescent="0.25">
      <c r="A25" s="26" t="s">
        <v>209</v>
      </c>
      <c r="B25" s="81">
        <v>96.662226749196904</v>
      </c>
      <c r="C25" s="81">
        <v>95.733210104744302</v>
      </c>
      <c r="D25" s="81">
        <v>97.623983415723174</v>
      </c>
      <c r="E25" s="81"/>
      <c r="F25" s="81">
        <v>96.325254104769357</v>
      </c>
      <c r="G25" s="81">
        <v>94.556765163297044</v>
      </c>
      <c r="H25" s="81">
        <v>98.113207547169807</v>
      </c>
      <c r="I25" s="81"/>
      <c r="J25" s="81">
        <v>97.547015535568278</v>
      </c>
      <c r="K25" s="81">
        <v>96.650326797385617</v>
      </c>
      <c r="L25" s="81">
        <v>98.445171849427169</v>
      </c>
      <c r="M25" s="81"/>
      <c r="N25" s="81">
        <v>97.033158813263526</v>
      </c>
      <c r="O25" s="81">
        <v>97.192982456140356</v>
      </c>
      <c r="P25" s="81">
        <v>96.875</v>
      </c>
      <c r="Q25" s="81"/>
      <c r="R25" s="81">
        <v>93.643031784841085</v>
      </c>
      <c r="S25" s="81">
        <v>92.534992223950226</v>
      </c>
      <c r="T25" s="81">
        <v>94.863013698630141</v>
      </c>
      <c r="U25" s="81"/>
      <c r="V25" s="81">
        <v>98.381070983810716</v>
      </c>
      <c r="W25" s="81">
        <v>97.48743718592965</v>
      </c>
      <c r="X25" s="81">
        <v>99.259259259259252</v>
      </c>
      <c r="Y25" s="81"/>
      <c r="Z25" s="81">
        <v>98.509933774834437</v>
      </c>
      <c r="AA25" s="81">
        <v>97.790055248618785</v>
      </c>
      <c r="AB25" s="81">
        <v>99.586776859504127</v>
      </c>
      <c r="AC25" s="146"/>
    </row>
    <row r="26" spans="1:29" x14ac:dyDescent="0.25">
      <c r="A26" s="27" t="s">
        <v>277</v>
      </c>
      <c r="B26" s="82">
        <v>97.830130192188463</v>
      </c>
      <c r="C26" s="82">
        <v>97.754137115839242</v>
      </c>
      <c r="D26" s="82">
        <v>97.913950456323334</v>
      </c>
      <c r="E26" s="82"/>
      <c r="F26" s="82">
        <v>99.658703071672349</v>
      </c>
      <c r="G26" s="82">
        <v>99.342105263157904</v>
      </c>
      <c r="H26" s="82">
        <v>100</v>
      </c>
      <c r="I26" s="82"/>
      <c r="J26" s="82">
        <v>97.543859649122808</v>
      </c>
      <c r="K26" s="82">
        <v>96.551724137931032</v>
      </c>
      <c r="L26" s="82">
        <v>98.571428571428584</v>
      </c>
      <c r="M26" s="82"/>
      <c r="N26" s="82">
        <v>94.444444444444443</v>
      </c>
      <c r="O26" s="82">
        <v>96.527777777777786</v>
      </c>
      <c r="P26" s="82">
        <v>92.361111111111114</v>
      </c>
      <c r="Q26" s="82"/>
      <c r="R26" s="82">
        <v>96.071428571428569</v>
      </c>
      <c r="S26" s="82">
        <v>94.557823129251702</v>
      </c>
      <c r="T26" s="82">
        <v>97.744360902255636</v>
      </c>
      <c r="U26" s="82"/>
      <c r="V26" s="82">
        <v>100</v>
      </c>
      <c r="W26" s="82">
        <v>100</v>
      </c>
      <c r="X26" s="82">
        <v>100</v>
      </c>
      <c r="Y26" s="82"/>
      <c r="Z26" s="82">
        <v>100</v>
      </c>
      <c r="AA26" s="82">
        <v>100</v>
      </c>
      <c r="AB26" s="82">
        <v>100</v>
      </c>
      <c r="AC26" s="146"/>
    </row>
    <row r="27" spans="1:29" x14ac:dyDescent="0.25">
      <c r="A27" s="27" t="s">
        <v>278</v>
      </c>
      <c r="B27" s="82">
        <v>98.702422145328711</v>
      </c>
      <c r="C27" s="82">
        <v>98.706099815157117</v>
      </c>
      <c r="D27" s="82">
        <v>98.699186991869908</v>
      </c>
      <c r="E27" s="82"/>
      <c r="F27" s="82">
        <v>98.976109215017061</v>
      </c>
      <c r="G27" s="82">
        <v>98.6013986013986</v>
      </c>
      <c r="H27" s="82">
        <v>99.333333333333329</v>
      </c>
      <c r="I27" s="82"/>
      <c r="J27" s="82">
        <v>98.326359832635973</v>
      </c>
      <c r="K27" s="82">
        <v>97.087378640776706</v>
      </c>
      <c r="L27" s="82">
        <v>99.264705882352942</v>
      </c>
      <c r="M27" s="82"/>
      <c r="N27" s="82">
        <v>98.275862068965509</v>
      </c>
      <c r="O27" s="82">
        <v>99.065420560747668</v>
      </c>
      <c r="P27" s="82">
        <v>97.6</v>
      </c>
      <c r="Q27" s="82"/>
      <c r="R27" s="82">
        <v>97.969543147208128</v>
      </c>
      <c r="S27" s="82">
        <v>99</v>
      </c>
      <c r="T27" s="82">
        <v>96.907216494845358</v>
      </c>
      <c r="U27" s="82"/>
      <c r="V27" s="82">
        <v>100</v>
      </c>
      <c r="W27" s="82">
        <v>100</v>
      </c>
      <c r="X27" s="82">
        <v>100</v>
      </c>
      <c r="Y27" s="82"/>
      <c r="Z27" s="80" t="s">
        <v>271</v>
      </c>
      <c r="AA27" s="80" t="s">
        <v>271</v>
      </c>
      <c r="AB27" s="80" t="s">
        <v>271</v>
      </c>
      <c r="AC27" s="146"/>
    </row>
    <row r="28" spans="1:29" x14ac:dyDescent="0.25">
      <c r="A28" s="27" t="s">
        <v>279</v>
      </c>
      <c r="B28" s="82">
        <v>100</v>
      </c>
      <c r="C28" s="82">
        <v>100</v>
      </c>
      <c r="D28" s="82">
        <v>100</v>
      </c>
      <c r="E28" s="82"/>
      <c r="F28" s="82">
        <v>100</v>
      </c>
      <c r="G28" s="82">
        <v>100</v>
      </c>
      <c r="H28" s="82">
        <v>100</v>
      </c>
      <c r="I28" s="82"/>
      <c r="J28" s="82">
        <v>100</v>
      </c>
      <c r="K28" s="82">
        <v>100</v>
      </c>
      <c r="L28" s="82">
        <v>100</v>
      </c>
      <c r="M28" s="82"/>
      <c r="N28" s="82">
        <v>100</v>
      </c>
      <c r="O28" s="82">
        <v>100</v>
      </c>
      <c r="P28" s="82">
        <v>100</v>
      </c>
      <c r="Q28" s="82"/>
      <c r="R28" s="82">
        <v>100</v>
      </c>
      <c r="S28" s="82">
        <v>100</v>
      </c>
      <c r="T28" s="82">
        <v>100</v>
      </c>
      <c r="U28" s="82"/>
      <c r="V28" s="82">
        <v>100</v>
      </c>
      <c r="W28" s="82">
        <v>100</v>
      </c>
      <c r="X28" s="82">
        <v>100</v>
      </c>
      <c r="Y28" s="82"/>
      <c r="Z28" s="80" t="s">
        <v>271</v>
      </c>
      <c r="AA28" s="80" t="s">
        <v>271</v>
      </c>
      <c r="AB28" s="80" t="s">
        <v>271</v>
      </c>
      <c r="AC28" s="146"/>
    </row>
    <row r="29" spans="1:29" x14ac:dyDescent="0.25">
      <c r="A29" s="27" t="s">
        <v>280</v>
      </c>
      <c r="B29" s="82">
        <v>97.062937062937067</v>
      </c>
      <c r="C29" s="82">
        <v>95.379537953795378</v>
      </c>
      <c r="D29" s="82">
        <v>98.300970873786412</v>
      </c>
      <c r="E29" s="82"/>
      <c r="F29" s="82">
        <v>97.701149425287355</v>
      </c>
      <c r="G29" s="82">
        <v>94.520547945205479</v>
      </c>
      <c r="H29" s="82">
        <v>100</v>
      </c>
      <c r="I29" s="82"/>
      <c r="J29" s="82">
        <v>97.023809523809518</v>
      </c>
      <c r="K29" s="82">
        <v>95.774647887323937</v>
      </c>
      <c r="L29" s="82">
        <v>97.9381443298969</v>
      </c>
      <c r="M29" s="82"/>
      <c r="N29" s="82">
        <v>96.103896103896105</v>
      </c>
      <c r="O29" s="82">
        <v>94.366197183098592</v>
      </c>
      <c r="P29" s="82">
        <v>97.590361445783131</v>
      </c>
      <c r="Q29" s="82"/>
      <c r="R29" s="82">
        <v>95.652173913043484</v>
      </c>
      <c r="S29" s="82">
        <v>94.230769230769226</v>
      </c>
      <c r="T29" s="82">
        <v>96.825396825396822</v>
      </c>
      <c r="U29" s="82"/>
      <c r="V29" s="82">
        <v>99.038461538461547</v>
      </c>
      <c r="W29" s="82">
        <v>100</v>
      </c>
      <c r="X29" s="82">
        <v>98.529411764705884</v>
      </c>
      <c r="Y29" s="82"/>
      <c r="Z29" s="80" t="s">
        <v>271</v>
      </c>
      <c r="AA29" s="80" t="s">
        <v>271</v>
      </c>
      <c r="AB29" s="80" t="s">
        <v>271</v>
      </c>
      <c r="AC29" s="146"/>
    </row>
    <row r="30" spans="1:29" x14ac:dyDescent="0.25">
      <c r="A30" s="27" t="s">
        <v>282</v>
      </c>
      <c r="B30" s="82">
        <v>88.405797101449281</v>
      </c>
      <c r="C30" s="82">
        <v>85.714285714285708</v>
      </c>
      <c r="D30" s="82">
        <v>90.760869565217391</v>
      </c>
      <c r="E30" s="82"/>
      <c r="F30" s="82">
        <v>90.123456790123456</v>
      </c>
      <c r="G30" s="82">
        <v>83.333333333333343</v>
      </c>
      <c r="H30" s="82">
        <v>95.555555555555557</v>
      </c>
      <c r="I30" s="82"/>
      <c r="J30" s="82">
        <v>89.534883720930239</v>
      </c>
      <c r="K30" s="82">
        <v>89.473684210526315</v>
      </c>
      <c r="L30" s="82">
        <v>89.583333333333343</v>
      </c>
      <c r="M30" s="82"/>
      <c r="N30" s="82">
        <v>83.636363636363626</v>
      </c>
      <c r="O30" s="82">
        <v>87.5</v>
      </c>
      <c r="P30" s="82">
        <v>80.645161290322577</v>
      </c>
      <c r="Q30" s="82"/>
      <c r="R30" s="82">
        <v>88.235294117647058</v>
      </c>
      <c r="S30" s="82">
        <v>85.294117647058826</v>
      </c>
      <c r="T30" s="82">
        <v>91.17647058823529</v>
      </c>
      <c r="U30" s="82"/>
      <c r="V30" s="82">
        <v>89.090909090909093</v>
      </c>
      <c r="W30" s="82">
        <v>82.758620689655174</v>
      </c>
      <c r="X30" s="82">
        <v>96.15384615384616</v>
      </c>
      <c r="Y30" s="82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284</v>
      </c>
      <c r="B31" s="82">
        <v>100</v>
      </c>
      <c r="C31" s="82">
        <v>100</v>
      </c>
      <c r="D31" s="82">
        <v>100</v>
      </c>
      <c r="E31" s="82"/>
      <c r="F31" s="82">
        <v>100</v>
      </c>
      <c r="G31" s="82">
        <v>100</v>
      </c>
      <c r="H31" s="82">
        <v>100</v>
      </c>
      <c r="I31" s="82"/>
      <c r="J31" s="82">
        <v>100</v>
      </c>
      <c r="K31" s="82">
        <v>100</v>
      </c>
      <c r="L31" s="82">
        <v>100</v>
      </c>
      <c r="M31" s="82"/>
      <c r="N31" s="82">
        <v>100</v>
      </c>
      <c r="O31" s="82">
        <v>100</v>
      </c>
      <c r="P31" s="82">
        <v>100</v>
      </c>
      <c r="Q31" s="82"/>
      <c r="R31" s="82">
        <v>100</v>
      </c>
      <c r="S31" s="82">
        <v>100</v>
      </c>
      <c r="T31" s="82">
        <v>100</v>
      </c>
      <c r="U31" s="82"/>
      <c r="V31" s="82">
        <v>100</v>
      </c>
      <c r="W31" s="82">
        <v>100</v>
      </c>
      <c r="X31" s="82">
        <v>100</v>
      </c>
      <c r="Y31" s="82"/>
      <c r="Z31" s="80" t="s">
        <v>271</v>
      </c>
      <c r="AA31" s="80" t="s">
        <v>271</v>
      </c>
      <c r="AB31" s="80" t="s">
        <v>271</v>
      </c>
      <c r="AC31" s="146"/>
    </row>
    <row r="32" spans="1:29" x14ac:dyDescent="0.25">
      <c r="A32" s="27" t="s">
        <v>285</v>
      </c>
      <c r="B32" s="82">
        <v>97.683397683397686</v>
      </c>
      <c r="C32" s="82">
        <v>97.70992366412213</v>
      </c>
      <c r="D32" s="82">
        <v>97.65625</v>
      </c>
      <c r="E32" s="82"/>
      <c r="F32" s="82">
        <v>94.73684210526315</v>
      </c>
      <c r="G32" s="82">
        <v>100</v>
      </c>
      <c r="H32" s="82">
        <v>88</v>
      </c>
      <c r="I32" s="82"/>
      <c r="J32" s="82">
        <v>97.435897435897431</v>
      </c>
      <c r="K32" s="82">
        <v>94.444444444444443</v>
      </c>
      <c r="L32" s="82">
        <v>100</v>
      </c>
      <c r="M32" s="82"/>
      <c r="N32" s="82">
        <v>98.387096774193552</v>
      </c>
      <c r="O32" s="82">
        <v>96</v>
      </c>
      <c r="P32" s="82">
        <v>100</v>
      </c>
      <c r="Q32" s="82"/>
      <c r="R32" s="82">
        <v>98</v>
      </c>
      <c r="S32" s="82">
        <v>96.551724137931032</v>
      </c>
      <c r="T32" s="82">
        <v>100</v>
      </c>
      <c r="U32" s="82"/>
      <c r="V32" s="82">
        <v>100</v>
      </c>
      <c r="W32" s="82">
        <v>100</v>
      </c>
      <c r="X32" s="82">
        <v>100</v>
      </c>
      <c r="Y32" s="82"/>
      <c r="Z32" s="80" t="s">
        <v>271</v>
      </c>
      <c r="AA32" s="80" t="s">
        <v>271</v>
      </c>
      <c r="AB32" s="80" t="s">
        <v>271</v>
      </c>
      <c r="AC32" s="146"/>
    </row>
    <row r="33" spans="1:29" x14ac:dyDescent="0.25">
      <c r="A33" s="27" t="s">
        <v>286</v>
      </c>
      <c r="B33" s="82">
        <v>99.541284403669721</v>
      </c>
      <c r="C33" s="82">
        <v>99.078341013824883</v>
      </c>
      <c r="D33" s="82">
        <v>100</v>
      </c>
      <c r="E33" s="82"/>
      <c r="F33" s="82">
        <v>100</v>
      </c>
      <c r="G33" s="82">
        <v>100</v>
      </c>
      <c r="H33" s="82">
        <v>100</v>
      </c>
      <c r="I33" s="82"/>
      <c r="J33" s="82">
        <v>97.701149425287355</v>
      </c>
      <c r="K33" s="82">
        <v>95.833333333333343</v>
      </c>
      <c r="L33" s="82">
        <v>100</v>
      </c>
      <c r="M33" s="82"/>
      <c r="N33" s="82">
        <v>100</v>
      </c>
      <c r="O33" s="82">
        <v>100</v>
      </c>
      <c r="P33" s="82">
        <v>100</v>
      </c>
      <c r="Q33" s="82"/>
      <c r="R33" s="82">
        <v>100</v>
      </c>
      <c r="S33" s="82">
        <v>100</v>
      </c>
      <c r="T33" s="82">
        <v>100</v>
      </c>
      <c r="U33" s="82"/>
      <c r="V33" s="82">
        <v>100</v>
      </c>
      <c r="W33" s="82">
        <v>100</v>
      </c>
      <c r="X33" s="82">
        <v>100</v>
      </c>
      <c r="Y33" s="82"/>
      <c r="Z33" s="80" t="s">
        <v>271</v>
      </c>
      <c r="AA33" s="80" t="s">
        <v>271</v>
      </c>
      <c r="AB33" s="80" t="s">
        <v>271</v>
      </c>
      <c r="AC33" s="146"/>
    </row>
    <row r="34" spans="1:29" x14ac:dyDescent="0.25">
      <c r="A34" s="125" t="s">
        <v>288</v>
      </c>
      <c r="B34" s="82">
        <v>93.511739459732397</v>
      </c>
      <c r="C34" s="82">
        <v>91.255605381165921</v>
      </c>
      <c r="D34" s="82">
        <v>96.418255343731957</v>
      </c>
      <c r="E34" s="82"/>
      <c r="F34" s="82">
        <v>90.410958904109577</v>
      </c>
      <c r="G34" s="82">
        <v>85.602094240837701</v>
      </c>
      <c r="H34" s="82">
        <v>97.090909090909093</v>
      </c>
      <c r="I34" s="82"/>
      <c r="J34" s="82">
        <v>95.532646048109967</v>
      </c>
      <c r="K34" s="82">
        <v>93.333333333333329</v>
      </c>
      <c r="L34" s="82">
        <v>98.412698412698404</v>
      </c>
      <c r="M34" s="82"/>
      <c r="N34" s="82">
        <v>96.622889305816145</v>
      </c>
      <c r="O34" s="82">
        <v>95.608108108108098</v>
      </c>
      <c r="P34" s="82">
        <v>97.890295358649794</v>
      </c>
      <c r="Q34" s="82"/>
      <c r="R34" s="82">
        <v>88.008800880088017</v>
      </c>
      <c r="S34" s="82">
        <v>86.233269598470358</v>
      </c>
      <c r="T34" s="82">
        <v>90.414507772020727</v>
      </c>
      <c r="U34" s="82"/>
      <c r="V34" s="82">
        <v>96.338672768878723</v>
      </c>
      <c r="W34" s="82">
        <v>94.343891402714931</v>
      </c>
      <c r="X34" s="82">
        <v>98.379629629629633</v>
      </c>
      <c r="Y34" s="82"/>
      <c r="Z34" s="82">
        <v>97.783251231527089</v>
      </c>
      <c r="AA34" s="82">
        <v>96.887159533073927</v>
      </c>
      <c r="AB34" s="82">
        <v>99.328859060402692</v>
      </c>
      <c r="AC34" s="146"/>
    </row>
    <row r="35" spans="1:29" x14ac:dyDescent="0.25">
      <c r="A35" s="27" t="s">
        <v>290</v>
      </c>
      <c r="B35" s="82">
        <v>98.099581908019758</v>
      </c>
      <c r="C35" s="82">
        <v>98.907956318252729</v>
      </c>
      <c r="D35" s="82">
        <v>97.331356560415131</v>
      </c>
      <c r="E35" s="82"/>
      <c r="F35" s="82">
        <v>97.735849056603769</v>
      </c>
      <c r="G35" s="82">
        <v>99.21875</v>
      </c>
      <c r="H35" s="82">
        <v>96.350364963503651</v>
      </c>
      <c r="I35" s="82"/>
      <c r="J35" s="82">
        <v>98.93428063943162</v>
      </c>
      <c r="K35" s="82">
        <v>99.624060150375939</v>
      </c>
      <c r="L35" s="82">
        <v>98.316498316498311</v>
      </c>
      <c r="M35" s="82"/>
      <c r="N35" s="82">
        <v>97.318007662835242</v>
      </c>
      <c r="O35" s="82">
        <v>98</v>
      </c>
      <c r="P35" s="82">
        <v>96.691176470588232</v>
      </c>
      <c r="Q35" s="82"/>
      <c r="R35" s="82">
        <v>96.421471172962228</v>
      </c>
      <c r="S35" s="82">
        <v>97.489539748953973</v>
      </c>
      <c r="T35" s="82">
        <v>95.454545454545453</v>
      </c>
      <c r="U35" s="82"/>
      <c r="V35" s="82">
        <v>100</v>
      </c>
      <c r="W35" s="82">
        <v>100</v>
      </c>
      <c r="X35" s="82">
        <v>100</v>
      </c>
      <c r="Y35" s="82"/>
      <c r="Z35" s="80" t="s">
        <v>271</v>
      </c>
      <c r="AA35" s="80" t="s">
        <v>271</v>
      </c>
      <c r="AB35" s="80" t="s">
        <v>271</v>
      </c>
    </row>
    <row r="36" spans="1:29" x14ac:dyDescent="0.25">
      <c r="A36" s="27" t="s">
        <v>293</v>
      </c>
      <c r="B36" s="82">
        <v>100</v>
      </c>
      <c r="C36" s="82">
        <v>100</v>
      </c>
      <c r="D36" s="82">
        <v>100</v>
      </c>
      <c r="E36" s="82"/>
      <c r="F36" s="82">
        <v>100</v>
      </c>
      <c r="G36" s="82">
        <v>100</v>
      </c>
      <c r="H36" s="82">
        <v>100</v>
      </c>
      <c r="I36" s="82"/>
      <c r="J36" s="82">
        <v>100</v>
      </c>
      <c r="K36" s="82">
        <v>100</v>
      </c>
      <c r="L36" s="82">
        <v>100</v>
      </c>
      <c r="M36" s="82"/>
      <c r="N36" s="82">
        <v>100</v>
      </c>
      <c r="O36" s="82">
        <v>100</v>
      </c>
      <c r="P36" s="82">
        <v>100</v>
      </c>
      <c r="Q36" s="82"/>
      <c r="R36" s="82">
        <v>100</v>
      </c>
      <c r="S36" s="82">
        <v>100</v>
      </c>
      <c r="T36" s="82">
        <v>100</v>
      </c>
      <c r="U36" s="82"/>
      <c r="V36" s="82">
        <v>100</v>
      </c>
      <c r="W36" s="82">
        <v>100</v>
      </c>
      <c r="X36" s="82">
        <v>100</v>
      </c>
      <c r="Y36" s="82"/>
      <c r="Z36" s="80" t="s">
        <v>271</v>
      </c>
      <c r="AA36" s="80" t="s">
        <v>271</v>
      </c>
      <c r="AB36" s="80" t="s">
        <v>271</v>
      </c>
      <c r="AC36" s="146"/>
    </row>
    <row r="37" spans="1:29" ht="15.75" thickBot="1" x14ac:dyDescent="0.3">
      <c r="A37" s="28" t="s">
        <v>296</v>
      </c>
      <c r="B37" s="83">
        <v>100</v>
      </c>
      <c r="C37" s="83">
        <v>100</v>
      </c>
      <c r="D37" s="83">
        <v>100</v>
      </c>
      <c r="E37" s="83"/>
      <c r="F37" s="83">
        <v>100</v>
      </c>
      <c r="G37" s="83">
        <v>100</v>
      </c>
      <c r="H37" s="83">
        <v>100</v>
      </c>
      <c r="I37" s="83"/>
      <c r="J37" s="83">
        <v>100</v>
      </c>
      <c r="K37" s="83">
        <v>100</v>
      </c>
      <c r="L37" s="83">
        <v>100</v>
      </c>
      <c r="M37" s="83"/>
      <c r="N37" s="83">
        <v>100</v>
      </c>
      <c r="O37" s="83">
        <v>100</v>
      </c>
      <c r="P37" s="83">
        <v>100</v>
      </c>
      <c r="Q37" s="83"/>
      <c r="R37" s="83">
        <v>100</v>
      </c>
      <c r="S37" s="83">
        <v>100</v>
      </c>
      <c r="T37" s="83">
        <v>100</v>
      </c>
      <c r="U37" s="83"/>
      <c r="V37" s="83">
        <v>100</v>
      </c>
      <c r="W37" s="83">
        <v>100</v>
      </c>
      <c r="X37" s="83">
        <v>100</v>
      </c>
      <c r="Y37" s="83"/>
      <c r="Z37" s="110" t="s">
        <v>271</v>
      </c>
      <c r="AA37" s="110" t="s">
        <v>271</v>
      </c>
      <c r="AB37" s="110" t="s">
        <v>271</v>
      </c>
      <c r="AC37" s="146"/>
    </row>
    <row r="38" spans="1:29" x14ac:dyDescent="0.25">
      <c r="A38" s="225" t="s">
        <v>201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4">
    <mergeCell ref="A1:AB1"/>
    <mergeCell ref="A2:AB2"/>
    <mergeCell ref="A3:AB3"/>
    <mergeCell ref="A4:AB4"/>
    <mergeCell ref="A5:AB5"/>
    <mergeCell ref="R7:T7"/>
    <mergeCell ref="V7:X7"/>
    <mergeCell ref="Z7:AB7"/>
    <mergeCell ref="A38:O38"/>
    <mergeCell ref="A7:A8"/>
    <mergeCell ref="B7:D7"/>
    <mergeCell ref="F7:H7"/>
    <mergeCell ref="J7:L7"/>
    <mergeCell ref="N7:P7"/>
  </mergeCells>
  <hyperlinks>
    <hyperlink ref="AC2" location="Contenido!A1" display="Contenido" xr:uid="{71712362-589F-4051-9F3B-209B56523182}"/>
  </hyperlinks>
  <pageMargins left="0.7" right="0.7" top="0.75" bottom="0.75" header="0.3" footer="0.3"/>
  <pageSetup scale="61" orientation="landscape" r:id="rId1"/>
  <ignoredErrors>
    <ignoredError sqref="B19:D19" 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BA01-774F-4E25-A6F3-07C04DB5A578}">
  <sheetPr>
    <tabColor rgb="FFF2DAB1"/>
    <pageSetUpPr fitToPage="1"/>
  </sheetPr>
  <dimension ref="A1:AC45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140625" customWidth="1"/>
    <col min="18" max="20" width="8.28515625" customWidth="1"/>
    <col min="21" max="21" width="1.28515625" customWidth="1"/>
    <col min="22" max="24" width="8.28515625" customWidth="1"/>
    <col min="25" max="25" width="1.140625" customWidth="1"/>
    <col min="26" max="28" width="8.28515625" customWidth="1"/>
    <col min="29" max="29" width="14" style="144" customWidth="1"/>
  </cols>
  <sheetData>
    <row r="1" spans="1:29" x14ac:dyDescent="0.25">
      <c r="A1" s="228" t="s">
        <v>349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333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321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22"/>
      <c r="B6" s="86"/>
      <c r="C6" s="86"/>
      <c r="D6" s="8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x14ac:dyDescent="0.25">
      <c r="A9" s="196" t="s">
        <v>226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</row>
    <row r="10" spans="1:29" s="2" customFormat="1" x14ac:dyDescent="0.25">
      <c r="A10" s="26" t="s">
        <v>209</v>
      </c>
      <c r="B10" s="79">
        <v>426</v>
      </c>
      <c r="C10" s="79">
        <v>277</v>
      </c>
      <c r="D10" s="79">
        <v>149</v>
      </c>
      <c r="E10" s="79"/>
      <c r="F10" s="79">
        <v>94</v>
      </c>
      <c r="G10" s="79">
        <v>70</v>
      </c>
      <c r="H10" s="79">
        <v>24</v>
      </c>
      <c r="I10" s="79"/>
      <c r="J10" s="79">
        <v>60</v>
      </c>
      <c r="K10" s="79">
        <v>41</v>
      </c>
      <c r="L10" s="79">
        <v>19</v>
      </c>
      <c r="M10" s="79"/>
      <c r="N10" s="79">
        <v>68</v>
      </c>
      <c r="O10" s="79">
        <v>32</v>
      </c>
      <c r="P10" s="79">
        <v>36</v>
      </c>
      <c r="Q10" s="79"/>
      <c r="R10" s="79">
        <v>156</v>
      </c>
      <c r="S10" s="79">
        <v>96</v>
      </c>
      <c r="T10" s="79">
        <v>60</v>
      </c>
      <c r="U10" s="79"/>
      <c r="V10" s="79">
        <v>39</v>
      </c>
      <c r="W10" s="79">
        <v>30</v>
      </c>
      <c r="X10" s="79">
        <v>9</v>
      </c>
      <c r="Y10" s="79"/>
      <c r="Z10" s="79">
        <v>9</v>
      </c>
      <c r="AA10" s="79">
        <v>8</v>
      </c>
      <c r="AB10" s="79">
        <v>1</v>
      </c>
      <c r="AC10" s="145"/>
    </row>
    <row r="11" spans="1:29" x14ac:dyDescent="0.25">
      <c r="A11" s="27" t="s">
        <v>277</v>
      </c>
      <c r="B11" s="80">
        <v>35</v>
      </c>
      <c r="C11" s="80">
        <v>19</v>
      </c>
      <c r="D11" s="80">
        <v>16</v>
      </c>
      <c r="E11" s="80"/>
      <c r="F11" s="80">
        <v>1</v>
      </c>
      <c r="G11" s="80">
        <v>1</v>
      </c>
      <c r="H11" s="80" t="s">
        <v>271</v>
      </c>
      <c r="I11" s="80"/>
      <c r="J11" s="80">
        <v>7</v>
      </c>
      <c r="K11" s="80">
        <v>5</v>
      </c>
      <c r="L11" s="80">
        <v>2</v>
      </c>
      <c r="M11" s="80"/>
      <c r="N11" s="80">
        <v>16</v>
      </c>
      <c r="O11" s="80">
        <v>5</v>
      </c>
      <c r="P11" s="80">
        <v>11</v>
      </c>
      <c r="Q11" s="80"/>
      <c r="R11" s="80">
        <v>11</v>
      </c>
      <c r="S11" s="80">
        <v>8</v>
      </c>
      <c r="T11" s="80">
        <v>3</v>
      </c>
      <c r="U11" s="80"/>
      <c r="V11" s="80" t="s">
        <v>271</v>
      </c>
      <c r="W11" s="80" t="s">
        <v>271</v>
      </c>
      <c r="X11" s="80" t="s">
        <v>271</v>
      </c>
      <c r="Y11" s="80"/>
      <c r="Z11" s="80" t="s">
        <v>271</v>
      </c>
      <c r="AA11" s="80" t="s">
        <v>271</v>
      </c>
      <c r="AB11" s="80" t="s">
        <v>271</v>
      </c>
    </row>
    <row r="12" spans="1:29" x14ac:dyDescent="0.25">
      <c r="A12" s="27" t="s">
        <v>278</v>
      </c>
      <c r="B12" s="80">
        <v>15</v>
      </c>
      <c r="C12" s="80">
        <v>7</v>
      </c>
      <c r="D12" s="80">
        <v>8</v>
      </c>
      <c r="E12" s="80"/>
      <c r="F12" s="80">
        <v>3</v>
      </c>
      <c r="G12" s="80">
        <v>2</v>
      </c>
      <c r="H12" s="80">
        <v>1</v>
      </c>
      <c r="I12" s="80"/>
      <c r="J12" s="80">
        <v>4</v>
      </c>
      <c r="K12" s="80">
        <v>3</v>
      </c>
      <c r="L12" s="80">
        <v>1</v>
      </c>
      <c r="M12" s="80"/>
      <c r="N12" s="80">
        <v>4</v>
      </c>
      <c r="O12" s="80">
        <v>1</v>
      </c>
      <c r="P12" s="80">
        <v>3</v>
      </c>
      <c r="Q12" s="80"/>
      <c r="R12" s="80">
        <v>4</v>
      </c>
      <c r="S12" s="80">
        <v>1</v>
      </c>
      <c r="T12" s="80">
        <v>3</v>
      </c>
      <c r="U12" s="80"/>
      <c r="V12" s="80" t="s">
        <v>271</v>
      </c>
      <c r="W12" s="80" t="s">
        <v>271</v>
      </c>
      <c r="X12" s="80" t="s">
        <v>271</v>
      </c>
      <c r="Y12" s="80"/>
      <c r="Z12" s="80" t="s">
        <v>271</v>
      </c>
      <c r="AA12" s="80" t="s">
        <v>271</v>
      </c>
      <c r="AB12" s="80" t="s">
        <v>271</v>
      </c>
    </row>
    <row r="13" spans="1:29" x14ac:dyDescent="0.25">
      <c r="A13" s="27" t="s">
        <v>279</v>
      </c>
      <c r="B13" s="80" t="s">
        <v>271</v>
      </c>
      <c r="C13" s="80" t="s">
        <v>271</v>
      </c>
      <c r="D13" s="80" t="s">
        <v>271</v>
      </c>
      <c r="E13" s="80"/>
      <c r="F13" s="80" t="s">
        <v>271</v>
      </c>
      <c r="G13" s="80" t="s">
        <v>271</v>
      </c>
      <c r="H13" s="80" t="s">
        <v>271</v>
      </c>
      <c r="I13" s="80"/>
      <c r="J13" s="80" t="s">
        <v>271</v>
      </c>
      <c r="K13" s="80" t="s">
        <v>271</v>
      </c>
      <c r="L13" s="80" t="s">
        <v>271</v>
      </c>
      <c r="M13" s="80"/>
      <c r="N13" s="80" t="s">
        <v>271</v>
      </c>
      <c r="O13" s="80" t="s">
        <v>271</v>
      </c>
      <c r="P13" s="80" t="s">
        <v>271</v>
      </c>
      <c r="Q13" s="80"/>
      <c r="R13" s="80" t="s">
        <v>271</v>
      </c>
      <c r="S13" s="80" t="s">
        <v>271</v>
      </c>
      <c r="T13" s="80" t="s">
        <v>271</v>
      </c>
      <c r="U13" s="80"/>
      <c r="V13" s="80" t="s">
        <v>271</v>
      </c>
      <c r="W13" s="80" t="s">
        <v>271</v>
      </c>
      <c r="X13" s="80" t="s">
        <v>271</v>
      </c>
      <c r="Y13" s="80"/>
      <c r="Z13" s="80" t="s">
        <v>271</v>
      </c>
      <c r="AA13" s="80" t="s">
        <v>271</v>
      </c>
      <c r="AB13" s="80" t="s">
        <v>271</v>
      </c>
    </row>
    <row r="14" spans="1:29" x14ac:dyDescent="0.25">
      <c r="A14" s="27" t="s">
        <v>280</v>
      </c>
      <c r="B14" s="80">
        <v>21</v>
      </c>
      <c r="C14" s="80">
        <v>14</v>
      </c>
      <c r="D14" s="80">
        <v>7</v>
      </c>
      <c r="E14" s="80"/>
      <c r="F14" s="80">
        <v>4</v>
      </c>
      <c r="G14" s="80">
        <v>4</v>
      </c>
      <c r="H14" s="80" t="s">
        <v>271</v>
      </c>
      <c r="I14" s="80"/>
      <c r="J14" s="80">
        <v>5</v>
      </c>
      <c r="K14" s="80">
        <v>3</v>
      </c>
      <c r="L14" s="80">
        <v>2</v>
      </c>
      <c r="M14" s="80"/>
      <c r="N14" s="80">
        <v>6</v>
      </c>
      <c r="O14" s="80">
        <v>4</v>
      </c>
      <c r="P14" s="80">
        <v>2</v>
      </c>
      <c r="Q14" s="80"/>
      <c r="R14" s="80">
        <v>5</v>
      </c>
      <c r="S14" s="80">
        <v>3</v>
      </c>
      <c r="T14" s="80">
        <v>2</v>
      </c>
      <c r="U14" s="80"/>
      <c r="V14" s="80">
        <v>1</v>
      </c>
      <c r="W14" s="80" t="s">
        <v>271</v>
      </c>
      <c r="X14" s="80">
        <v>1</v>
      </c>
      <c r="Y14" s="80"/>
      <c r="Z14" s="80" t="s">
        <v>271</v>
      </c>
      <c r="AA14" s="80" t="s">
        <v>271</v>
      </c>
      <c r="AB14" s="80" t="s">
        <v>271</v>
      </c>
      <c r="AC14" s="146"/>
    </row>
    <row r="15" spans="1:29" x14ac:dyDescent="0.25">
      <c r="A15" s="27" t="s">
        <v>282</v>
      </c>
      <c r="B15" s="80">
        <v>40</v>
      </c>
      <c r="C15" s="80">
        <v>23</v>
      </c>
      <c r="D15" s="80">
        <v>17</v>
      </c>
      <c r="E15" s="80"/>
      <c r="F15" s="80">
        <v>8</v>
      </c>
      <c r="G15" s="80">
        <v>6</v>
      </c>
      <c r="H15" s="80">
        <v>2</v>
      </c>
      <c r="I15" s="80"/>
      <c r="J15" s="80">
        <v>9</v>
      </c>
      <c r="K15" s="80">
        <v>4</v>
      </c>
      <c r="L15" s="80">
        <v>5</v>
      </c>
      <c r="M15" s="80"/>
      <c r="N15" s="80">
        <v>9</v>
      </c>
      <c r="O15" s="80">
        <v>3</v>
      </c>
      <c r="P15" s="80">
        <v>6</v>
      </c>
      <c r="Q15" s="80"/>
      <c r="R15" s="80">
        <v>8</v>
      </c>
      <c r="S15" s="80">
        <v>5</v>
      </c>
      <c r="T15" s="80">
        <v>3</v>
      </c>
      <c r="U15" s="80"/>
      <c r="V15" s="80">
        <v>6</v>
      </c>
      <c r="W15" s="80">
        <v>5</v>
      </c>
      <c r="X15" s="80">
        <v>1</v>
      </c>
      <c r="Y15" s="80"/>
      <c r="Z15" s="80" t="s">
        <v>271</v>
      </c>
      <c r="AA15" s="80" t="s">
        <v>271</v>
      </c>
      <c r="AB15" s="80" t="s">
        <v>271</v>
      </c>
      <c r="AC15" s="145"/>
    </row>
    <row r="16" spans="1:29" x14ac:dyDescent="0.25">
      <c r="A16" s="27" t="s">
        <v>284</v>
      </c>
      <c r="B16" s="80" t="s">
        <v>271</v>
      </c>
      <c r="C16" s="80" t="s">
        <v>271</v>
      </c>
      <c r="D16" s="80" t="s">
        <v>271</v>
      </c>
      <c r="E16" s="80"/>
      <c r="F16" s="80" t="s">
        <v>271</v>
      </c>
      <c r="G16" s="80" t="s">
        <v>271</v>
      </c>
      <c r="H16" s="80" t="s">
        <v>271</v>
      </c>
      <c r="I16" s="80"/>
      <c r="J16" s="80" t="s">
        <v>271</v>
      </c>
      <c r="K16" s="80" t="s">
        <v>271</v>
      </c>
      <c r="L16" s="80" t="s">
        <v>271</v>
      </c>
      <c r="M16" s="80"/>
      <c r="N16" s="80" t="s">
        <v>271</v>
      </c>
      <c r="O16" s="80" t="s">
        <v>271</v>
      </c>
      <c r="P16" s="80" t="s">
        <v>271</v>
      </c>
      <c r="Q16" s="80"/>
      <c r="R16" s="80" t="s">
        <v>271</v>
      </c>
      <c r="S16" s="80" t="s">
        <v>271</v>
      </c>
      <c r="T16" s="80" t="s">
        <v>271</v>
      </c>
      <c r="U16" s="80"/>
      <c r="V16" s="80" t="s">
        <v>271</v>
      </c>
      <c r="W16" s="80" t="s">
        <v>271</v>
      </c>
      <c r="X16" s="80" t="s">
        <v>271</v>
      </c>
      <c r="Y16" s="80"/>
      <c r="Z16" s="80" t="s">
        <v>271</v>
      </c>
      <c r="AA16" s="80" t="s">
        <v>271</v>
      </c>
      <c r="AB16" s="80" t="s">
        <v>271</v>
      </c>
      <c r="AC16" s="146"/>
    </row>
    <row r="17" spans="1:29" x14ac:dyDescent="0.25">
      <c r="A17" s="27" t="s">
        <v>285</v>
      </c>
      <c r="B17" s="80">
        <v>6</v>
      </c>
      <c r="C17" s="80">
        <v>3</v>
      </c>
      <c r="D17" s="80">
        <v>3</v>
      </c>
      <c r="E17" s="80"/>
      <c r="F17" s="80">
        <v>3</v>
      </c>
      <c r="G17" s="80" t="s">
        <v>271</v>
      </c>
      <c r="H17" s="80">
        <v>3</v>
      </c>
      <c r="I17" s="80"/>
      <c r="J17" s="80">
        <v>1</v>
      </c>
      <c r="K17" s="80">
        <v>1</v>
      </c>
      <c r="L17" s="80" t="s">
        <v>271</v>
      </c>
      <c r="M17" s="80"/>
      <c r="N17" s="80">
        <v>1</v>
      </c>
      <c r="O17" s="80">
        <v>1</v>
      </c>
      <c r="P17" s="80" t="s">
        <v>271</v>
      </c>
      <c r="Q17" s="80"/>
      <c r="R17" s="80">
        <v>1</v>
      </c>
      <c r="S17" s="80">
        <v>1</v>
      </c>
      <c r="T17" s="80" t="s">
        <v>271</v>
      </c>
      <c r="U17" s="80"/>
      <c r="V17" s="80" t="s">
        <v>271</v>
      </c>
      <c r="W17" s="80" t="s">
        <v>271</v>
      </c>
      <c r="X17" s="80" t="s">
        <v>271</v>
      </c>
      <c r="Y17" s="80"/>
      <c r="Z17" s="80" t="s">
        <v>271</v>
      </c>
      <c r="AA17" s="80" t="s">
        <v>271</v>
      </c>
      <c r="AB17" s="80" t="s">
        <v>271</v>
      </c>
      <c r="AC17" s="146"/>
    </row>
    <row r="18" spans="1:29" x14ac:dyDescent="0.25">
      <c r="A18" s="27" t="s">
        <v>286</v>
      </c>
      <c r="B18" s="80">
        <v>2</v>
      </c>
      <c r="C18" s="80">
        <v>2</v>
      </c>
      <c r="D18" s="80" t="s">
        <v>271</v>
      </c>
      <c r="E18" s="80"/>
      <c r="F18" s="80" t="s">
        <v>271</v>
      </c>
      <c r="G18" s="80" t="s">
        <v>271</v>
      </c>
      <c r="H18" s="80" t="s">
        <v>271</v>
      </c>
      <c r="I18" s="80"/>
      <c r="J18" s="80">
        <v>2</v>
      </c>
      <c r="K18" s="80">
        <v>2</v>
      </c>
      <c r="L18" s="80" t="s">
        <v>271</v>
      </c>
      <c r="M18" s="80"/>
      <c r="N18" s="80" t="s">
        <v>271</v>
      </c>
      <c r="O18" s="80" t="s">
        <v>271</v>
      </c>
      <c r="P18" s="80" t="s">
        <v>271</v>
      </c>
      <c r="Q18" s="80"/>
      <c r="R18" s="80" t="s">
        <v>271</v>
      </c>
      <c r="S18" s="80" t="s">
        <v>271</v>
      </c>
      <c r="T18" s="80" t="s">
        <v>271</v>
      </c>
      <c r="U18" s="80"/>
      <c r="V18" s="80" t="s">
        <v>271</v>
      </c>
      <c r="W18" s="80" t="s">
        <v>271</v>
      </c>
      <c r="X18" s="80" t="s">
        <v>271</v>
      </c>
      <c r="Y18" s="80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125" t="s">
        <v>288</v>
      </c>
      <c r="B19" s="80">
        <v>257</v>
      </c>
      <c r="C19" s="80">
        <v>195</v>
      </c>
      <c r="D19" s="80">
        <v>62</v>
      </c>
      <c r="E19" s="80"/>
      <c r="F19" s="80">
        <v>63</v>
      </c>
      <c r="G19" s="80">
        <v>55</v>
      </c>
      <c r="H19" s="80">
        <v>8</v>
      </c>
      <c r="I19" s="80"/>
      <c r="J19" s="80">
        <v>26</v>
      </c>
      <c r="K19" s="80">
        <v>22</v>
      </c>
      <c r="L19" s="80">
        <v>4</v>
      </c>
      <c r="M19" s="80"/>
      <c r="N19" s="80">
        <v>18</v>
      </c>
      <c r="O19" s="80">
        <v>13</v>
      </c>
      <c r="P19" s="80">
        <v>5</v>
      </c>
      <c r="Q19" s="80"/>
      <c r="R19" s="80">
        <v>109</v>
      </c>
      <c r="S19" s="80">
        <v>72</v>
      </c>
      <c r="T19" s="80">
        <v>37</v>
      </c>
      <c r="U19" s="80"/>
      <c r="V19" s="80">
        <v>32</v>
      </c>
      <c r="W19" s="80">
        <v>25</v>
      </c>
      <c r="X19" s="80">
        <v>7</v>
      </c>
      <c r="Y19" s="80"/>
      <c r="Z19" s="80">
        <v>9</v>
      </c>
      <c r="AA19" s="80">
        <v>8</v>
      </c>
      <c r="AB19" s="80">
        <v>1</v>
      </c>
      <c r="AC19" s="146"/>
    </row>
    <row r="20" spans="1:29" x14ac:dyDescent="0.25">
      <c r="A20" s="27" t="s">
        <v>290</v>
      </c>
      <c r="B20" s="80">
        <v>50</v>
      </c>
      <c r="C20" s="80">
        <v>14</v>
      </c>
      <c r="D20" s="80">
        <v>36</v>
      </c>
      <c r="E20" s="80"/>
      <c r="F20" s="80">
        <v>12</v>
      </c>
      <c r="G20" s="80">
        <v>2</v>
      </c>
      <c r="H20" s="80">
        <v>10</v>
      </c>
      <c r="I20" s="80"/>
      <c r="J20" s="80">
        <v>6</v>
      </c>
      <c r="K20" s="80">
        <v>1</v>
      </c>
      <c r="L20" s="80">
        <v>5</v>
      </c>
      <c r="M20" s="80"/>
      <c r="N20" s="80">
        <v>14</v>
      </c>
      <c r="O20" s="80">
        <v>5</v>
      </c>
      <c r="P20" s="80">
        <v>9</v>
      </c>
      <c r="Q20" s="80"/>
      <c r="R20" s="80">
        <v>18</v>
      </c>
      <c r="S20" s="80">
        <v>6</v>
      </c>
      <c r="T20" s="80">
        <v>12</v>
      </c>
      <c r="U20" s="80"/>
      <c r="V20" s="80" t="s">
        <v>271</v>
      </c>
      <c r="W20" s="80" t="s">
        <v>271</v>
      </c>
      <c r="X20" s="80" t="s">
        <v>271</v>
      </c>
      <c r="Y20" s="80"/>
      <c r="Z20" s="80" t="s">
        <v>271</v>
      </c>
      <c r="AA20" s="80" t="s">
        <v>271</v>
      </c>
      <c r="AB20" s="80" t="s">
        <v>271</v>
      </c>
      <c r="AC20" s="146"/>
    </row>
    <row r="21" spans="1:29" x14ac:dyDescent="0.25">
      <c r="A21" s="27" t="s">
        <v>293</v>
      </c>
      <c r="B21" s="80" t="s">
        <v>271</v>
      </c>
      <c r="C21" s="80" t="s">
        <v>271</v>
      </c>
      <c r="D21" s="80" t="s">
        <v>271</v>
      </c>
      <c r="E21" s="80"/>
      <c r="F21" s="80" t="s">
        <v>271</v>
      </c>
      <c r="G21" s="80" t="s">
        <v>271</v>
      </c>
      <c r="H21" s="80" t="s">
        <v>271</v>
      </c>
      <c r="I21" s="80"/>
      <c r="J21" s="80" t="s">
        <v>271</v>
      </c>
      <c r="K21" s="80" t="s">
        <v>271</v>
      </c>
      <c r="L21" s="80" t="s">
        <v>271</v>
      </c>
      <c r="M21" s="80"/>
      <c r="N21" s="80" t="s">
        <v>271</v>
      </c>
      <c r="O21" s="80" t="s">
        <v>271</v>
      </c>
      <c r="P21" s="80" t="s">
        <v>271</v>
      </c>
      <c r="Q21" s="80"/>
      <c r="R21" s="80" t="s">
        <v>271</v>
      </c>
      <c r="S21" s="80" t="s">
        <v>271</v>
      </c>
      <c r="T21" s="80" t="s">
        <v>271</v>
      </c>
      <c r="U21" s="80"/>
      <c r="V21" s="80" t="s">
        <v>271</v>
      </c>
      <c r="W21" s="80" t="s">
        <v>271</v>
      </c>
      <c r="X21" s="80" t="s">
        <v>271</v>
      </c>
      <c r="Y21" s="80"/>
      <c r="Z21" s="80" t="s">
        <v>271</v>
      </c>
      <c r="AA21" s="80" t="s">
        <v>271</v>
      </c>
      <c r="AB21" s="80" t="s">
        <v>271</v>
      </c>
      <c r="AC21" s="146"/>
    </row>
    <row r="22" spans="1:29" x14ac:dyDescent="0.25">
      <c r="A22" s="27" t="s">
        <v>296</v>
      </c>
      <c r="B22" s="80" t="s">
        <v>271</v>
      </c>
      <c r="C22" s="80" t="s">
        <v>271</v>
      </c>
      <c r="D22" s="80" t="s">
        <v>271</v>
      </c>
      <c r="E22" s="80"/>
      <c r="F22" s="80" t="s">
        <v>271</v>
      </c>
      <c r="G22" s="80" t="s">
        <v>271</v>
      </c>
      <c r="H22" s="80" t="s">
        <v>271</v>
      </c>
      <c r="I22" s="80"/>
      <c r="J22" s="80" t="s">
        <v>271</v>
      </c>
      <c r="K22" s="80" t="s">
        <v>271</v>
      </c>
      <c r="L22" s="80" t="s">
        <v>271</v>
      </c>
      <c r="M22" s="80"/>
      <c r="N22" s="80" t="s">
        <v>271</v>
      </c>
      <c r="O22" s="80" t="s">
        <v>271</v>
      </c>
      <c r="P22" s="80" t="s">
        <v>271</v>
      </c>
      <c r="Q22" s="80"/>
      <c r="R22" s="80" t="s">
        <v>271</v>
      </c>
      <c r="S22" s="80" t="s">
        <v>271</v>
      </c>
      <c r="T22" s="80" t="s">
        <v>271</v>
      </c>
      <c r="U22" s="80"/>
      <c r="V22" s="80" t="s">
        <v>271</v>
      </c>
      <c r="W22" s="80" t="s">
        <v>271</v>
      </c>
      <c r="X22" s="80" t="s">
        <v>271</v>
      </c>
      <c r="Y22" s="80"/>
      <c r="Z22" s="80" t="s">
        <v>271</v>
      </c>
      <c r="AA22" s="80" t="s">
        <v>271</v>
      </c>
      <c r="AB22" s="80" t="s">
        <v>271</v>
      </c>
      <c r="AC22" s="146"/>
    </row>
    <row r="23" spans="1:29" x14ac:dyDescent="0.25">
      <c r="AC23" s="146"/>
    </row>
    <row r="24" spans="1:29" x14ac:dyDescent="0.25">
      <c r="A24" s="196" t="s">
        <v>232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45"/>
    </row>
    <row r="25" spans="1:29" s="2" customFormat="1" x14ac:dyDescent="0.25">
      <c r="A25" s="26" t="s">
        <v>209</v>
      </c>
      <c r="B25" s="81">
        <v>3.3377732508031026</v>
      </c>
      <c r="C25" s="81">
        <v>4.2667898952556991</v>
      </c>
      <c r="D25" s="81">
        <v>2.3760165842768299</v>
      </c>
      <c r="E25" s="81"/>
      <c r="F25" s="81">
        <v>3.6747458952306489</v>
      </c>
      <c r="G25" s="81">
        <v>5.4432348367029553</v>
      </c>
      <c r="H25" s="81">
        <v>1.8867924528301887</v>
      </c>
      <c r="I25" s="81"/>
      <c r="J25" s="81">
        <v>2.4529844644317254</v>
      </c>
      <c r="K25" s="81">
        <v>3.3496732026143792</v>
      </c>
      <c r="L25" s="81">
        <v>1.5548281505728314</v>
      </c>
      <c r="M25" s="81"/>
      <c r="N25" s="81">
        <v>2.9668411867364748</v>
      </c>
      <c r="O25" s="81">
        <v>2.807017543859649</v>
      </c>
      <c r="P25" s="81">
        <v>3.125</v>
      </c>
      <c r="Q25" s="81"/>
      <c r="R25" s="81">
        <v>6.3569682151589246</v>
      </c>
      <c r="S25" s="81">
        <v>7.4650077760497675</v>
      </c>
      <c r="T25" s="81">
        <v>5.1369863013698627</v>
      </c>
      <c r="U25" s="81"/>
      <c r="V25" s="81">
        <v>1.61892901618929</v>
      </c>
      <c r="W25" s="81">
        <v>2.512562814070352</v>
      </c>
      <c r="X25" s="81">
        <v>0.74074074074074081</v>
      </c>
      <c r="Y25" s="81"/>
      <c r="Z25" s="81">
        <v>1.490066225165563</v>
      </c>
      <c r="AA25" s="81">
        <v>2.2099447513812152</v>
      </c>
      <c r="AB25" s="81">
        <v>0.41322314049586778</v>
      </c>
      <c r="AC25" s="146"/>
    </row>
    <row r="26" spans="1:29" x14ac:dyDescent="0.25">
      <c r="A26" s="27" t="s">
        <v>277</v>
      </c>
      <c r="B26" s="82">
        <v>2.1698698078115313</v>
      </c>
      <c r="C26" s="82">
        <v>2.2458628841607564</v>
      </c>
      <c r="D26" s="82">
        <v>2.0860495436766624</v>
      </c>
      <c r="E26" s="82"/>
      <c r="F26" s="82">
        <v>0.34129692832764508</v>
      </c>
      <c r="G26" s="82">
        <v>0.6578947368421052</v>
      </c>
      <c r="H26" s="80" t="s">
        <v>271</v>
      </c>
      <c r="I26" s="82"/>
      <c r="J26" s="82">
        <v>2.4561403508771931</v>
      </c>
      <c r="K26" s="82">
        <v>3.4482758620689653</v>
      </c>
      <c r="L26" s="82">
        <v>1.4285714285714286</v>
      </c>
      <c r="M26" s="82"/>
      <c r="N26" s="82">
        <v>5.5555555555555554</v>
      </c>
      <c r="O26" s="82">
        <v>3.4722222222222223</v>
      </c>
      <c r="P26" s="82">
        <v>7.6388888888888893</v>
      </c>
      <c r="Q26" s="82"/>
      <c r="R26" s="82">
        <v>3.9285714285714284</v>
      </c>
      <c r="S26" s="82">
        <v>5.4421768707482991</v>
      </c>
      <c r="T26" s="82">
        <v>2.2556390977443606</v>
      </c>
      <c r="U26" s="82"/>
      <c r="V26" s="80" t="s">
        <v>271</v>
      </c>
      <c r="W26" s="80" t="s">
        <v>271</v>
      </c>
      <c r="X26" s="80" t="s">
        <v>271</v>
      </c>
      <c r="Y26" s="82"/>
      <c r="Z26" s="80" t="s">
        <v>271</v>
      </c>
      <c r="AA26" s="80" t="s">
        <v>271</v>
      </c>
      <c r="AB26" s="80" t="s">
        <v>271</v>
      </c>
      <c r="AC26" s="146"/>
    </row>
    <row r="27" spans="1:29" x14ac:dyDescent="0.25">
      <c r="A27" s="27" t="s">
        <v>278</v>
      </c>
      <c r="B27" s="82">
        <v>1.2975778546712802</v>
      </c>
      <c r="C27" s="82">
        <v>1.2939001848428837</v>
      </c>
      <c r="D27" s="82">
        <v>1.3008130081300813</v>
      </c>
      <c r="E27" s="82"/>
      <c r="F27" s="82">
        <v>1.0238907849829351</v>
      </c>
      <c r="G27" s="82">
        <v>1.3986013986013985</v>
      </c>
      <c r="H27" s="82">
        <v>0.66666666666666674</v>
      </c>
      <c r="I27" s="82"/>
      <c r="J27" s="82">
        <v>1.6736401673640167</v>
      </c>
      <c r="K27" s="82">
        <v>2.912621359223301</v>
      </c>
      <c r="L27" s="82">
        <v>0.73529411764705876</v>
      </c>
      <c r="M27" s="82"/>
      <c r="N27" s="82">
        <v>1.7241379310344827</v>
      </c>
      <c r="O27" s="82">
        <v>0.93457943925233633</v>
      </c>
      <c r="P27" s="82">
        <v>2.4</v>
      </c>
      <c r="Q27" s="82"/>
      <c r="R27" s="82">
        <v>2.030456852791878</v>
      </c>
      <c r="S27" s="82">
        <v>1</v>
      </c>
      <c r="T27" s="82">
        <v>3.0927835051546393</v>
      </c>
      <c r="U27" s="82"/>
      <c r="V27" s="80" t="s">
        <v>271</v>
      </c>
      <c r="W27" s="80" t="s">
        <v>271</v>
      </c>
      <c r="X27" s="80" t="s">
        <v>271</v>
      </c>
      <c r="Y27" s="82"/>
      <c r="Z27" s="80" t="s">
        <v>271</v>
      </c>
      <c r="AA27" s="80" t="s">
        <v>271</v>
      </c>
      <c r="AB27" s="80" t="s">
        <v>271</v>
      </c>
      <c r="AC27" s="146"/>
    </row>
    <row r="28" spans="1:29" x14ac:dyDescent="0.25">
      <c r="A28" s="27" t="s">
        <v>279</v>
      </c>
      <c r="B28" s="80" t="s">
        <v>271</v>
      </c>
      <c r="C28" s="80" t="s">
        <v>271</v>
      </c>
      <c r="D28" s="80" t="s">
        <v>271</v>
      </c>
      <c r="E28" s="82"/>
      <c r="F28" s="80" t="s">
        <v>271</v>
      </c>
      <c r="G28" s="80" t="s">
        <v>271</v>
      </c>
      <c r="H28" s="80" t="s">
        <v>271</v>
      </c>
      <c r="I28" s="82"/>
      <c r="J28" s="80" t="s">
        <v>271</v>
      </c>
      <c r="K28" s="80" t="s">
        <v>271</v>
      </c>
      <c r="L28" s="80" t="s">
        <v>271</v>
      </c>
      <c r="M28" s="82"/>
      <c r="N28" s="80" t="s">
        <v>271</v>
      </c>
      <c r="O28" s="80" t="s">
        <v>271</v>
      </c>
      <c r="P28" s="80" t="s">
        <v>271</v>
      </c>
      <c r="Q28" s="82"/>
      <c r="R28" s="80" t="s">
        <v>271</v>
      </c>
      <c r="S28" s="80" t="s">
        <v>271</v>
      </c>
      <c r="T28" s="80" t="s">
        <v>271</v>
      </c>
      <c r="U28" s="82"/>
      <c r="V28" s="80" t="s">
        <v>271</v>
      </c>
      <c r="W28" s="80" t="s">
        <v>271</v>
      </c>
      <c r="X28" s="80" t="s">
        <v>271</v>
      </c>
      <c r="Y28" s="82"/>
      <c r="Z28" s="80" t="s">
        <v>271</v>
      </c>
      <c r="AA28" s="80" t="s">
        <v>271</v>
      </c>
      <c r="AB28" s="80" t="s">
        <v>271</v>
      </c>
      <c r="AC28" s="146"/>
    </row>
    <row r="29" spans="1:29" x14ac:dyDescent="0.25">
      <c r="A29" s="27" t="s">
        <v>280</v>
      </c>
      <c r="B29" s="82">
        <v>2.9370629370629371</v>
      </c>
      <c r="C29" s="82">
        <v>4.6204620462046204</v>
      </c>
      <c r="D29" s="82">
        <v>1.6990291262135921</v>
      </c>
      <c r="E29" s="82"/>
      <c r="F29" s="82">
        <v>2.2988505747126435</v>
      </c>
      <c r="G29" s="82">
        <v>5.4794520547945202</v>
      </c>
      <c r="H29" s="80" t="s">
        <v>271</v>
      </c>
      <c r="I29" s="82"/>
      <c r="J29" s="82">
        <v>2.9761904761904758</v>
      </c>
      <c r="K29" s="82">
        <v>4.225352112676056</v>
      </c>
      <c r="L29" s="82">
        <v>2.0618556701030926</v>
      </c>
      <c r="M29" s="82"/>
      <c r="N29" s="82">
        <v>3.8961038961038961</v>
      </c>
      <c r="O29" s="82">
        <v>5.6338028169014089</v>
      </c>
      <c r="P29" s="82">
        <v>2.4096385542168677</v>
      </c>
      <c r="Q29" s="82"/>
      <c r="R29" s="82">
        <v>4.3478260869565215</v>
      </c>
      <c r="S29" s="82">
        <v>5.7692307692307692</v>
      </c>
      <c r="T29" s="82">
        <v>3.1746031746031744</v>
      </c>
      <c r="U29" s="82"/>
      <c r="V29" s="82">
        <v>0.96153846153846156</v>
      </c>
      <c r="W29" s="80" t="s">
        <v>271</v>
      </c>
      <c r="X29" s="82">
        <v>1.4705882352941175</v>
      </c>
      <c r="Y29" s="82"/>
      <c r="Z29" s="80" t="s">
        <v>271</v>
      </c>
      <c r="AA29" s="80" t="s">
        <v>271</v>
      </c>
      <c r="AB29" s="80" t="s">
        <v>271</v>
      </c>
      <c r="AC29" s="146"/>
    </row>
    <row r="30" spans="1:29" x14ac:dyDescent="0.25">
      <c r="A30" s="27" t="s">
        <v>282</v>
      </c>
      <c r="B30" s="82">
        <v>11.594202898550725</v>
      </c>
      <c r="C30" s="82">
        <v>14.285714285714285</v>
      </c>
      <c r="D30" s="82">
        <v>9.2391304347826075</v>
      </c>
      <c r="E30" s="82"/>
      <c r="F30" s="82">
        <v>9.8765432098765427</v>
      </c>
      <c r="G30" s="82">
        <v>16.666666666666664</v>
      </c>
      <c r="H30" s="82">
        <v>4.4444444444444446</v>
      </c>
      <c r="I30" s="82"/>
      <c r="J30" s="82">
        <v>10.465116279069768</v>
      </c>
      <c r="K30" s="82">
        <v>10.526315789473683</v>
      </c>
      <c r="L30" s="82">
        <v>10.416666666666668</v>
      </c>
      <c r="M30" s="82"/>
      <c r="N30" s="82">
        <v>16.363636363636363</v>
      </c>
      <c r="O30" s="82">
        <v>12.5</v>
      </c>
      <c r="P30" s="82">
        <v>19.35483870967742</v>
      </c>
      <c r="Q30" s="82"/>
      <c r="R30" s="82">
        <v>11.76470588235294</v>
      </c>
      <c r="S30" s="82">
        <v>14.705882352941178</v>
      </c>
      <c r="T30" s="82">
        <v>8.8235294117647065</v>
      </c>
      <c r="U30" s="82"/>
      <c r="V30" s="82">
        <v>10.909090909090908</v>
      </c>
      <c r="W30" s="82">
        <v>17.241379310344829</v>
      </c>
      <c r="X30" s="82">
        <v>3.8461538461538463</v>
      </c>
      <c r="Y30" s="82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284</v>
      </c>
      <c r="B31" s="80" t="s">
        <v>271</v>
      </c>
      <c r="C31" s="80" t="s">
        <v>271</v>
      </c>
      <c r="D31" s="80" t="s">
        <v>271</v>
      </c>
      <c r="E31" s="82"/>
      <c r="F31" s="80" t="s">
        <v>271</v>
      </c>
      <c r="G31" s="80" t="s">
        <v>271</v>
      </c>
      <c r="H31" s="80" t="s">
        <v>271</v>
      </c>
      <c r="I31" s="82"/>
      <c r="J31" s="80" t="s">
        <v>271</v>
      </c>
      <c r="K31" s="80" t="s">
        <v>271</v>
      </c>
      <c r="L31" s="80" t="s">
        <v>271</v>
      </c>
      <c r="M31" s="82"/>
      <c r="N31" s="80" t="s">
        <v>271</v>
      </c>
      <c r="O31" s="80" t="s">
        <v>271</v>
      </c>
      <c r="P31" s="80" t="s">
        <v>271</v>
      </c>
      <c r="Q31" s="82"/>
      <c r="R31" s="80" t="s">
        <v>271</v>
      </c>
      <c r="S31" s="80" t="s">
        <v>271</v>
      </c>
      <c r="T31" s="80" t="s">
        <v>271</v>
      </c>
      <c r="U31" s="82"/>
      <c r="V31" s="80" t="s">
        <v>271</v>
      </c>
      <c r="W31" s="80" t="s">
        <v>271</v>
      </c>
      <c r="X31" s="80" t="s">
        <v>271</v>
      </c>
      <c r="Y31" s="82"/>
      <c r="Z31" s="80" t="s">
        <v>271</v>
      </c>
      <c r="AA31" s="80" t="s">
        <v>271</v>
      </c>
      <c r="AB31" s="80" t="s">
        <v>271</v>
      </c>
      <c r="AC31" s="146"/>
    </row>
    <row r="32" spans="1:29" x14ac:dyDescent="0.25">
      <c r="A32" s="27" t="s">
        <v>285</v>
      </c>
      <c r="B32" s="82">
        <v>2.3166023166023164</v>
      </c>
      <c r="C32" s="82">
        <v>2.2900763358778624</v>
      </c>
      <c r="D32" s="82">
        <v>2.34375</v>
      </c>
      <c r="E32" s="82"/>
      <c r="F32" s="82">
        <v>5.2631578947368416</v>
      </c>
      <c r="G32" s="80" t="s">
        <v>271</v>
      </c>
      <c r="H32" s="82">
        <v>12</v>
      </c>
      <c r="I32" s="82"/>
      <c r="J32" s="82">
        <v>2.5641025641025639</v>
      </c>
      <c r="K32" s="82">
        <v>5.5555555555555554</v>
      </c>
      <c r="L32" s="80" t="s">
        <v>271</v>
      </c>
      <c r="M32" s="82"/>
      <c r="N32" s="82">
        <v>1.6129032258064515</v>
      </c>
      <c r="O32" s="82">
        <v>4</v>
      </c>
      <c r="P32" s="80" t="s">
        <v>271</v>
      </c>
      <c r="Q32" s="82"/>
      <c r="R32" s="82">
        <v>2</v>
      </c>
      <c r="S32" s="82">
        <v>3.4482758620689653</v>
      </c>
      <c r="T32" s="80" t="s">
        <v>271</v>
      </c>
      <c r="U32" s="82"/>
      <c r="V32" s="80" t="s">
        <v>271</v>
      </c>
      <c r="W32" s="80" t="s">
        <v>271</v>
      </c>
      <c r="X32" s="80" t="s">
        <v>271</v>
      </c>
      <c r="Y32" s="82"/>
      <c r="Z32" s="80" t="s">
        <v>271</v>
      </c>
      <c r="AA32" s="80" t="s">
        <v>271</v>
      </c>
      <c r="AB32" s="80" t="s">
        <v>271</v>
      </c>
      <c r="AC32" s="146"/>
    </row>
    <row r="33" spans="1:29" x14ac:dyDescent="0.25">
      <c r="A33" s="27" t="s">
        <v>286</v>
      </c>
      <c r="B33" s="82">
        <v>0.45871559633027525</v>
      </c>
      <c r="C33" s="82">
        <v>0.92165898617511521</v>
      </c>
      <c r="D33" s="80" t="s">
        <v>271</v>
      </c>
      <c r="E33" s="82"/>
      <c r="F33" s="80" t="s">
        <v>271</v>
      </c>
      <c r="G33" s="80" t="s">
        <v>271</v>
      </c>
      <c r="H33" s="80" t="s">
        <v>271</v>
      </c>
      <c r="I33" s="82"/>
      <c r="J33" s="82">
        <v>2.2988505747126435</v>
      </c>
      <c r="K33" s="82">
        <v>4.1666666666666661</v>
      </c>
      <c r="L33" s="80" t="s">
        <v>271</v>
      </c>
      <c r="M33" s="82"/>
      <c r="N33" s="80" t="s">
        <v>271</v>
      </c>
      <c r="O33" s="80" t="s">
        <v>271</v>
      </c>
      <c r="P33" s="80" t="s">
        <v>271</v>
      </c>
      <c r="Q33" s="82"/>
      <c r="R33" s="80" t="s">
        <v>271</v>
      </c>
      <c r="S33" s="80" t="s">
        <v>271</v>
      </c>
      <c r="T33" s="80" t="s">
        <v>271</v>
      </c>
      <c r="U33" s="82"/>
      <c r="V33" s="80" t="s">
        <v>271</v>
      </c>
      <c r="W33" s="80" t="s">
        <v>271</v>
      </c>
      <c r="X33" s="80" t="s">
        <v>271</v>
      </c>
      <c r="Y33" s="82"/>
      <c r="Z33" s="80" t="s">
        <v>271</v>
      </c>
      <c r="AA33" s="80" t="s">
        <v>271</v>
      </c>
      <c r="AB33" s="80" t="s">
        <v>271</v>
      </c>
      <c r="AC33" s="146"/>
    </row>
    <row r="34" spans="1:29" x14ac:dyDescent="0.25">
      <c r="A34" s="125" t="s">
        <v>288</v>
      </c>
      <c r="B34" s="82">
        <v>6.4882605402676097</v>
      </c>
      <c r="C34" s="82">
        <v>8.7443946188340806</v>
      </c>
      <c r="D34" s="82">
        <v>3.5817446562680528</v>
      </c>
      <c r="E34" s="82"/>
      <c r="F34" s="82">
        <v>9.5890410958904102</v>
      </c>
      <c r="G34" s="82">
        <v>14.397905759162304</v>
      </c>
      <c r="H34" s="82">
        <v>2.9090909090909092</v>
      </c>
      <c r="I34" s="82"/>
      <c r="J34" s="82">
        <v>4.4673539518900345</v>
      </c>
      <c r="K34" s="82">
        <v>6.666666666666667</v>
      </c>
      <c r="L34" s="82">
        <v>1.5873015873015872</v>
      </c>
      <c r="M34" s="82"/>
      <c r="N34" s="82">
        <v>3.3771106941838651</v>
      </c>
      <c r="O34" s="82">
        <v>4.3918918918918921</v>
      </c>
      <c r="P34" s="82">
        <v>2.109704641350211</v>
      </c>
      <c r="Q34" s="82"/>
      <c r="R34" s="82">
        <v>11.991199119911991</v>
      </c>
      <c r="S34" s="82">
        <v>13.766730401529637</v>
      </c>
      <c r="T34" s="82">
        <v>9.5854922279792731</v>
      </c>
      <c r="U34" s="82"/>
      <c r="V34" s="82">
        <v>3.6613272311212817</v>
      </c>
      <c r="W34" s="82">
        <v>5.6561085972850682</v>
      </c>
      <c r="X34" s="82">
        <v>1.6203703703703702</v>
      </c>
      <c r="Y34" s="82"/>
      <c r="Z34" s="82">
        <v>2.2167487684729066</v>
      </c>
      <c r="AA34" s="82">
        <v>3.1128404669260701</v>
      </c>
      <c r="AB34" s="82">
        <v>0.67114093959731547</v>
      </c>
      <c r="AC34" s="146"/>
    </row>
    <row r="35" spans="1:29" x14ac:dyDescent="0.25">
      <c r="A35" s="27" t="s">
        <v>290</v>
      </c>
      <c r="B35" s="82">
        <v>1.9004180919802356</v>
      </c>
      <c r="C35" s="82">
        <v>1.0920436817472698</v>
      </c>
      <c r="D35" s="82">
        <v>2.6686434395848777</v>
      </c>
      <c r="E35" s="82"/>
      <c r="F35" s="82">
        <v>2.2641509433962264</v>
      </c>
      <c r="G35" s="82">
        <v>0.78125</v>
      </c>
      <c r="H35" s="82">
        <v>3.6496350364963499</v>
      </c>
      <c r="I35" s="82"/>
      <c r="J35" s="82">
        <v>1.0657193605683837</v>
      </c>
      <c r="K35" s="82">
        <v>0.37593984962406013</v>
      </c>
      <c r="L35" s="82">
        <v>1.6835016835016834</v>
      </c>
      <c r="M35" s="82"/>
      <c r="N35" s="82">
        <v>2.6819923371647509</v>
      </c>
      <c r="O35" s="82">
        <v>2</v>
      </c>
      <c r="P35" s="82">
        <v>3.3088235294117649</v>
      </c>
      <c r="Q35" s="82"/>
      <c r="R35" s="82">
        <v>3.5785288270377733</v>
      </c>
      <c r="S35" s="82">
        <v>2.510460251046025</v>
      </c>
      <c r="T35" s="82">
        <v>4.5454545454545459</v>
      </c>
      <c r="U35" s="82"/>
      <c r="V35" s="80" t="s">
        <v>271</v>
      </c>
      <c r="W35" s="80" t="s">
        <v>271</v>
      </c>
      <c r="X35" s="80" t="s">
        <v>271</v>
      </c>
      <c r="Y35" s="82"/>
      <c r="Z35" s="80" t="s">
        <v>271</v>
      </c>
      <c r="AA35" s="80" t="s">
        <v>271</v>
      </c>
      <c r="AB35" s="80" t="s">
        <v>271</v>
      </c>
    </row>
    <row r="36" spans="1:29" x14ac:dyDescent="0.25">
      <c r="A36" s="27" t="s">
        <v>293</v>
      </c>
      <c r="B36" s="80" t="s">
        <v>271</v>
      </c>
      <c r="C36" s="80" t="s">
        <v>271</v>
      </c>
      <c r="D36" s="80" t="s">
        <v>271</v>
      </c>
      <c r="E36" s="82"/>
      <c r="F36" s="80" t="s">
        <v>271</v>
      </c>
      <c r="G36" s="80" t="s">
        <v>271</v>
      </c>
      <c r="H36" s="80" t="s">
        <v>271</v>
      </c>
      <c r="I36" s="82"/>
      <c r="J36" s="80" t="s">
        <v>271</v>
      </c>
      <c r="K36" s="80" t="s">
        <v>271</v>
      </c>
      <c r="L36" s="80" t="s">
        <v>271</v>
      </c>
      <c r="M36" s="82"/>
      <c r="N36" s="80" t="s">
        <v>271</v>
      </c>
      <c r="O36" s="80" t="s">
        <v>271</v>
      </c>
      <c r="P36" s="80" t="s">
        <v>271</v>
      </c>
      <c r="Q36" s="82"/>
      <c r="R36" s="80" t="s">
        <v>271</v>
      </c>
      <c r="S36" s="80" t="s">
        <v>271</v>
      </c>
      <c r="T36" s="80" t="s">
        <v>271</v>
      </c>
      <c r="U36" s="82"/>
      <c r="V36" s="80" t="s">
        <v>271</v>
      </c>
      <c r="W36" s="80" t="s">
        <v>271</v>
      </c>
      <c r="X36" s="80" t="s">
        <v>271</v>
      </c>
      <c r="Y36" s="82"/>
      <c r="Z36" s="80" t="s">
        <v>271</v>
      </c>
      <c r="AA36" s="80" t="s">
        <v>271</v>
      </c>
      <c r="AB36" s="80" t="s">
        <v>271</v>
      </c>
      <c r="AC36" s="146"/>
    </row>
    <row r="37" spans="1:29" ht="15.75" thickBot="1" x14ac:dyDescent="0.3">
      <c r="A37" s="28" t="s">
        <v>296</v>
      </c>
      <c r="B37" s="110" t="s">
        <v>271</v>
      </c>
      <c r="C37" s="110" t="s">
        <v>271</v>
      </c>
      <c r="D37" s="110" t="s">
        <v>271</v>
      </c>
      <c r="E37" s="83"/>
      <c r="F37" s="110" t="s">
        <v>271</v>
      </c>
      <c r="G37" s="110" t="s">
        <v>271</v>
      </c>
      <c r="H37" s="110" t="s">
        <v>271</v>
      </c>
      <c r="I37" s="83"/>
      <c r="J37" s="110" t="s">
        <v>271</v>
      </c>
      <c r="K37" s="110" t="s">
        <v>271</v>
      </c>
      <c r="L37" s="110" t="s">
        <v>271</v>
      </c>
      <c r="M37" s="83"/>
      <c r="N37" s="110" t="s">
        <v>271</v>
      </c>
      <c r="O37" s="110" t="s">
        <v>271</v>
      </c>
      <c r="P37" s="110" t="s">
        <v>271</v>
      </c>
      <c r="Q37" s="83"/>
      <c r="R37" s="110" t="s">
        <v>271</v>
      </c>
      <c r="S37" s="110" t="s">
        <v>271</v>
      </c>
      <c r="T37" s="110" t="s">
        <v>271</v>
      </c>
      <c r="U37" s="83"/>
      <c r="V37" s="110" t="s">
        <v>271</v>
      </c>
      <c r="W37" s="110" t="s">
        <v>271</v>
      </c>
      <c r="X37" s="110" t="s">
        <v>271</v>
      </c>
      <c r="Y37" s="83"/>
      <c r="Z37" s="110" t="s">
        <v>271</v>
      </c>
      <c r="AA37" s="110" t="s">
        <v>271</v>
      </c>
      <c r="AB37" s="110" t="s">
        <v>271</v>
      </c>
      <c r="AC37" s="146"/>
    </row>
    <row r="38" spans="1:29" x14ac:dyDescent="0.25">
      <c r="A38" s="225" t="s">
        <v>201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AC38" s="146"/>
    </row>
    <row r="39" spans="1:29" x14ac:dyDescent="0.25"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4">
    <mergeCell ref="A1:AB1"/>
    <mergeCell ref="A2:AB2"/>
    <mergeCell ref="A3:AB3"/>
    <mergeCell ref="A4:AB4"/>
    <mergeCell ref="A5:AB5"/>
    <mergeCell ref="R7:T7"/>
    <mergeCell ref="V7:X7"/>
    <mergeCell ref="Z7:AB7"/>
    <mergeCell ref="A38:O38"/>
    <mergeCell ref="A7:A8"/>
    <mergeCell ref="B7:D7"/>
    <mergeCell ref="F7:H7"/>
    <mergeCell ref="J7:L7"/>
    <mergeCell ref="N7:P7"/>
  </mergeCells>
  <hyperlinks>
    <hyperlink ref="AC2" location="Contenido!A1" display="Contenido" xr:uid="{7EED4E90-AB86-494C-955E-C195AAC5406E}"/>
  </hyperlinks>
  <pageMargins left="0.7" right="0.7" top="0.75" bottom="0.75" header="0.3" footer="0.3"/>
  <pageSetup scale="6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78AA-0481-43FB-8593-FF5842AD9ABA}">
  <sheetPr>
    <tabColor rgb="FFCFAC65"/>
    <pageSetUpPr fitToPage="1"/>
  </sheetPr>
  <dimension ref="A2:L45"/>
  <sheetViews>
    <sheetView showGridLines="0" showOutlineSymbols="0" showWhiteSpace="0" workbookViewId="0">
      <selection activeCell="L2" sqref="L2"/>
    </sheetView>
  </sheetViews>
  <sheetFormatPr baseColWidth="10" defaultColWidth="11" defaultRowHeight="15" customHeight="1" x14ac:dyDescent="0.25"/>
  <cols>
    <col min="1" max="1" width="5" style="136" customWidth="1"/>
    <col min="2" max="10" width="11" style="136"/>
    <col min="11" max="11" width="5" style="136" customWidth="1"/>
    <col min="12" max="12" width="14" style="144" customWidth="1"/>
    <col min="13" max="16384" width="11" style="136"/>
  </cols>
  <sheetData>
    <row r="2" spans="1:12" ht="15" customHeight="1" thickBot="1" x14ac:dyDescent="0.3">
      <c r="L2" s="183" t="s">
        <v>0</v>
      </c>
    </row>
    <row r="3" spans="1:12" ht="15" customHeight="1" x14ac:dyDescent="0.25">
      <c r="B3" s="235" t="s">
        <v>350</v>
      </c>
      <c r="C3" s="236"/>
      <c r="D3" s="236"/>
      <c r="E3" s="236"/>
      <c r="F3" s="236"/>
      <c r="G3" s="236"/>
      <c r="H3" s="236"/>
      <c r="I3" s="236"/>
      <c r="J3" s="237"/>
    </row>
    <row r="4" spans="1:12" ht="15" customHeight="1" x14ac:dyDescent="0.25">
      <c r="B4" s="238"/>
      <c r="C4" s="239"/>
      <c r="D4" s="239"/>
      <c r="E4" s="239"/>
      <c r="F4" s="239"/>
      <c r="G4" s="239"/>
      <c r="H4" s="239"/>
      <c r="I4" s="239"/>
      <c r="J4" s="240"/>
    </row>
    <row r="5" spans="1:12" ht="15" customHeight="1" x14ac:dyDescent="0.25">
      <c r="B5" s="238"/>
      <c r="C5" s="239"/>
      <c r="D5" s="239"/>
      <c r="E5" s="239"/>
      <c r="F5" s="239"/>
      <c r="G5" s="239"/>
      <c r="H5" s="239"/>
      <c r="I5" s="239"/>
      <c r="J5" s="240"/>
      <c r="L5" s="145"/>
    </row>
    <row r="6" spans="1:12" ht="15" customHeight="1" x14ac:dyDescent="0.25">
      <c r="B6" s="238"/>
      <c r="C6" s="239"/>
      <c r="D6" s="239"/>
      <c r="E6" s="239"/>
      <c r="F6" s="239"/>
      <c r="G6" s="239"/>
      <c r="H6" s="239"/>
      <c r="I6" s="239"/>
      <c r="J6" s="240"/>
      <c r="L6" s="145"/>
    </row>
    <row r="7" spans="1:12" ht="15" customHeight="1" x14ac:dyDescent="0.25">
      <c r="B7" s="238"/>
      <c r="C7" s="239"/>
      <c r="D7" s="239"/>
      <c r="E7" s="239"/>
      <c r="F7" s="239"/>
      <c r="G7" s="239"/>
      <c r="H7" s="239"/>
      <c r="I7" s="239"/>
      <c r="J7" s="240"/>
    </row>
    <row r="8" spans="1:12" ht="15" customHeight="1" x14ac:dyDescent="0.25">
      <c r="B8" s="238"/>
      <c r="C8" s="239"/>
      <c r="D8" s="239"/>
      <c r="E8" s="239"/>
      <c r="F8" s="239"/>
      <c r="G8" s="239"/>
      <c r="H8" s="239"/>
      <c r="I8" s="239"/>
      <c r="J8" s="240"/>
      <c r="L8" s="145"/>
    </row>
    <row r="9" spans="1:12" ht="15" customHeight="1" x14ac:dyDescent="0.25">
      <c r="B9" s="238"/>
      <c r="C9" s="239"/>
      <c r="D9" s="239"/>
      <c r="E9" s="239"/>
      <c r="F9" s="239"/>
      <c r="G9" s="239"/>
      <c r="H9" s="239"/>
      <c r="I9" s="239"/>
      <c r="J9" s="240"/>
    </row>
    <row r="10" spans="1:12" ht="15" customHeight="1" x14ac:dyDescent="0.25">
      <c r="B10" s="238"/>
      <c r="C10" s="239"/>
      <c r="D10" s="239"/>
      <c r="E10" s="239"/>
      <c r="F10" s="239"/>
      <c r="G10" s="239"/>
      <c r="H10" s="239"/>
      <c r="I10" s="239"/>
      <c r="J10" s="240"/>
      <c r="L10" s="145"/>
    </row>
    <row r="11" spans="1:12" ht="15" customHeight="1" x14ac:dyDescent="0.25">
      <c r="A11" s="137"/>
      <c r="B11" s="238"/>
      <c r="C11" s="239"/>
      <c r="D11" s="239"/>
      <c r="E11" s="239"/>
      <c r="F11" s="239"/>
      <c r="G11" s="239"/>
      <c r="H11" s="239"/>
      <c r="I11" s="239"/>
      <c r="J11" s="240"/>
      <c r="K11" s="137"/>
    </row>
    <row r="12" spans="1:12" ht="15" customHeight="1" x14ac:dyDescent="0.25">
      <c r="A12" s="137"/>
      <c r="B12" s="238"/>
      <c r="C12" s="239"/>
      <c r="D12" s="239"/>
      <c r="E12" s="239"/>
      <c r="F12" s="239"/>
      <c r="G12" s="239"/>
      <c r="H12" s="239"/>
      <c r="I12" s="239"/>
      <c r="J12" s="240"/>
      <c r="K12" s="137"/>
    </row>
    <row r="13" spans="1:12" ht="15" customHeight="1" x14ac:dyDescent="0.25">
      <c r="A13" s="137"/>
      <c r="B13" s="238"/>
      <c r="C13" s="239"/>
      <c r="D13" s="239"/>
      <c r="E13" s="239"/>
      <c r="F13" s="239"/>
      <c r="G13" s="239"/>
      <c r="H13" s="239"/>
      <c r="I13" s="239"/>
      <c r="J13" s="240"/>
      <c r="K13" s="137"/>
    </row>
    <row r="14" spans="1:12" ht="15" customHeight="1" x14ac:dyDescent="0.25">
      <c r="A14" s="137"/>
      <c r="B14" s="238"/>
      <c r="C14" s="239"/>
      <c r="D14" s="239"/>
      <c r="E14" s="239"/>
      <c r="F14" s="239"/>
      <c r="G14" s="239"/>
      <c r="H14" s="239"/>
      <c r="I14" s="239"/>
      <c r="J14" s="240"/>
      <c r="K14" s="137"/>
      <c r="L14" s="146"/>
    </row>
    <row r="15" spans="1:12" ht="15" customHeight="1" x14ac:dyDescent="0.25">
      <c r="A15" s="137"/>
      <c r="B15" s="238"/>
      <c r="C15" s="239"/>
      <c r="D15" s="239"/>
      <c r="E15" s="239"/>
      <c r="F15" s="239"/>
      <c r="G15" s="239"/>
      <c r="H15" s="239"/>
      <c r="I15" s="239"/>
      <c r="J15" s="240"/>
      <c r="K15" s="137"/>
      <c r="L15" s="145"/>
    </row>
    <row r="16" spans="1:12" ht="15" customHeight="1" x14ac:dyDescent="0.25">
      <c r="A16" s="137"/>
      <c r="B16" s="238"/>
      <c r="C16" s="239"/>
      <c r="D16" s="239"/>
      <c r="E16" s="239"/>
      <c r="F16" s="239"/>
      <c r="G16" s="239"/>
      <c r="H16" s="239"/>
      <c r="I16" s="239"/>
      <c r="J16" s="240"/>
      <c r="K16" s="137"/>
      <c r="L16" s="146"/>
    </row>
    <row r="17" spans="1:12" ht="15" customHeight="1" x14ac:dyDescent="0.25">
      <c r="A17" s="137"/>
      <c r="B17" s="238"/>
      <c r="C17" s="239"/>
      <c r="D17" s="239"/>
      <c r="E17" s="239"/>
      <c r="F17" s="239"/>
      <c r="G17" s="239"/>
      <c r="H17" s="239"/>
      <c r="I17" s="239"/>
      <c r="J17" s="240"/>
      <c r="K17" s="137"/>
      <c r="L17" s="146"/>
    </row>
    <row r="18" spans="1:12" ht="15" customHeight="1" x14ac:dyDescent="0.25">
      <c r="A18" s="137"/>
      <c r="B18" s="238"/>
      <c r="C18" s="239"/>
      <c r="D18" s="239"/>
      <c r="E18" s="239"/>
      <c r="F18" s="239"/>
      <c r="G18" s="239"/>
      <c r="H18" s="239"/>
      <c r="I18" s="239"/>
      <c r="J18" s="240"/>
      <c r="K18" s="137"/>
      <c r="L18" s="146"/>
    </row>
    <row r="19" spans="1:12" ht="15" customHeight="1" x14ac:dyDescent="0.25">
      <c r="A19" s="137"/>
      <c r="B19" s="238"/>
      <c r="C19" s="239"/>
      <c r="D19" s="239"/>
      <c r="E19" s="239"/>
      <c r="F19" s="239"/>
      <c r="G19" s="239"/>
      <c r="H19" s="239"/>
      <c r="I19" s="239"/>
      <c r="J19" s="240"/>
      <c r="K19" s="137"/>
      <c r="L19" s="146"/>
    </row>
    <row r="20" spans="1:12" ht="15" customHeight="1" x14ac:dyDescent="0.25">
      <c r="A20" s="137"/>
      <c r="B20" s="238"/>
      <c r="C20" s="239"/>
      <c r="D20" s="239"/>
      <c r="E20" s="239"/>
      <c r="F20" s="239"/>
      <c r="G20" s="239"/>
      <c r="H20" s="239"/>
      <c r="I20" s="239"/>
      <c r="J20" s="240"/>
      <c r="K20" s="137"/>
      <c r="L20" s="146"/>
    </row>
    <row r="21" spans="1:12" ht="15" customHeight="1" x14ac:dyDescent="0.25">
      <c r="A21" s="137"/>
      <c r="B21" s="238"/>
      <c r="C21" s="239"/>
      <c r="D21" s="239"/>
      <c r="E21" s="239"/>
      <c r="F21" s="239"/>
      <c r="G21" s="239"/>
      <c r="H21" s="239"/>
      <c r="I21" s="239"/>
      <c r="J21" s="240"/>
      <c r="K21" s="137"/>
      <c r="L21" s="146"/>
    </row>
    <row r="22" spans="1:12" ht="15" customHeight="1" thickBot="1" x14ac:dyDescent="0.3">
      <c r="A22" s="137"/>
      <c r="B22" s="241"/>
      <c r="C22" s="242"/>
      <c r="D22" s="242"/>
      <c r="E22" s="242"/>
      <c r="F22" s="242"/>
      <c r="G22" s="242"/>
      <c r="H22" s="242"/>
      <c r="I22" s="242"/>
      <c r="J22" s="243"/>
      <c r="K22" s="137"/>
      <c r="L22" s="146"/>
    </row>
    <row r="23" spans="1:12" ht="15" customHeight="1" x14ac:dyDescent="0.25">
      <c r="A23" s="137"/>
      <c r="K23" s="137"/>
      <c r="L23" s="146"/>
    </row>
    <row r="24" spans="1:12" ht="15" customHeight="1" x14ac:dyDescent="0.25">
      <c r="A24" s="137"/>
      <c r="K24" s="137"/>
      <c r="L24" s="145"/>
    </row>
    <row r="25" spans="1:12" ht="15" customHeight="1" x14ac:dyDescent="0.25">
      <c r="L25" s="146"/>
    </row>
    <row r="26" spans="1:12" ht="15" customHeight="1" x14ac:dyDescent="0.25">
      <c r="L26" s="146"/>
    </row>
    <row r="27" spans="1:12" ht="15" customHeight="1" x14ac:dyDescent="0.25">
      <c r="L27" s="146"/>
    </row>
    <row r="28" spans="1:12" ht="15" customHeight="1" x14ac:dyDescent="0.25">
      <c r="L28" s="146"/>
    </row>
    <row r="29" spans="1:12" ht="15" customHeight="1" x14ac:dyDescent="0.25">
      <c r="L29" s="146"/>
    </row>
    <row r="30" spans="1:12" ht="15" customHeight="1" x14ac:dyDescent="0.25">
      <c r="L30" s="146"/>
    </row>
    <row r="31" spans="1:12" ht="15" customHeight="1" x14ac:dyDescent="0.25">
      <c r="L31" s="146"/>
    </row>
    <row r="32" spans="1:12" ht="15" customHeight="1" x14ac:dyDescent="0.25">
      <c r="L32" s="146"/>
    </row>
    <row r="33" spans="12:12" ht="15" customHeight="1" x14ac:dyDescent="0.25">
      <c r="L33" s="146"/>
    </row>
    <row r="34" spans="12:12" ht="15" customHeight="1" x14ac:dyDescent="0.25">
      <c r="L34" s="146"/>
    </row>
    <row r="36" spans="12:12" ht="15" customHeight="1" x14ac:dyDescent="0.25">
      <c r="L36" s="146"/>
    </row>
    <row r="37" spans="12:12" ht="15" customHeight="1" x14ac:dyDescent="0.25">
      <c r="L37" s="146"/>
    </row>
    <row r="38" spans="12:12" ht="15" customHeight="1" x14ac:dyDescent="0.25">
      <c r="L38" s="146"/>
    </row>
    <row r="39" spans="12:12" ht="15" customHeight="1" x14ac:dyDescent="0.25">
      <c r="L39" s="146"/>
    </row>
    <row r="40" spans="12:12" ht="15" customHeight="1" x14ac:dyDescent="0.25">
      <c r="L40" s="146"/>
    </row>
    <row r="41" spans="12:12" ht="15" customHeight="1" x14ac:dyDescent="0.25">
      <c r="L41" s="146"/>
    </row>
    <row r="42" spans="12:12" ht="15" customHeight="1" x14ac:dyDescent="0.25">
      <c r="L42" s="145"/>
    </row>
    <row r="43" spans="12:12" ht="15" customHeight="1" x14ac:dyDescent="0.25">
      <c r="L43" s="146"/>
    </row>
    <row r="44" spans="12:12" ht="15" customHeight="1" x14ac:dyDescent="0.25">
      <c r="L44" s="146"/>
    </row>
    <row r="45" spans="12:12" ht="15" customHeight="1" x14ac:dyDescent="0.25">
      <c r="L45" s="146"/>
    </row>
  </sheetData>
  <mergeCells count="1">
    <mergeCell ref="B3:J22"/>
  </mergeCells>
  <hyperlinks>
    <hyperlink ref="L2" location="Contenido!A1" display="Contenido" xr:uid="{DA66CEEC-D874-4007-93EF-55B5AAEC5D01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41C3-0BE2-423A-9D10-E21987275B56}">
  <sheetPr>
    <tabColor rgb="FFF2DAB1"/>
    <pageSetUpPr fitToPage="1"/>
  </sheetPr>
  <dimension ref="A1:AC45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7109375" bestFit="1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1406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5703125" customWidth="1"/>
    <col min="26" max="28" width="8.28515625" customWidth="1"/>
    <col min="29" max="29" width="14" style="144" customWidth="1"/>
  </cols>
  <sheetData>
    <row r="1" spans="1:29" x14ac:dyDescent="0.25">
      <c r="A1" s="228" t="s">
        <v>351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352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261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262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45"/>
    </row>
    <row r="6" spans="1:29" x14ac:dyDescent="0.25">
      <c r="A6" s="230" t="s">
        <v>263</v>
      </c>
      <c r="B6" s="231" t="s">
        <v>209</v>
      </c>
      <c r="C6" s="231"/>
      <c r="D6" s="231"/>
      <c r="E6" s="84"/>
      <c r="F6" s="231" t="s">
        <v>237</v>
      </c>
      <c r="G6" s="231"/>
      <c r="H6" s="231"/>
      <c r="I6" s="84"/>
      <c r="J6" s="231" t="s">
        <v>238</v>
      </c>
      <c r="K6" s="231"/>
      <c r="L6" s="231"/>
      <c r="M6" s="84"/>
      <c r="N6" s="231" t="s">
        <v>239</v>
      </c>
      <c r="O6" s="231"/>
      <c r="P6" s="231"/>
      <c r="Q6" s="84"/>
      <c r="R6" s="231" t="s">
        <v>241</v>
      </c>
      <c r="S6" s="231"/>
      <c r="T6" s="231"/>
      <c r="U6" s="84"/>
      <c r="V6" s="231" t="s">
        <v>242</v>
      </c>
      <c r="W6" s="231"/>
      <c r="X6" s="231"/>
      <c r="Y6" s="84"/>
      <c r="Z6" s="231" t="s">
        <v>243</v>
      </c>
      <c r="AA6" s="231"/>
      <c r="AB6" s="231"/>
      <c r="AC6" s="145"/>
    </row>
    <row r="7" spans="1:29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  <c r="Y7" s="84"/>
      <c r="Z7" s="85" t="s">
        <v>209</v>
      </c>
      <c r="AA7" s="85" t="s">
        <v>264</v>
      </c>
      <c r="AB7" s="85" t="s">
        <v>265</v>
      </c>
    </row>
    <row r="8" spans="1:29" ht="4.1500000000000004" customHeight="1" x14ac:dyDescent="0.25">
      <c r="A8" s="139"/>
      <c r="B8" s="140"/>
      <c r="C8" s="140"/>
      <c r="D8" s="140"/>
      <c r="E8" s="141"/>
      <c r="F8" s="140"/>
      <c r="G8" s="140"/>
      <c r="H8" s="140"/>
      <c r="I8" s="141"/>
      <c r="J8" s="140"/>
      <c r="K8" s="140"/>
      <c r="L8" s="140"/>
      <c r="M8" s="141"/>
      <c r="N8" s="140"/>
      <c r="O8" s="140"/>
      <c r="P8" s="140"/>
      <c r="Q8" s="141"/>
      <c r="R8" s="140"/>
      <c r="S8" s="140"/>
      <c r="T8" s="140"/>
      <c r="U8" s="141"/>
      <c r="V8" s="140"/>
      <c r="W8" s="140"/>
      <c r="X8" s="140"/>
      <c r="Y8" s="141"/>
      <c r="Z8" s="140"/>
      <c r="AA8" s="140"/>
      <c r="AB8" s="140"/>
      <c r="AC8" s="145"/>
    </row>
    <row r="9" spans="1:29" x14ac:dyDescent="0.25">
      <c r="A9" s="194" t="s">
        <v>226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</row>
    <row r="10" spans="1:29" x14ac:dyDescent="0.25">
      <c r="A10" s="102" t="s">
        <v>227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45"/>
    </row>
    <row r="11" spans="1:29" s="2" customFormat="1" x14ac:dyDescent="0.25">
      <c r="A11" s="23" t="s">
        <v>209</v>
      </c>
      <c r="B11" s="79">
        <f>SUM(B12:B14)</f>
        <v>212827</v>
      </c>
      <c r="C11" s="79">
        <f t="shared" ref="C11:AB11" si="0">SUM(C12:C14)</f>
        <v>105561</v>
      </c>
      <c r="D11" s="79">
        <f t="shared" si="0"/>
        <v>107266</v>
      </c>
      <c r="E11" s="79"/>
      <c r="F11" s="79">
        <f t="shared" si="0"/>
        <v>48396</v>
      </c>
      <c r="G11" s="79">
        <f t="shared" si="0"/>
        <v>24521</v>
      </c>
      <c r="H11" s="79">
        <f t="shared" si="0"/>
        <v>23875</v>
      </c>
      <c r="I11" s="79"/>
      <c r="J11" s="79">
        <f t="shared" si="0"/>
        <v>46841</v>
      </c>
      <c r="K11" s="79">
        <f t="shared" si="0"/>
        <v>23485</v>
      </c>
      <c r="L11" s="79">
        <f t="shared" si="0"/>
        <v>23356</v>
      </c>
      <c r="M11" s="79"/>
      <c r="N11" s="79">
        <f t="shared" si="0"/>
        <v>45227</v>
      </c>
      <c r="O11" s="79">
        <f t="shared" si="0"/>
        <v>22319</v>
      </c>
      <c r="P11" s="79">
        <f t="shared" si="0"/>
        <v>22908</v>
      </c>
      <c r="Q11" s="79"/>
      <c r="R11" s="79">
        <f t="shared" si="0"/>
        <v>37243</v>
      </c>
      <c r="S11" s="79">
        <f t="shared" si="0"/>
        <v>18345</v>
      </c>
      <c r="T11" s="79">
        <f t="shared" si="0"/>
        <v>18898</v>
      </c>
      <c r="U11" s="79"/>
      <c r="V11" s="79">
        <f t="shared" si="0"/>
        <v>35083</v>
      </c>
      <c r="W11" s="79">
        <f t="shared" si="0"/>
        <v>16869</v>
      </c>
      <c r="X11" s="79">
        <f t="shared" si="0"/>
        <v>18214</v>
      </c>
      <c r="Y11" s="79"/>
      <c r="Z11" s="79">
        <f t="shared" si="0"/>
        <v>37</v>
      </c>
      <c r="AA11" s="79">
        <f t="shared" si="0"/>
        <v>22</v>
      </c>
      <c r="AB11" s="79">
        <f t="shared" si="0"/>
        <v>15</v>
      </c>
      <c r="AC11" s="144"/>
    </row>
    <row r="12" spans="1:29" x14ac:dyDescent="0.25">
      <c r="A12" s="101" t="s">
        <v>266</v>
      </c>
      <c r="B12" s="80">
        <f>+F12+J12+N12+R12+V12+Z12</f>
        <v>176732</v>
      </c>
      <c r="C12" s="80">
        <f t="shared" ref="C12:D23" si="1">+G12+K12+O12+S12+W12+AA12</f>
        <v>87557</v>
      </c>
      <c r="D12" s="80">
        <f t="shared" si="1"/>
        <v>89175</v>
      </c>
      <c r="E12" s="80"/>
      <c r="F12" s="80">
        <v>40457</v>
      </c>
      <c r="G12" s="80">
        <v>20605</v>
      </c>
      <c r="H12" s="80">
        <v>19852</v>
      </c>
      <c r="I12" s="80"/>
      <c r="J12" s="80">
        <v>38760</v>
      </c>
      <c r="K12" s="80">
        <v>19408</v>
      </c>
      <c r="L12" s="80">
        <v>19352</v>
      </c>
      <c r="M12" s="80"/>
      <c r="N12" s="80">
        <v>37655</v>
      </c>
      <c r="O12" s="80">
        <v>18502</v>
      </c>
      <c r="P12" s="80">
        <v>19153</v>
      </c>
      <c r="Q12" s="80"/>
      <c r="R12" s="80">
        <v>30956</v>
      </c>
      <c r="S12" s="80">
        <v>15212</v>
      </c>
      <c r="T12" s="80">
        <v>15744</v>
      </c>
      <c r="U12" s="80"/>
      <c r="V12" s="80">
        <v>28895</v>
      </c>
      <c r="W12" s="80">
        <v>13826</v>
      </c>
      <c r="X12" s="80">
        <v>15069</v>
      </c>
      <c r="Y12" s="80"/>
      <c r="Z12" s="80">
        <v>9</v>
      </c>
      <c r="AA12" s="80">
        <v>4</v>
      </c>
      <c r="AB12" s="80">
        <v>5</v>
      </c>
    </row>
    <row r="13" spans="1:29" x14ac:dyDescent="0.25">
      <c r="A13" s="101" t="s">
        <v>267</v>
      </c>
      <c r="B13" s="80">
        <f t="shared" ref="B13:B23" si="2">+F13+J13+N13+R13+V13+Z13</f>
        <v>26459</v>
      </c>
      <c r="C13" s="80">
        <f t="shared" si="1"/>
        <v>13403</v>
      </c>
      <c r="D13" s="80">
        <f t="shared" si="1"/>
        <v>13056</v>
      </c>
      <c r="E13" s="80"/>
      <c r="F13" s="80">
        <v>5766</v>
      </c>
      <c r="G13" s="80">
        <v>2885</v>
      </c>
      <c r="H13" s="80">
        <v>2881</v>
      </c>
      <c r="I13" s="80"/>
      <c r="J13" s="80">
        <v>5971</v>
      </c>
      <c r="K13" s="80">
        <v>3064</v>
      </c>
      <c r="L13" s="80">
        <v>2907</v>
      </c>
      <c r="M13" s="80"/>
      <c r="N13" s="80">
        <v>5622</v>
      </c>
      <c r="O13" s="80">
        <v>2878</v>
      </c>
      <c r="P13" s="80">
        <v>2744</v>
      </c>
      <c r="Q13" s="80"/>
      <c r="R13" s="80">
        <v>4618</v>
      </c>
      <c r="S13" s="80">
        <v>2321</v>
      </c>
      <c r="T13" s="80">
        <v>2297</v>
      </c>
      <c r="U13" s="80"/>
      <c r="V13" s="80">
        <v>4454</v>
      </c>
      <c r="W13" s="80">
        <v>2237</v>
      </c>
      <c r="X13" s="80">
        <v>2217</v>
      </c>
      <c r="Y13" s="80"/>
      <c r="Z13" s="80">
        <v>28</v>
      </c>
      <c r="AA13" s="80">
        <v>18</v>
      </c>
      <c r="AB13" s="80">
        <v>10</v>
      </c>
    </row>
    <row r="14" spans="1:29" x14ac:dyDescent="0.25">
      <c r="A14" s="101" t="s">
        <v>268</v>
      </c>
      <c r="B14" s="80">
        <f>+F14+J14+N14+R14+V14</f>
        <v>9636</v>
      </c>
      <c r="C14" s="80">
        <f>+G14+K14+O14+S14+W14</f>
        <v>4601</v>
      </c>
      <c r="D14" s="80">
        <f>+H14+L14+P14+T14+X14</f>
        <v>5035</v>
      </c>
      <c r="E14" s="80"/>
      <c r="F14" s="80">
        <v>2173</v>
      </c>
      <c r="G14" s="80">
        <v>1031</v>
      </c>
      <c r="H14" s="80">
        <v>1142</v>
      </c>
      <c r="I14" s="80"/>
      <c r="J14" s="80">
        <v>2110</v>
      </c>
      <c r="K14" s="80">
        <v>1013</v>
      </c>
      <c r="L14" s="80">
        <v>1097</v>
      </c>
      <c r="M14" s="80"/>
      <c r="N14" s="80">
        <v>1950</v>
      </c>
      <c r="O14" s="80">
        <v>939</v>
      </c>
      <c r="P14" s="80">
        <v>1011</v>
      </c>
      <c r="Q14" s="80"/>
      <c r="R14" s="80">
        <v>1669</v>
      </c>
      <c r="S14" s="80">
        <v>812</v>
      </c>
      <c r="T14" s="80">
        <v>857</v>
      </c>
      <c r="U14" s="80"/>
      <c r="V14" s="80">
        <v>1734</v>
      </c>
      <c r="W14" s="80">
        <v>806</v>
      </c>
      <c r="X14" s="80">
        <v>928</v>
      </c>
      <c r="Y14" s="80"/>
      <c r="Z14" s="80" t="s">
        <v>271</v>
      </c>
      <c r="AA14" s="80" t="s">
        <v>271</v>
      </c>
      <c r="AB14" s="80" t="s">
        <v>271</v>
      </c>
      <c r="AC14" s="146"/>
    </row>
    <row r="15" spans="1:29" x14ac:dyDescent="0.25">
      <c r="A15" s="23" t="s">
        <v>269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145"/>
    </row>
    <row r="16" spans="1:29" s="2" customFormat="1" x14ac:dyDescent="0.25">
      <c r="A16" s="100" t="s">
        <v>209</v>
      </c>
      <c r="B16" s="79">
        <f>SUM(B17:B19)</f>
        <v>160436</v>
      </c>
      <c r="C16" s="79">
        <f t="shared" ref="C16:AB16" si="3">SUM(C17:C19)</f>
        <v>79726</v>
      </c>
      <c r="D16" s="79">
        <f t="shared" si="3"/>
        <v>80710</v>
      </c>
      <c r="E16" s="79"/>
      <c r="F16" s="79">
        <f t="shared" si="3"/>
        <v>36130</v>
      </c>
      <c r="G16" s="79">
        <f t="shared" si="3"/>
        <v>18188</v>
      </c>
      <c r="H16" s="79">
        <f t="shared" si="3"/>
        <v>17942</v>
      </c>
      <c r="I16" s="79"/>
      <c r="J16" s="79">
        <f t="shared" si="3"/>
        <v>35162</v>
      </c>
      <c r="K16" s="79">
        <f t="shared" si="3"/>
        <v>17623</v>
      </c>
      <c r="L16" s="79">
        <f t="shared" si="3"/>
        <v>17539</v>
      </c>
      <c r="M16" s="79"/>
      <c r="N16" s="79">
        <f t="shared" si="3"/>
        <v>34374</v>
      </c>
      <c r="O16" s="79">
        <f t="shared" si="3"/>
        <v>17029</v>
      </c>
      <c r="P16" s="79">
        <f t="shared" si="3"/>
        <v>17345</v>
      </c>
      <c r="Q16" s="79"/>
      <c r="R16" s="79">
        <f t="shared" si="3"/>
        <v>28112</v>
      </c>
      <c r="S16" s="79">
        <f t="shared" si="3"/>
        <v>13935</v>
      </c>
      <c r="T16" s="79">
        <f t="shared" si="3"/>
        <v>14177</v>
      </c>
      <c r="U16" s="79"/>
      <c r="V16" s="79">
        <f t="shared" si="3"/>
        <v>26632</v>
      </c>
      <c r="W16" s="79">
        <f t="shared" si="3"/>
        <v>12938</v>
      </c>
      <c r="X16" s="79">
        <f t="shared" si="3"/>
        <v>13694</v>
      </c>
      <c r="Y16" s="79"/>
      <c r="Z16" s="79">
        <f t="shared" si="3"/>
        <v>26</v>
      </c>
      <c r="AA16" s="79">
        <f t="shared" si="3"/>
        <v>13</v>
      </c>
      <c r="AB16" s="79">
        <f t="shared" si="3"/>
        <v>13</v>
      </c>
      <c r="AC16" s="146"/>
    </row>
    <row r="17" spans="1:29" x14ac:dyDescent="0.25">
      <c r="A17" s="101" t="s">
        <v>266</v>
      </c>
      <c r="B17" s="80">
        <f t="shared" si="2"/>
        <v>125762</v>
      </c>
      <c r="C17" s="80">
        <f t="shared" si="1"/>
        <v>62430</v>
      </c>
      <c r="D17" s="80">
        <f t="shared" si="1"/>
        <v>63332</v>
      </c>
      <c r="E17" s="80"/>
      <c r="F17" s="80">
        <v>28531</v>
      </c>
      <c r="G17" s="80">
        <v>14440</v>
      </c>
      <c r="H17" s="80">
        <v>14091</v>
      </c>
      <c r="I17" s="80"/>
      <c r="J17" s="80">
        <v>27442</v>
      </c>
      <c r="K17" s="80">
        <v>13730</v>
      </c>
      <c r="L17" s="80">
        <v>13712</v>
      </c>
      <c r="M17" s="80"/>
      <c r="N17" s="80">
        <v>27106</v>
      </c>
      <c r="O17" s="80">
        <v>13375</v>
      </c>
      <c r="P17" s="80">
        <v>13731</v>
      </c>
      <c r="Q17" s="80"/>
      <c r="R17" s="80">
        <v>22055</v>
      </c>
      <c r="S17" s="80">
        <v>10912</v>
      </c>
      <c r="T17" s="80">
        <v>11143</v>
      </c>
      <c r="U17" s="80"/>
      <c r="V17" s="80">
        <v>20619</v>
      </c>
      <c r="W17" s="80">
        <v>9969</v>
      </c>
      <c r="X17" s="80">
        <v>10650</v>
      </c>
      <c r="Y17" s="80"/>
      <c r="Z17" s="80">
        <v>9</v>
      </c>
      <c r="AA17" s="80">
        <v>4</v>
      </c>
      <c r="AB17" s="80">
        <v>5</v>
      </c>
      <c r="AC17" s="146"/>
    </row>
    <row r="18" spans="1:29" x14ac:dyDescent="0.25">
      <c r="A18" s="101" t="s">
        <v>267</v>
      </c>
      <c r="B18" s="80">
        <f t="shared" si="2"/>
        <v>25038</v>
      </c>
      <c r="C18" s="80">
        <f t="shared" si="1"/>
        <v>12695</v>
      </c>
      <c r="D18" s="80">
        <f t="shared" si="1"/>
        <v>12343</v>
      </c>
      <c r="E18" s="80"/>
      <c r="F18" s="80">
        <v>5426</v>
      </c>
      <c r="G18" s="80">
        <v>2717</v>
      </c>
      <c r="H18" s="80">
        <v>2709</v>
      </c>
      <c r="I18" s="80"/>
      <c r="J18" s="80">
        <v>5610</v>
      </c>
      <c r="K18" s="80">
        <v>2880</v>
      </c>
      <c r="L18" s="80">
        <v>2730</v>
      </c>
      <c r="M18" s="80"/>
      <c r="N18" s="80">
        <v>5318</v>
      </c>
      <c r="O18" s="80">
        <v>2715</v>
      </c>
      <c r="P18" s="80">
        <v>2603</v>
      </c>
      <c r="Q18" s="80"/>
      <c r="R18" s="80">
        <v>4388</v>
      </c>
      <c r="S18" s="80">
        <v>2211</v>
      </c>
      <c r="T18" s="80">
        <v>2177</v>
      </c>
      <c r="U18" s="80"/>
      <c r="V18" s="80">
        <v>4279</v>
      </c>
      <c r="W18" s="80">
        <v>2163</v>
      </c>
      <c r="X18" s="80">
        <v>2116</v>
      </c>
      <c r="Y18" s="80"/>
      <c r="Z18" s="80">
        <v>17</v>
      </c>
      <c r="AA18" s="80">
        <v>9</v>
      </c>
      <c r="AB18" s="80">
        <v>8</v>
      </c>
      <c r="AC18" s="146"/>
    </row>
    <row r="19" spans="1:29" x14ac:dyDescent="0.25">
      <c r="A19" s="101" t="s">
        <v>268</v>
      </c>
      <c r="B19" s="80">
        <f>+F19+J19+N19+R19+V19</f>
        <v>9636</v>
      </c>
      <c r="C19" s="80">
        <f>+G19+K19+O19+S19+W19</f>
        <v>4601</v>
      </c>
      <c r="D19" s="80">
        <f>+H19+L19+P19+T19+X19</f>
        <v>5035</v>
      </c>
      <c r="E19" s="80"/>
      <c r="F19" s="80">
        <v>2173</v>
      </c>
      <c r="G19" s="80">
        <v>1031</v>
      </c>
      <c r="H19" s="80">
        <v>1142</v>
      </c>
      <c r="I19" s="80"/>
      <c r="J19" s="80">
        <v>2110</v>
      </c>
      <c r="K19" s="80">
        <v>1013</v>
      </c>
      <c r="L19" s="80">
        <v>1097</v>
      </c>
      <c r="M19" s="80"/>
      <c r="N19" s="80">
        <v>1950</v>
      </c>
      <c r="O19" s="80">
        <v>939</v>
      </c>
      <c r="P19" s="80">
        <v>1011</v>
      </c>
      <c r="Q19" s="80"/>
      <c r="R19" s="80">
        <v>1669</v>
      </c>
      <c r="S19" s="80">
        <v>812</v>
      </c>
      <c r="T19" s="80">
        <v>857</v>
      </c>
      <c r="U19" s="80"/>
      <c r="V19" s="80">
        <v>1734</v>
      </c>
      <c r="W19" s="80">
        <v>806</v>
      </c>
      <c r="X19" s="80">
        <v>928</v>
      </c>
      <c r="Y19" s="80"/>
      <c r="Z19" s="80" t="s">
        <v>271</v>
      </c>
      <c r="AA19" s="80" t="s">
        <v>271</v>
      </c>
      <c r="AB19" s="80" t="s">
        <v>271</v>
      </c>
      <c r="AC19" s="146"/>
    </row>
    <row r="20" spans="1:29" x14ac:dyDescent="0.25">
      <c r="A20" s="23" t="s">
        <v>270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146"/>
    </row>
    <row r="21" spans="1:29" s="2" customFormat="1" x14ac:dyDescent="0.25">
      <c r="A21" s="103" t="s">
        <v>209</v>
      </c>
      <c r="B21" s="79">
        <f>SUM(B22:B24)</f>
        <v>52391</v>
      </c>
      <c r="C21" s="79">
        <f t="shared" ref="C21:AB21" si="4">SUM(C22:C24)</f>
        <v>25835</v>
      </c>
      <c r="D21" s="79">
        <f t="shared" si="4"/>
        <v>26556</v>
      </c>
      <c r="E21" s="79"/>
      <c r="F21" s="79">
        <f t="shared" si="4"/>
        <v>12266</v>
      </c>
      <c r="G21" s="79">
        <f t="shared" si="4"/>
        <v>6333</v>
      </c>
      <c r="H21" s="79">
        <f t="shared" si="4"/>
        <v>5933</v>
      </c>
      <c r="I21" s="79"/>
      <c r="J21" s="79">
        <f t="shared" si="4"/>
        <v>11679</v>
      </c>
      <c r="K21" s="79">
        <f t="shared" si="4"/>
        <v>5862</v>
      </c>
      <c r="L21" s="79">
        <f t="shared" si="4"/>
        <v>5817</v>
      </c>
      <c r="M21" s="79"/>
      <c r="N21" s="79">
        <f t="shared" si="4"/>
        <v>10853</v>
      </c>
      <c r="O21" s="79">
        <f t="shared" si="4"/>
        <v>5290</v>
      </c>
      <c r="P21" s="79">
        <f t="shared" si="4"/>
        <v>5563</v>
      </c>
      <c r="Q21" s="79"/>
      <c r="R21" s="79">
        <f t="shared" si="4"/>
        <v>9131</v>
      </c>
      <c r="S21" s="79">
        <f t="shared" si="4"/>
        <v>4410</v>
      </c>
      <c r="T21" s="79">
        <f t="shared" si="4"/>
        <v>4721</v>
      </c>
      <c r="U21" s="79"/>
      <c r="V21" s="79">
        <f t="shared" si="4"/>
        <v>8451</v>
      </c>
      <c r="W21" s="79">
        <f t="shared" si="4"/>
        <v>3931</v>
      </c>
      <c r="X21" s="79">
        <f t="shared" si="4"/>
        <v>4520</v>
      </c>
      <c r="Y21" s="79"/>
      <c r="Z21" s="79">
        <f t="shared" si="4"/>
        <v>11</v>
      </c>
      <c r="AA21" s="79">
        <f t="shared" si="4"/>
        <v>9</v>
      </c>
      <c r="AB21" s="79">
        <f t="shared" si="4"/>
        <v>2</v>
      </c>
      <c r="AC21" s="146"/>
    </row>
    <row r="22" spans="1:29" x14ac:dyDescent="0.25">
      <c r="A22" s="101" t="s">
        <v>266</v>
      </c>
      <c r="B22" s="80">
        <f>+F22+J22+N22+R22+V22</f>
        <v>50970</v>
      </c>
      <c r="C22" s="80">
        <f>+G22+K22+O22+S22+W22</f>
        <v>25127</v>
      </c>
      <c r="D22" s="80">
        <f>+H22+L22+P22+T22+X22</f>
        <v>25843</v>
      </c>
      <c r="E22" s="80"/>
      <c r="F22" s="80">
        <v>11926</v>
      </c>
      <c r="G22" s="80">
        <v>6165</v>
      </c>
      <c r="H22" s="80">
        <v>5761</v>
      </c>
      <c r="I22" s="80"/>
      <c r="J22" s="80">
        <v>11318</v>
      </c>
      <c r="K22" s="80">
        <v>5678</v>
      </c>
      <c r="L22" s="80">
        <v>5640</v>
      </c>
      <c r="M22" s="80"/>
      <c r="N22" s="80">
        <v>10549</v>
      </c>
      <c r="O22" s="80">
        <v>5127</v>
      </c>
      <c r="P22" s="80">
        <v>5422</v>
      </c>
      <c r="Q22" s="80"/>
      <c r="R22" s="80">
        <v>8901</v>
      </c>
      <c r="S22" s="80">
        <v>4300</v>
      </c>
      <c r="T22" s="80">
        <v>4601</v>
      </c>
      <c r="U22" s="80"/>
      <c r="V22" s="80">
        <v>8276</v>
      </c>
      <c r="W22" s="80">
        <v>3857</v>
      </c>
      <c r="X22" s="80">
        <v>4419</v>
      </c>
      <c r="Y22" s="80"/>
      <c r="Z22" s="80" t="s">
        <v>271</v>
      </c>
      <c r="AA22" s="80" t="s">
        <v>271</v>
      </c>
      <c r="AB22" s="80" t="s">
        <v>271</v>
      </c>
      <c r="AC22" s="146"/>
    </row>
    <row r="23" spans="1:29" x14ac:dyDescent="0.25">
      <c r="A23" s="101" t="s">
        <v>267</v>
      </c>
      <c r="B23" s="80">
        <f t="shared" si="2"/>
        <v>1421</v>
      </c>
      <c r="C23" s="80">
        <f t="shared" si="1"/>
        <v>708</v>
      </c>
      <c r="D23" s="80">
        <f t="shared" si="1"/>
        <v>713</v>
      </c>
      <c r="E23" s="80"/>
      <c r="F23" s="80">
        <v>340</v>
      </c>
      <c r="G23" s="80">
        <v>168</v>
      </c>
      <c r="H23" s="80">
        <v>172</v>
      </c>
      <c r="I23" s="80"/>
      <c r="J23" s="80">
        <v>361</v>
      </c>
      <c r="K23" s="80">
        <v>184</v>
      </c>
      <c r="L23" s="80">
        <v>177</v>
      </c>
      <c r="M23" s="80"/>
      <c r="N23" s="80">
        <v>304</v>
      </c>
      <c r="O23" s="80">
        <v>163</v>
      </c>
      <c r="P23" s="80">
        <v>141</v>
      </c>
      <c r="Q23" s="80"/>
      <c r="R23" s="80">
        <v>230</v>
      </c>
      <c r="S23" s="80">
        <v>110</v>
      </c>
      <c r="T23" s="80">
        <v>120</v>
      </c>
      <c r="U23" s="80"/>
      <c r="V23" s="80">
        <v>175</v>
      </c>
      <c r="W23" s="80">
        <v>74</v>
      </c>
      <c r="X23" s="80">
        <v>101</v>
      </c>
      <c r="Y23" s="80"/>
      <c r="Z23" s="80">
        <v>11</v>
      </c>
      <c r="AA23" s="80">
        <v>9</v>
      </c>
      <c r="AB23" s="80">
        <v>2</v>
      </c>
      <c r="AC23" s="146"/>
    </row>
    <row r="24" spans="1:29" x14ac:dyDescent="0.25">
      <c r="A24" s="101" t="s">
        <v>268</v>
      </c>
      <c r="B24" s="80" t="s">
        <v>271</v>
      </c>
      <c r="C24" s="80" t="s">
        <v>271</v>
      </c>
      <c r="D24" s="80" t="s">
        <v>271</v>
      </c>
      <c r="E24" s="80"/>
      <c r="F24" s="80" t="s">
        <v>271</v>
      </c>
      <c r="G24" s="80" t="s">
        <v>271</v>
      </c>
      <c r="H24" s="80" t="s">
        <v>271</v>
      </c>
      <c r="I24" s="80"/>
      <c r="J24" s="80" t="s">
        <v>271</v>
      </c>
      <c r="K24" s="80" t="s">
        <v>271</v>
      </c>
      <c r="L24" s="80" t="s">
        <v>271</v>
      </c>
      <c r="M24" s="80"/>
      <c r="N24" s="80" t="s">
        <v>271</v>
      </c>
      <c r="O24" s="80" t="s">
        <v>271</v>
      </c>
      <c r="P24" s="80" t="s">
        <v>271</v>
      </c>
      <c r="Q24" s="80"/>
      <c r="R24" s="80" t="s">
        <v>271</v>
      </c>
      <c r="S24" s="80" t="s">
        <v>271</v>
      </c>
      <c r="T24" s="80" t="s">
        <v>271</v>
      </c>
      <c r="U24" s="80"/>
      <c r="V24" s="80" t="s">
        <v>271</v>
      </c>
      <c r="W24" s="80" t="s">
        <v>271</v>
      </c>
      <c r="X24" s="80" t="s">
        <v>271</v>
      </c>
      <c r="Y24" s="80"/>
      <c r="Z24" s="80" t="s">
        <v>271</v>
      </c>
      <c r="AA24" s="80" t="s">
        <v>271</v>
      </c>
      <c r="AB24" s="80" t="s">
        <v>271</v>
      </c>
      <c r="AC24" s="145"/>
    </row>
    <row r="25" spans="1:29" x14ac:dyDescent="0.25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46"/>
    </row>
    <row r="26" spans="1:29" x14ac:dyDescent="0.25">
      <c r="A26" s="194" t="s">
        <v>232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146"/>
    </row>
    <row r="27" spans="1:29" x14ac:dyDescent="0.25">
      <c r="A27" s="102" t="s">
        <v>227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46"/>
    </row>
    <row r="28" spans="1:29" s="2" customFormat="1" x14ac:dyDescent="0.25">
      <c r="A28" s="23" t="s">
        <v>209</v>
      </c>
      <c r="B28" s="81">
        <v>90.071396225776283</v>
      </c>
      <c r="C28" s="81">
        <v>88.577206437645799</v>
      </c>
      <c r="D28" s="81">
        <v>91.591881345367298</v>
      </c>
      <c r="E28" s="81"/>
      <c r="F28" s="81">
        <v>86.759169624610095</v>
      </c>
      <c r="G28" s="81">
        <v>85.528426927101492</v>
      </c>
      <c r="H28" s="81">
        <v>88.060637356152256</v>
      </c>
      <c r="I28" s="81"/>
      <c r="J28" s="81">
        <v>89.468054627065229</v>
      </c>
      <c r="K28" s="81">
        <v>88.286154655840008</v>
      </c>
      <c r="L28" s="81">
        <v>90.688825036887479</v>
      </c>
      <c r="M28" s="81"/>
      <c r="N28" s="81">
        <v>93.032871189369317</v>
      </c>
      <c r="O28" s="81">
        <v>91.527578429362308</v>
      </c>
      <c r="P28" s="81">
        <v>94.547855875190891</v>
      </c>
      <c r="Q28" s="81"/>
      <c r="R28" s="81">
        <v>87.201760753002873</v>
      </c>
      <c r="S28" s="81">
        <v>84.903040681260705</v>
      </c>
      <c r="T28" s="81">
        <v>89.555492370391434</v>
      </c>
      <c r="U28" s="81"/>
      <c r="V28" s="81">
        <v>95.367928887922361</v>
      </c>
      <c r="W28" s="81">
        <v>94.308715827137021</v>
      </c>
      <c r="X28" s="81">
        <v>96.370370370370367</v>
      </c>
      <c r="Y28" s="81"/>
      <c r="Z28" s="81">
        <v>92.5</v>
      </c>
      <c r="AA28" s="81">
        <v>91.666666666666657</v>
      </c>
      <c r="AB28" s="81">
        <v>93.75</v>
      </c>
      <c r="AC28" s="146"/>
    </row>
    <row r="29" spans="1:29" x14ac:dyDescent="0.25">
      <c r="A29" s="101" t="s">
        <v>266</v>
      </c>
      <c r="B29" s="82">
        <v>88.51071501905615</v>
      </c>
      <c r="C29" s="82">
        <v>86.78375672755746</v>
      </c>
      <c r="D29" s="82">
        <v>90.274543945253185</v>
      </c>
      <c r="E29" s="82"/>
      <c r="F29" s="82">
        <v>84.765755950385511</v>
      </c>
      <c r="G29" s="82">
        <v>83.45484001620089</v>
      </c>
      <c r="H29" s="82">
        <v>86.170674537720288</v>
      </c>
      <c r="I29" s="82"/>
      <c r="J29" s="82">
        <v>87.743921763933528</v>
      </c>
      <c r="K29" s="82">
        <v>86.361411471543619</v>
      </c>
      <c r="L29" s="82">
        <v>89.175614027003363</v>
      </c>
      <c r="M29" s="82"/>
      <c r="N29" s="82">
        <v>92.070516895691725</v>
      </c>
      <c r="O29" s="82">
        <v>90.249256133847126</v>
      </c>
      <c r="P29" s="82">
        <v>93.901063881943429</v>
      </c>
      <c r="Q29" s="82"/>
      <c r="R29" s="82">
        <v>85.266492218702666</v>
      </c>
      <c r="S29" s="82">
        <v>82.646962946865159</v>
      </c>
      <c r="T29" s="82">
        <v>87.960221241410125</v>
      </c>
      <c r="U29" s="82"/>
      <c r="V29" s="82">
        <v>94.564079067940838</v>
      </c>
      <c r="W29" s="82">
        <v>93.324333445831925</v>
      </c>
      <c r="X29" s="82">
        <v>95.730893844101388</v>
      </c>
      <c r="Y29" s="82"/>
      <c r="Z29" s="82">
        <v>75</v>
      </c>
      <c r="AA29" s="82">
        <v>66.666666666666657</v>
      </c>
      <c r="AB29" s="82">
        <v>83.333333333333343</v>
      </c>
      <c r="AC29" s="146"/>
    </row>
    <row r="30" spans="1:29" x14ac:dyDescent="0.25">
      <c r="A30" s="101" t="s">
        <v>267</v>
      </c>
      <c r="B30" s="82">
        <v>98.782900877356724</v>
      </c>
      <c r="C30" s="82">
        <v>98.660287081339717</v>
      </c>
      <c r="D30" s="82">
        <v>98.909090909090907</v>
      </c>
      <c r="E30" s="82"/>
      <c r="F30" s="82">
        <v>98.902229845626081</v>
      </c>
      <c r="G30" s="82">
        <v>98.733744010951412</v>
      </c>
      <c r="H30" s="82">
        <v>99.071526822558468</v>
      </c>
      <c r="I30" s="82"/>
      <c r="J30" s="82">
        <v>98.906741759151899</v>
      </c>
      <c r="K30" s="82">
        <v>98.90251775338929</v>
      </c>
      <c r="L30" s="82">
        <v>98.911194283769987</v>
      </c>
      <c r="M30" s="82"/>
      <c r="N30" s="82">
        <v>98.321091290661073</v>
      </c>
      <c r="O30" s="82">
        <v>98.494182067077347</v>
      </c>
      <c r="P30" s="82">
        <v>98.140200286123033</v>
      </c>
      <c r="Q30" s="82"/>
      <c r="R30" s="82">
        <v>98.633062793677922</v>
      </c>
      <c r="S30" s="82">
        <v>98.181049069373941</v>
      </c>
      <c r="T30" s="82">
        <v>99.094046591889565</v>
      </c>
      <c r="U30" s="82"/>
      <c r="V30" s="82">
        <v>99.198218262806236</v>
      </c>
      <c r="W30" s="82">
        <v>98.938522777532071</v>
      </c>
      <c r="X30" s="82">
        <v>99.461641991924637</v>
      </c>
      <c r="Y30" s="82"/>
      <c r="Z30" s="82">
        <v>100</v>
      </c>
      <c r="AA30" s="82">
        <v>100</v>
      </c>
      <c r="AB30" s="82">
        <v>100</v>
      </c>
      <c r="AC30" s="146"/>
    </row>
    <row r="31" spans="1:29" x14ac:dyDescent="0.25">
      <c r="A31" s="101" t="s">
        <v>268</v>
      </c>
      <c r="B31" s="82">
        <v>98.036422830399843</v>
      </c>
      <c r="C31" s="82">
        <v>97.935291613452534</v>
      </c>
      <c r="D31" s="82">
        <v>98.129019684272066</v>
      </c>
      <c r="E31" s="82"/>
      <c r="F31" s="82">
        <v>97.706834532374103</v>
      </c>
      <c r="G31" s="82">
        <v>97.448015122873343</v>
      </c>
      <c r="H31" s="82">
        <v>97.941680960548879</v>
      </c>
      <c r="I31" s="82"/>
      <c r="J31" s="82">
        <v>98.414179104477611</v>
      </c>
      <c r="K31" s="82">
        <v>98.349514563106794</v>
      </c>
      <c r="L31" s="82">
        <v>98.473967684021545</v>
      </c>
      <c r="M31" s="82"/>
      <c r="N31" s="82">
        <v>97.597597597597598</v>
      </c>
      <c r="O31" s="82">
        <v>97.609147609147612</v>
      </c>
      <c r="P31" s="82">
        <v>97.586872586872587</v>
      </c>
      <c r="Q31" s="82"/>
      <c r="R31" s="82">
        <v>96.922183507549363</v>
      </c>
      <c r="S31" s="82">
        <v>97.013142174432502</v>
      </c>
      <c r="T31" s="82">
        <v>96.836158192090394</v>
      </c>
      <c r="U31" s="82"/>
      <c r="V31" s="82">
        <v>99.597932222860436</v>
      </c>
      <c r="W31" s="82">
        <v>99.383477188655974</v>
      </c>
      <c r="X31" s="82">
        <v>99.784946236559136</v>
      </c>
      <c r="Y31" s="82"/>
      <c r="Z31" s="82" t="s">
        <v>271</v>
      </c>
      <c r="AA31" s="82" t="s">
        <v>271</v>
      </c>
      <c r="AB31" s="82" t="s">
        <v>271</v>
      </c>
      <c r="AC31" s="146"/>
    </row>
    <row r="32" spans="1:29" x14ac:dyDescent="0.25">
      <c r="A32" s="23" t="s">
        <v>269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146"/>
    </row>
    <row r="33" spans="1:29" x14ac:dyDescent="0.25">
      <c r="A33" s="100" t="s">
        <v>209</v>
      </c>
      <c r="B33" s="82">
        <v>89.968316276461508</v>
      </c>
      <c r="C33" s="82">
        <v>88.77185168689455</v>
      </c>
      <c r="D33" s="82">
        <v>91.18228548833531</v>
      </c>
      <c r="E33" s="82"/>
      <c r="F33" s="82">
        <v>85.993097703201244</v>
      </c>
      <c r="G33" s="82">
        <v>84.958893871449931</v>
      </c>
      <c r="H33" s="82">
        <v>87.06750133449799</v>
      </c>
      <c r="I33" s="82"/>
      <c r="J33" s="82">
        <v>89.196113746480293</v>
      </c>
      <c r="K33" s="82">
        <v>88.309280416917218</v>
      </c>
      <c r="L33" s="82">
        <v>90.105317236064735</v>
      </c>
      <c r="M33" s="82"/>
      <c r="N33" s="82">
        <v>93.207516472789393</v>
      </c>
      <c r="O33" s="82">
        <v>92.008861033066779</v>
      </c>
      <c r="P33" s="82">
        <v>94.415110772413044</v>
      </c>
      <c r="Q33" s="82"/>
      <c r="R33" s="82">
        <v>87.41837178929039</v>
      </c>
      <c r="S33" s="82">
        <v>85.543278084714544</v>
      </c>
      <c r="T33" s="82">
        <v>89.343332493067805</v>
      </c>
      <c r="U33" s="82"/>
      <c r="V33" s="82">
        <v>95.719368867483738</v>
      </c>
      <c r="W33" s="82">
        <v>94.902075845375194</v>
      </c>
      <c r="X33" s="82">
        <v>96.504580690627208</v>
      </c>
      <c r="Y33" s="82"/>
      <c r="Z33" s="82">
        <v>89.65517241379311</v>
      </c>
      <c r="AA33" s="82">
        <v>86.666666666666671</v>
      </c>
      <c r="AB33" s="82">
        <v>92.857142857142861</v>
      </c>
      <c r="AC33" s="146"/>
    </row>
    <row r="34" spans="1:29" x14ac:dyDescent="0.25">
      <c r="A34" s="101" t="s">
        <v>266</v>
      </c>
      <c r="B34" s="82">
        <v>87.853300733496326</v>
      </c>
      <c r="C34" s="82">
        <v>86.415480870383703</v>
      </c>
      <c r="D34" s="82">
        <v>89.318252334076092</v>
      </c>
      <c r="E34" s="82"/>
      <c r="F34" s="82">
        <v>83.173483368801556</v>
      </c>
      <c r="G34" s="82">
        <v>82.054778952153654</v>
      </c>
      <c r="H34" s="82">
        <v>84.351990422029331</v>
      </c>
      <c r="I34" s="82"/>
      <c r="J34" s="82">
        <v>86.828033538996991</v>
      </c>
      <c r="K34" s="82">
        <v>85.742833947417722</v>
      </c>
      <c r="L34" s="82">
        <v>87.9425346331452</v>
      </c>
      <c r="M34" s="82"/>
      <c r="N34" s="82">
        <v>91.978282999660678</v>
      </c>
      <c r="O34" s="82">
        <v>90.451071887468729</v>
      </c>
      <c r="P34" s="82">
        <v>93.516311380508071</v>
      </c>
      <c r="Q34" s="82"/>
      <c r="R34" s="82">
        <v>84.849767245027508</v>
      </c>
      <c r="S34" s="82">
        <v>82.635365391897011</v>
      </c>
      <c r="T34" s="82">
        <v>87.136377854238347</v>
      </c>
      <c r="U34" s="82"/>
      <c r="V34" s="82">
        <v>94.725961317590844</v>
      </c>
      <c r="W34" s="82">
        <v>93.737658674188992</v>
      </c>
      <c r="X34" s="82">
        <v>95.670140136543296</v>
      </c>
      <c r="Y34" s="82"/>
      <c r="Z34" s="82">
        <v>75</v>
      </c>
      <c r="AA34" s="82">
        <v>66.666666666666657</v>
      </c>
      <c r="AB34" s="82">
        <v>83.333333333333343</v>
      </c>
      <c r="AC34" s="146"/>
    </row>
    <row r="35" spans="1:29" x14ac:dyDescent="0.25">
      <c r="A35" s="101" t="s">
        <v>267</v>
      </c>
      <c r="B35" s="82">
        <v>98.78481811725716</v>
      </c>
      <c r="C35" s="82">
        <v>98.655579732670191</v>
      </c>
      <c r="D35" s="82">
        <v>98.918095848693696</v>
      </c>
      <c r="E35" s="82"/>
      <c r="F35" s="82">
        <v>98.870262390670547</v>
      </c>
      <c r="G35" s="82">
        <v>98.72819767441861</v>
      </c>
      <c r="H35" s="82">
        <v>99.01315789473685</v>
      </c>
      <c r="I35" s="82"/>
      <c r="J35" s="82">
        <v>98.906911142454163</v>
      </c>
      <c r="K35" s="82">
        <v>98.867147270854787</v>
      </c>
      <c r="L35" s="82">
        <v>98.948894527002537</v>
      </c>
      <c r="M35" s="82"/>
      <c r="N35" s="82">
        <v>98.281278876362961</v>
      </c>
      <c r="O35" s="82">
        <v>98.405219282348682</v>
      </c>
      <c r="P35" s="82">
        <v>98.152337858220207</v>
      </c>
      <c r="Q35" s="82"/>
      <c r="R35" s="82">
        <v>98.762097681746567</v>
      </c>
      <c r="S35" s="82">
        <v>98.354092526690394</v>
      </c>
      <c r="T35" s="82">
        <v>99.179954441913438</v>
      </c>
      <c r="U35" s="82"/>
      <c r="V35" s="82">
        <v>99.165701042873707</v>
      </c>
      <c r="W35" s="82">
        <v>98.902606310013724</v>
      </c>
      <c r="X35" s="82">
        <v>99.436090225563916</v>
      </c>
      <c r="Y35" s="82"/>
      <c r="Z35" s="82">
        <v>100</v>
      </c>
      <c r="AA35" s="82">
        <v>100</v>
      </c>
      <c r="AB35" s="82">
        <v>100</v>
      </c>
    </row>
    <row r="36" spans="1:29" x14ac:dyDescent="0.25">
      <c r="A36" s="101" t="s">
        <v>268</v>
      </c>
      <c r="B36" s="82">
        <v>98.036422830399843</v>
      </c>
      <c r="C36" s="82">
        <v>97.935291613452534</v>
      </c>
      <c r="D36" s="82">
        <v>98.129019684272066</v>
      </c>
      <c r="E36" s="82"/>
      <c r="F36" s="82">
        <v>97.706834532374103</v>
      </c>
      <c r="G36" s="82">
        <v>97.448015122873343</v>
      </c>
      <c r="H36" s="82">
        <v>97.941680960548879</v>
      </c>
      <c r="I36" s="82"/>
      <c r="J36" s="82">
        <v>98.414179104477611</v>
      </c>
      <c r="K36" s="82">
        <v>98.349514563106794</v>
      </c>
      <c r="L36" s="82">
        <v>98.473967684021545</v>
      </c>
      <c r="M36" s="82"/>
      <c r="N36" s="82">
        <v>97.597597597597598</v>
      </c>
      <c r="O36" s="82">
        <v>97.609147609147612</v>
      </c>
      <c r="P36" s="82">
        <v>97.586872586872587</v>
      </c>
      <c r="Q36" s="82"/>
      <c r="R36" s="82">
        <v>96.922183507549363</v>
      </c>
      <c r="S36" s="82">
        <v>97.013142174432502</v>
      </c>
      <c r="T36" s="82">
        <v>96.836158192090394</v>
      </c>
      <c r="U36" s="82"/>
      <c r="V36" s="82">
        <v>99.597932222860436</v>
      </c>
      <c r="W36" s="82">
        <v>99.383477188655974</v>
      </c>
      <c r="X36" s="82">
        <v>99.784946236559136</v>
      </c>
      <c r="Y36" s="82"/>
      <c r="Z36" s="82" t="s">
        <v>271</v>
      </c>
      <c r="AA36" s="82" t="s">
        <v>271</v>
      </c>
      <c r="AB36" s="82" t="s">
        <v>271</v>
      </c>
      <c r="AC36" s="146"/>
    </row>
    <row r="37" spans="1:29" x14ac:dyDescent="0.25">
      <c r="A37" s="23" t="s">
        <v>270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46"/>
    </row>
    <row r="38" spans="1:29" x14ac:dyDescent="0.25">
      <c r="A38" s="103" t="s">
        <v>209</v>
      </c>
      <c r="B38" s="82">
        <v>90.388530416479767</v>
      </c>
      <c r="C38" s="82">
        <v>87.981882577305555</v>
      </c>
      <c r="D38" s="82">
        <v>92.859640534303097</v>
      </c>
      <c r="E38" s="82"/>
      <c r="F38" s="82">
        <v>89.097116292583706</v>
      </c>
      <c r="G38" s="82">
        <v>87.207380886808039</v>
      </c>
      <c r="H38" s="82">
        <v>91.206764027671014</v>
      </c>
      <c r="I38" s="82"/>
      <c r="J38" s="82">
        <v>90.296891912787999</v>
      </c>
      <c r="K38" s="82">
        <v>88.216704288939056</v>
      </c>
      <c r="L38" s="82">
        <v>92.494832246780092</v>
      </c>
      <c r="M38" s="82"/>
      <c r="N38" s="82">
        <v>92.484022155943762</v>
      </c>
      <c r="O38" s="82">
        <v>90.011910838863358</v>
      </c>
      <c r="P38" s="82">
        <v>94.964151587572559</v>
      </c>
      <c r="Q38" s="82"/>
      <c r="R38" s="82">
        <v>86.541560041702198</v>
      </c>
      <c r="S38" s="82">
        <v>82.941508369381239</v>
      </c>
      <c r="T38" s="82">
        <v>90.198700802445558</v>
      </c>
      <c r="U38" s="82"/>
      <c r="V38" s="82">
        <v>94.277108433734938</v>
      </c>
      <c r="W38" s="82">
        <v>92.407146215326748</v>
      </c>
      <c r="X38" s="82">
        <v>95.966029723991511</v>
      </c>
      <c r="Y38" s="82"/>
      <c r="Z38" s="82">
        <v>100</v>
      </c>
      <c r="AA38" s="82">
        <v>100</v>
      </c>
      <c r="AB38" s="82">
        <v>100</v>
      </c>
      <c r="AC38" s="146"/>
    </row>
    <row r="39" spans="1:29" x14ac:dyDescent="0.25">
      <c r="A39" s="101" t="s">
        <v>266</v>
      </c>
      <c r="B39" s="82">
        <v>90.175680696353695</v>
      </c>
      <c r="C39" s="82">
        <v>87.712500436345863</v>
      </c>
      <c r="D39" s="82">
        <v>92.706988090113356</v>
      </c>
      <c r="E39" s="82"/>
      <c r="F39" s="82">
        <v>88.834264432029798</v>
      </c>
      <c r="G39" s="82">
        <v>86.928934010152275</v>
      </c>
      <c r="H39" s="82">
        <v>90.967945681351651</v>
      </c>
      <c r="I39" s="82"/>
      <c r="J39" s="82">
        <v>90.046940886307581</v>
      </c>
      <c r="K39" s="82">
        <v>87.89473684210526</v>
      </c>
      <c r="L39" s="82">
        <v>92.322802422655101</v>
      </c>
      <c r="M39" s="82"/>
      <c r="N39" s="82">
        <v>92.30836541827091</v>
      </c>
      <c r="O39" s="82">
        <v>89.726986349317457</v>
      </c>
      <c r="P39" s="82">
        <v>94.889744487224363</v>
      </c>
      <c r="Q39" s="82"/>
      <c r="R39" s="82">
        <v>86.316912335143527</v>
      </c>
      <c r="S39" s="82">
        <v>82.676408383003263</v>
      </c>
      <c r="T39" s="82">
        <v>90.021522207004494</v>
      </c>
      <c r="U39" s="82"/>
      <c r="V39" s="82">
        <v>94.163158493571501</v>
      </c>
      <c r="W39" s="82">
        <v>92.272727272727266</v>
      </c>
      <c r="X39" s="82">
        <v>95.877630722499461</v>
      </c>
      <c r="Y39" s="82"/>
      <c r="Z39" s="82" t="s">
        <v>271</v>
      </c>
      <c r="AA39" s="82" t="s">
        <v>271</v>
      </c>
      <c r="AB39" s="82" t="s">
        <v>271</v>
      </c>
      <c r="AC39" s="146"/>
    </row>
    <row r="40" spans="1:29" x14ac:dyDescent="0.25">
      <c r="A40" s="101" t="s">
        <v>267</v>
      </c>
      <c r="B40" s="82">
        <v>98.749131341209178</v>
      </c>
      <c r="C40" s="82">
        <v>98.744769874476987</v>
      </c>
      <c r="D40" s="82">
        <v>98.75346260387812</v>
      </c>
      <c r="E40" s="82"/>
      <c r="F40" s="82">
        <v>99.415204678362571</v>
      </c>
      <c r="G40" s="82">
        <v>98.82352941176471</v>
      </c>
      <c r="H40" s="82">
        <v>100</v>
      </c>
      <c r="I40" s="82"/>
      <c r="J40" s="82">
        <v>98.904109589041099</v>
      </c>
      <c r="K40" s="82">
        <v>99.459459459459467</v>
      </c>
      <c r="L40" s="82">
        <v>98.333333333333329</v>
      </c>
      <c r="M40" s="82"/>
      <c r="N40" s="82">
        <v>99.022801302931597</v>
      </c>
      <c r="O40" s="82">
        <v>100</v>
      </c>
      <c r="P40" s="82">
        <v>97.916666666666657</v>
      </c>
      <c r="Q40" s="82"/>
      <c r="R40" s="82">
        <v>96.23430962343096</v>
      </c>
      <c r="S40" s="82">
        <v>94.827586206896555</v>
      </c>
      <c r="T40" s="82">
        <v>97.560975609756099</v>
      </c>
      <c r="U40" s="82"/>
      <c r="V40" s="82">
        <v>100</v>
      </c>
      <c r="W40" s="82">
        <v>100</v>
      </c>
      <c r="X40" s="82">
        <v>100</v>
      </c>
      <c r="Y40" s="82"/>
      <c r="Z40" s="82">
        <v>100</v>
      </c>
      <c r="AA40" s="82">
        <v>100</v>
      </c>
      <c r="AB40" s="82">
        <v>100</v>
      </c>
      <c r="AC40" s="146"/>
    </row>
    <row r="41" spans="1:29" ht="15.75" thickBot="1" x14ac:dyDescent="0.3">
      <c r="A41" s="104" t="s">
        <v>268</v>
      </c>
      <c r="B41" s="83" t="s">
        <v>271</v>
      </c>
      <c r="C41" s="83" t="s">
        <v>271</v>
      </c>
      <c r="D41" s="83" t="s">
        <v>271</v>
      </c>
      <c r="E41" s="83"/>
      <c r="F41" s="83" t="s">
        <v>271</v>
      </c>
      <c r="G41" s="83" t="s">
        <v>271</v>
      </c>
      <c r="H41" s="83" t="s">
        <v>271</v>
      </c>
      <c r="I41" s="83"/>
      <c r="J41" s="83" t="s">
        <v>271</v>
      </c>
      <c r="K41" s="83" t="s">
        <v>271</v>
      </c>
      <c r="L41" s="83" t="s">
        <v>271</v>
      </c>
      <c r="M41" s="83"/>
      <c r="N41" s="83" t="s">
        <v>271</v>
      </c>
      <c r="O41" s="83" t="s">
        <v>271</v>
      </c>
      <c r="P41" s="83" t="s">
        <v>271</v>
      </c>
      <c r="Q41" s="83"/>
      <c r="R41" s="83" t="s">
        <v>271</v>
      </c>
      <c r="S41" s="83" t="s">
        <v>271</v>
      </c>
      <c r="T41" s="83" t="s">
        <v>271</v>
      </c>
      <c r="U41" s="83"/>
      <c r="V41" s="83" t="s">
        <v>271</v>
      </c>
      <c r="W41" s="83" t="s">
        <v>271</v>
      </c>
      <c r="X41" s="83" t="s">
        <v>271</v>
      </c>
      <c r="Y41" s="83"/>
      <c r="Z41" s="83" t="s">
        <v>271</v>
      </c>
      <c r="AA41" s="83" t="s">
        <v>271</v>
      </c>
      <c r="AB41" s="83" t="s">
        <v>271</v>
      </c>
      <c r="AC41" s="146"/>
    </row>
    <row r="42" spans="1:29" x14ac:dyDescent="0.25">
      <c r="A42" s="225" t="s">
        <v>201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3">
    <mergeCell ref="A42:O42"/>
    <mergeCell ref="V6:X6"/>
    <mergeCell ref="Z6:AB6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0885E646-703E-42CE-A915-B7BE736B43D3}"/>
  </hyperlinks>
  <pageMargins left="0.7" right="0.7" top="0.75" bottom="0.75" header="0.3" footer="0.3"/>
  <pageSetup scale="6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6C74D-2618-4050-ABD7-26305AB44210}">
  <sheetPr>
    <tabColor rgb="FFF2DAB1"/>
    <pageSetUpPr fitToPage="1"/>
  </sheetPr>
  <dimension ref="A1:AC45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353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354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261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262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45"/>
    </row>
    <row r="6" spans="1:29" x14ac:dyDescent="0.25">
      <c r="A6" s="230" t="s">
        <v>263</v>
      </c>
      <c r="B6" s="231" t="s">
        <v>209</v>
      </c>
      <c r="C6" s="231"/>
      <c r="D6" s="231"/>
      <c r="E6" s="84"/>
      <c r="F6" s="231" t="s">
        <v>237</v>
      </c>
      <c r="G6" s="231"/>
      <c r="H6" s="231"/>
      <c r="I6" s="84"/>
      <c r="J6" s="231" t="s">
        <v>238</v>
      </c>
      <c r="K6" s="231"/>
      <c r="L6" s="231"/>
      <c r="M6" s="84"/>
      <c r="N6" s="231" t="s">
        <v>239</v>
      </c>
      <c r="O6" s="231"/>
      <c r="P6" s="231"/>
      <c r="Q6" s="84"/>
      <c r="R6" s="231" t="s">
        <v>241</v>
      </c>
      <c r="S6" s="231"/>
      <c r="T6" s="231"/>
      <c r="U6" s="84"/>
      <c r="V6" s="231" t="s">
        <v>242</v>
      </c>
      <c r="W6" s="231"/>
      <c r="X6" s="231"/>
      <c r="Y6" s="84"/>
      <c r="Z6" s="231" t="s">
        <v>243</v>
      </c>
      <c r="AA6" s="231"/>
      <c r="AB6" s="231"/>
      <c r="AC6" s="145"/>
    </row>
    <row r="7" spans="1:29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  <c r="Y7" s="84"/>
      <c r="Z7" s="85" t="s">
        <v>209</v>
      </c>
      <c r="AA7" s="85" t="s">
        <v>264</v>
      </c>
      <c r="AB7" s="85" t="s">
        <v>265</v>
      </c>
    </row>
    <row r="8" spans="1:29" ht="3" customHeight="1" x14ac:dyDescent="0.25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145"/>
    </row>
    <row r="9" spans="1:29" x14ac:dyDescent="0.25">
      <c r="A9" s="194" t="s">
        <v>226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</row>
    <row r="10" spans="1:29" x14ac:dyDescent="0.25">
      <c r="A10" s="102" t="s">
        <v>227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145"/>
    </row>
    <row r="11" spans="1:29" s="2" customFormat="1" x14ac:dyDescent="0.25">
      <c r="A11" s="23" t="s">
        <v>209</v>
      </c>
      <c r="B11" s="105">
        <f>SUM(B12:B14)</f>
        <v>23460</v>
      </c>
      <c r="C11" s="105">
        <f t="shared" ref="C11:AB11" si="0">SUM(C12:C14)</f>
        <v>13613</v>
      </c>
      <c r="D11" s="105">
        <f t="shared" si="0"/>
        <v>9847</v>
      </c>
      <c r="E11" s="105"/>
      <c r="F11" s="105">
        <f t="shared" si="0"/>
        <v>7386</v>
      </c>
      <c r="G11" s="105">
        <f t="shared" si="0"/>
        <v>4149</v>
      </c>
      <c r="H11" s="105">
        <f t="shared" si="0"/>
        <v>3237</v>
      </c>
      <c r="I11" s="105"/>
      <c r="J11" s="105">
        <f t="shared" si="0"/>
        <v>5514</v>
      </c>
      <c r="K11" s="105">
        <f t="shared" si="0"/>
        <v>3116</v>
      </c>
      <c r="L11" s="105">
        <f t="shared" si="0"/>
        <v>2398</v>
      </c>
      <c r="M11" s="105"/>
      <c r="N11" s="105">
        <f t="shared" si="0"/>
        <v>3387</v>
      </c>
      <c r="O11" s="105">
        <f t="shared" si="0"/>
        <v>2066</v>
      </c>
      <c r="P11" s="105">
        <f t="shared" si="0"/>
        <v>1321</v>
      </c>
      <c r="Q11" s="105"/>
      <c r="R11" s="105">
        <f t="shared" si="0"/>
        <v>5466</v>
      </c>
      <c r="S11" s="105">
        <f t="shared" si="0"/>
        <v>3262</v>
      </c>
      <c r="T11" s="105">
        <f t="shared" si="0"/>
        <v>2204</v>
      </c>
      <c r="U11" s="105"/>
      <c r="V11" s="105">
        <f t="shared" si="0"/>
        <v>1704</v>
      </c>
      <c r="W11" s="105">
        <f t="shared" si="0"/>
        <v>1018</v>
      </c>
      <c r="X11" s="105">
        <f t="shared" si="0"/>
        <v>686</v>
      </c>
      <c r="Y11" s="105"/>
      <c r="Z11" s="105">
        <f t="shared" si="0"/>
        <v>3</v>
      </c>
      <c r="AA11" s="105">
        <f t="shared" si="0"/>
        <v>2</v>
      </c>
      <c r="AB11" s="105">
        <f t="shared" si="0"/>
        <v>1</v>
      </c>
      <c r="AC11" s="144"/>
    </row>
    <row r="12" spans="1:29" x14ac:dyDescent="0.25">
      <c r="A12" s="101" t="s">
        <v>266</v>
      </c>
      <c r="B12" s="78">
        <f>+F12+J12+N12+R12+V12+Z12</f>
        <v>22941</v>
      </c>
      <c r="C12" s="78">
        <f t="shared" ref="C12:D17" si="1">+G12+K12+O12+S12+W12+AA12</f>
        <v>13334</v>
      </c>
      <c r="D12" s="78">
        <f t="shared" si="1"/>
        <v>9607</v>
      </c>
      <c r="E12" s="78"/>
      <c r="F12" s="78">
        <v>7271</v>
      </c>
      <c r="G12" s="78">
        <v>4085</v>
      </c>
      <c r="H12" s="78">
        <v>3186</v>
      </c>
      <c r="I12" s="78"/>
      <c r="J12" s="78">
        <v>5414</v>
      </c>
      <c r="K12" s="78">
        <v>3065</v>
      </c>
      <c r="L12" s="78">
        <v>2349</v>
      </c>
      <c r="M12" s="78"/>
      <c r="N12" s="78">
        <v>3243</v>
      </c>
      <c r="O12" s="78">
        <v>1999</v>
      </c>
      <c r="P12" s="78">
        <v>1244</v>
      </c>
      <c r="Q12" s="78"/>
      <c r="R12" s="78">
        <v>5349</v>
      </c>
      <c r="S12" s="78">
        <v>3194</v>
      </c>
      <c r="T12" s="78">
        <v>2155</v>
      </c>
      <c r="U12" s="78"/>
      <c r="V12" s="78">
        <v>1661</v>
      </c>
      <c r="W12" s="78">
        <v>989</v>
      </c>
      <c r="X12" s="78">
        <v>672</v>
      </c>
      <c r="Y12" s="78"/>
      <c r="Z12" s="78">
        <v>3</v>
      </c>
      <c r="AA12" s="78">
        <v>2</v>
      </c>
      <c r="AB12" s="78">
        <v>1</v>
      </c>
    </row>
    <row r="13" spans="1:29" x14ac:dyDescent="0.25">
      <c r="A13" s="101" t="s">
        <v>267</v>
      </c>
      <c r="B13" s="78">
        <f t="shared" ref="B13:D14" si="2">+F13+J13+N13+R13+V13</f>
        <v>326</v>
      </c>
      <c r="C13" s="78">
        <f t="shared" si="2"/>
        <v>182</v>
      </c>
      <c r="D13" s="78">
        <f t="shared" si="2"/>
        <v>144</v>
      </c>
      <c r="E13" s="78"/>
      <c r="F13" s="78">
        <v>64</v>
      </c>
      <c r="G13" s="78">
        <v>37</v>
      </c>
      <c r="H13" s="78">
        <v>27</v>
      </c>
      <c r="I13" s="78"/>
      <c r="J13" s="78">
        <v>66</v>
      </c>
      <c r="K13" s="78">
        <v>34</v>
      </c>
      <c r="L13" s="78">
        <v>32</v>
      </c>
      <c r="M13" s="78"/>
      <c r="N13" s="78">
        <v>96</v>
      </c>
      <c r="O13" s="78">
        <v>44</v>
      </c>
      <c r="P13" s="78">
        <v>52</v>
      </c>
      <c r="Q13" s="78"/>
      <c r="R13" s="78">
        <v>64</v>
      </c>
      <c r="S13" s="78">
        <v>43</v>
      </c>
      <c r="T13" s="78">
        <v>21</v>
      </c>
      <c r="U13" s="78"/>
      <c r="V13" s="78">
        <v>36</v>
      </c>
      <c r="W13" s="78">
        <v>24</v>
      </c>
      <c r="X13" s="78">
        <v>12</v>
      </c>
      <c r="Y13" s="78"/>
      <c r="Z13" s="78" t="s">
        <v>271</v>
      </c>
      <c r="AA13" s="78" t="s">
        <v>271</v>
      </c>
      <c r="AB13" s="78" t="s">
        <v>271</v>
      </c>
    </row>
    <row r="14" spans="1:29" x14ac:dyDescent="0.25">
      <c r="A14" s="101" t="s">
        <v>268</v>
      </c>
      <c r="B14" s="78">
        <f t="shared" si="2"/>
        <v>193</v>
      </c>
      <c r="C14" s="78">
        <f t="shared" si="2"/>
        <v>97</v>
      </c>
      <c r="D14" s="78">
        <f t="shared" si="2"/>
        <v>96</v>
      </c>
      <c r="E14" s="78"/>
      <c r="F14" s="78">
        <v>51</v>
      </c>
      <c r="G14" s="78">
        <v>27</v>
      </c>
      <c r="H14" s="78">
        <v>24</v>
      </c>
      <c r="I14" s="78"/>
      <c r="J14" s="78">
        <v>34</v>
      </c>
      <c r="K14" s="78">
        <v>17</v>
      </c>
      <c r="L14" s="78">
        <v>17</v>
      </c>
      <c r="M14" s="78"/>
      <c r="N14" s="78">
        <v>48</v>
      </c>
      <c r="O14" s="78">
        <v>23</v>
      </c>
      <c r="P14" s="78">
        <v>25</v>
      </c>
      <c r="Q14" s="78"/>
      <c r="R14" s="78">
        <v>53</v>
      </c>
      <c r="S14" s="78">
        <v>25</v>
      </c>
      <c r="T14" s="78">
        <v>28</v>
      </c>
      <c r="U14" s="78"/>
      <c r="V14" s="78">
        <v>7</v>
      </c>
      <c r="W14" s="78">
        <v>5</v>
      </c>
      <c r="X14" s="78">
        <v>2</v>
      </c>
      <c r="Y14" s="78"/>
      <c r="Z14" s="78" t="s">
        <v>271</v>
      </c>
      <c r="AA14" s="78" t="s">
        <v>271</v>
      </c>
      <c r="AB14" s="78" t="s">
        <v>271</v>
      </c>
      <c r="AC14" s="146"/>
    </row>
    <row r="15" spans="1:29" x14ac:dyDescent="0.25">
      <c r="A15" s="23" t="s">
        <v>269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145"/>
    </row>
    <row r="16" spans="1:29" s="2" customFormat="1" x14ac:dyDescent="0.25">
      <c r="A16" s="100" t="s">
        <v>209</v>
      </c>
      <c r="B16" s="105">
        <f>SUM(B17:B19)</f>
        <v>17889</v>
      </c>
      <c r="C16" s="105">
        <f t="shared" ref="C16:AB16" si="3">SUM(C17:C19)</f>
        <v>10084</v>
      </c>
      <c r="D16" s="105">
        <f t="shared" si="3"/>
        <v>7805</v>
      </c>
      <c r="E16" s="105"/>
      <c r="F16" s="105">
        <f t="shared" si="3"/>
        <v>5885</v>
      </c>
      <c r="G16" s="105">
        <f t="shared" si="3"/>
        <v>3220</v>
      </c>
      <c r="H16" s="105">
        <f t="shared" si="3"/>
        <v>2665</v>
      </c>
      <c r="I16" s="105"/>
      <c r="J16" s="105">
        <f t="shared" si="3"/>
        <v>4259</v>
      </c>
      <c r="K16" s="105">
        <f t="shared" si="3"/>
        <v>2333</v>
      </c>
      <c r="L16" s="105">
        <f t="shared" si="3"/>
        <v>1926</v>
      </c>
      <c r="M16" s="105"/>
      <c r="N16" s="105">
        <f t="shared" si="3"/>
        <v>2505</v>
      </c>
      <c r="O16" s="105">
        <f t="shared" si="3"/>
        <v>1479</v>
      </c>
      <c r="P16" s="105">
        <f t="shared" si="3"/>
        <v>1026</v>
      </c>
      <c r="Q16" s="105"/>
      <c r="R16" s="105">
        <f t="shared" si="3"/>
        <v>4046</v>
      </c>
      <c r="S16" s="105">
        <f t="shared" si="3"/>
        <v>2355</v>
      </c>
      <c r="T16" s="105">
        <f t="shared" si="3"/>
        <v>1691</v>
      </c>
      <c r="U16" s="105"/>
      <c r="V16" s="105">
        <f t="shared" si="3"/>
        <v>1191</v>
      </c>
      <c r="W16" s="105">
        <f t="shared" si="3"/>
        <v>695</v>
      </c>
      <c r="X16" s="105">
        <f t="shared" si="3"/>
        <v>496</v>
      </c>
      <c r="Y16" s="105"/>
      <c r="Z16" s="105">
        <f t="shared" si="3"/>
        <v>3</v>
      </c>
      <c r="AA16" s="105">
        <f t="shared" si="3"/>
        <v>2</v>
      </c>
      <c r="AB16" s="105">
        <f t="shared" si="3"/>
        <v>1</v>
      </c>
      <c r="AC16" s="146"/>
    </row>
    <row r="17" spans="1:29" x14ac:dyDescent="0.25">
      <c r="A17" s="101" t="s">
        <v>266</v>
      </c>
      <c r="B17" s="78">
        <f t="shared" ref="B17" si="4">+F17+J17+N17+R17+V17+Z17</f>
        <v>17388</v>
      </c>
      <c r="C17" s="78">
        <f t="shared" si="1"/>
        <v>9814</v>
      </c>
      <c r="D17" s="78">
        <f t="shared" si="1"/>
        <v>7574</v>
      </c>
      <c r="E17" s="78"/>
      <c r="F17" s="78">
        <v>5772</v>
      </c>
      <c r="G17" s="78">
        <v>3158</v>
      </c>
      <c r="H17" s="78">
        <v>2614</v>
      </c>
      <c r="I17" s="78"/>
      <c r="J17" s="78">
        <v>4163</v>
      </c>
      <c r="K17" s="78">
        <v>2283</v>
      </c>
      <c r="L17" s="78">
        <v>1880</v>
      </c>
      <c r="M17" s="78"/>
      <c r="N17" s="78">
        <v>2364</v>
      </c>
      <c r="O17" s="78">
        <v>1412</v>
      </c>
      <c r="P17" s="78">
        <v>952</v>
      </c>
      <c r="Q17" s="78"/>
      <c r="R17" s="78">
        <v>3938</v>
      </c>
      <c r="S17" s="78">
        <v>2293</v>
      </c>
      <c r="T17" s="78">
        <v>1645</v>
      </c>
      <c r="U17" s="78"/>
      <c r="V17" s="78">
        <v>1148</v>
      </c>
      <c r="W17" s="78">
        <v>666</v>
      </c>
      <c r="X17" s="78">
        <v>482</v>
      </c>
      <c r="Y17" s="78"/>
      <c r="Z17" s="78">
        <v>3</v>
      </c>
      <c r="AA17" s="78">
        <v>2</v>
      </c>
      <c r="AB17" s="78">
        <v>1</v>
      </c>
      <c r="AC17" s="146"/>
    </row>
    <row r="18" spans="1:29" x14ac:dyDescent="0.25">
      <c r="A18" s="101" t="s">
        <v>267</v>
      </c>
      <c r="B18" s="78">
        <f t="shared" ref="B18:D19" si="5">+F18+J18+N18+R18+V18</f>
        <v>308</v>
      </c>
      <c r="C18" s="78">
        <f t="shared" si="5"/>
        <v>173</v>
      </c>
      <c r="D18" s="78">
        <f t="shared" si="5"/>
        <v>135</v>
      </c>
      <c r="E18" s="78"/>
      <c r="F18" s="78">
        <v>62</v>
      </c>
      <c r="G18" s="78">
        <v>35</v>
      </c>
      <c r="H18" s="78">
        <v>27</v>
      </c>
      <c r="I18" s="78"/>
      <c r="J18" s="78">
        <v>62</v>
      </c>
      <c r="K18" s="78">
        <v>33</v>
      </c>
      <c r="L18" s="78">
        <v>29</v>
      </c>
      <c r="M18" s="78"/>
      <c r="N18" s="78">
        <v>93</v>
      </c>
      <c r="O18" s="78">
        <v>44</v>
      </c>
      <c r="P18" s="78">
        <v>49</v>
      </c>
      <c r="Q18" s="78"/>
      <c r="R18" s="78">
        <v>55</v>
      </c>
      <c r="S18" s="78">
        <v>37</v>
      </c>
      <c r="T18" s="78">
        <v>18</v>
      </c>
      <c r="U18" s="78"/>
      <c r="V18" s="78">
        <v>36</v>
      </c>
      <c r="W18" s="78">
        <v>24</v>
      </c>
      <c r="X18" s="78">
        <v>12</v>
      </c>
      <c r="Y18" s="78"/>
      <c r="Z18" s="78" t="s">
        <v>271</v>
      </c>
      <c r="AA18" s="78" t="s">
        <v>271</v>
      </c>
      <c r="AB18" s="78" t="s">
        <v>271</v>
      </c>
      <c r="AC18" s="146"/>
    </row>
    <row r="19" spans="1:29" x14ac:dyDescent="0.25">
      <c r="A19" s="101" t="s">
        <v>268</v>
      </c>
      <c r="B19" s="78">
        <f t="shared" si="5"/>
        <v>193</v>
      </c>
      <c r="C19" s="78">
        <f t="shared" si="5"/>
        <v>97</v>
      </c>
      <c r="D19" s="78">
        <f t="shared" si="5"/>
        <v>96</v>
      </c>
      <c r="E19" s="78"/>
      <c r="F19" s="78">
        <v>51</v>
      </c>
      <c r="G19" s="78">
        <v>27</v>
      </c>
      <c r="H19" s="78">
        <v>24</v>
      </c>
      <c r="I19" s="78"/>
      <c r="J19" s="78">
        <v>34</v>
      </c>
      <c r="K19" s="78">
        <v>17</v>
      </c>
      <c r="L19" s="78">
        <v>17</v>
      </c>
      <c r="M19" s="78"/>
      <c r="N19" s="78">
        <v>48</v>
      </c>
      <c r="O19" s="78">
        <v>23</v>
      </c>
      <c r="P19" s="78">
        <v>25</v>
      </c>
      <c r="Q19" s="78"/>
      <c r="R19" s="78">
        <v>53</v>
      </c>
      <c r="S19" s="78">
        <v>25</v>
      </c>
      <c r="T19" s="78">
        <v>28</v>
      </c>
      <c r="U19" s="78"/>
      <c r="V19" s="78">
        <v>7</v>
      </c>
      <c r="W19" s="78">
        <v>5</v>
      </c>
      <c r="X19" s="78">
        <v>2</v>
      </c>
      <c r="Y19" s="78"/>
      <c r="Z19" s="78" t="s">
        <v>271</v>
      </c>
      <c r="AA19" s="78" t="s">
        <v>271</v>
      </c>
      <c r="AB19" s="78" t="s">
        <v>271</v>
      </c>
      <c r="AC19" s="146"/>
    </row>
    <row r="20" spans="1:29" x14ac:dyDescent="0.25">
      <c r="A20" s="23" t="s">
        <v>270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146"/>
    </row>
    <row r="21" spans="1:29" s="2" customFormat="1" x14ac:dyDescent="0.25">
      <c r="A21" s="103" t="s">
        <v>209</v>
      </c>
      <c r="B21" s="105">
        <f>SUM(B22:B24)</f>
        <v>5571</v>
      </c>
      <c r="C21" s="105">
        <f t="shared" ref="C21:X21" si="6">SUM(C22:C24)</f>
        <v>3529</v>
      </c>
      <c r="D21" s="105">
        <f t="shared" si="6"/>
        <v>2042</v>
      </c>
      <c r="E21" s="105"/>
      <c r="F21" s="105">
        <f t="shared" si="6"/>
        <v>1501</v>
      </c>
      <c r="G21" s="105">
        <f t="shared" si="6"/>
        <v>929</v>
      </c>
      <c r="H21" s="105">
        <f t="shared" si="6"/>
        <v>572</v>
      </c>
      <c r="I21" s="105"/>
      <c r="J21" s="105">
        <f t="shared" si="6"/>
        <v>1255</v>
      </c>
      <c r="K21" s="105">
        <f t="shared" si="6"/>
        <v>783</v>
      </c>
      <c r="L21" s="105">
        <f t="shared" si="6"/>
        <v>472</v>
      </c>
      <c r="M21" s="105"/>
      <c r="N21" s="105">
        <f t="shared" si="6"/>
        <v>882</v>
      </c>
      <c r="O21" s="105">
        <f t="shared" si="6"/>
        <v>587</v>
      </c>
      <c r="P21" s="105">
        <f t="shared" si="6"/>
        <v>295</v>
      </c>
      <c r="Q21" s="105"/>
      <c r="R21" s="105">
        <f t="shared" si="6"/>
        <v>1420</v>
      </c>
      <c r="S21" s="105">
        <f t="shared" si="6"/>
        <v>907</v>
      </c>
      <c r="T21" s="105">
        <f t="shared" si="6"/>
        <v>513</v>
      </c>
      <c r="U21" s="105"/>
      <c r="V21" s="105">
        <f t="shared" si="6"/>
        <v>513</v>
      </c>
      <c r="W21" s="105">
        <f t="shared" si="6"/>
        <v>323</v>
      </c>
      <c r="X21" s="105">
        <f t="shared" si="6"/>
        <v>190</v>
      </c>
      <c r="Y21" s="105"/>
      <c r="Z21" s="105" t="s">
        <v>271</v>
      </c>
      <c r="AA21" s="105" t="s">
        <v>271</v>
      </c>
      <c r="AB21" s="105" t="s">
        <v>271</v>
      </c>
      <c r="AC21" s="146"/>
    </row>
    <row r="22" spans="1:29" x14ac:dyDescent="0.25">
      <c r="A22" s="101" t="s">
        <v>266</v>
      </c>
      <c r="B22" s="78">
        <f>+F22+J22+N22+R22+V22</f>
        <v>5553</v>
      </c>
      <c r="C22" s="78">
        <f t="shared" ref="C22:D22" si="7">+G22+K22+O22+S22+W22</f>
        <v>3520</v>
      </c>
      <c r="D22" s="78">
        <f t="shared" si="7"/>
        <v>2033</v>
      </c>
      <c r="E22" s="78"/>
      <c r="F22" s="78">
        <v>1499</v>
      </c>
      <c r="G22" s="78">
        <v>927</v>
      </c>
      <c r="H22" s="78">
        <v>572</v>
      </c>
      <c r="I22" s="78"/>
      <c r="J22" s="78">
        <v>1251</v>
      </c>
      <c r="K22" s="78">
        <v>782</v>
      </c>
      <c r="L22" s="78">
        <v>469</v>
      </c>
      <c r="M22" s="78"/>
      <c r="N22" s="78">
        <v>879</v>
      </c>
      <c r="O22" s="78">
        <v>587</v>
      </c>
      <c r="P22" s="78">
        <v>292</v>
      </c>
      <c r="Q22" s="78"/>
      <c r="R22" s="78">
        <v>1411</v>
      </c>
      <c r="S22" s="78">
        <v>901</v>
      </c>
      <c r="T22" s="78">
        <v>510</v>
      </c>
      <c r="U22" s="78"/>
      <c r="V22" s="78">
        <v>513</v>
      </c>
      <c r="W22" s="78">
        <v>323</v>
      </c>
      <c r="X22" s="78">
        <v>190</v>
      </c>
      <c r="Y22" s="78"/>
      <c r="Z22" s="78" t="s">
        <v>271</v>
      </c>
      <c r="AA22" s="78" t="s">
        <v>271</v>
      </c>
      <c r="AB22" s="78" t="s">
        <v>271</v>
      </c>
      <c r="AC22" s="146"/>
    </row>
    <row r="23" spans="1:29" x14ac:dyDescent="0.25">
      <c r="A23" s="101" t="s">
        <v>267</v>
      </c>
      <c r="B23" s="78">
        <f>+F23+J23+N23+R23</f>
        <v>18</v>
      </c>
      <c r="C23" s="78">
        <f>+G23+K23+S23</f>
        <v>9</v>
      </c>
      <c r="D23" s="78">
        <f>+L23+P23+T23</f>
        <v>9</v>
      </c>
      <c r="E23" s="78"/>
      <c r="F23" s="78">
        <v>2</v>
      </c>
      <c r="G23" s="78">
        <v>2</v>
      </c>
      <c r="H23" s="78" t="s">
        <v>271</v>
      </c>
      <c r="I23" s="78"/>
      <c r="J23" s="78">
        <v>4</v>
      </c>
      <c r="K23" s="78">
        <v>1</v>
      </c>
      <c r="L23" s="78">
        <v>3</v>
      </c>
      <c r="M23" s="78"/>
      <c r="N23" s="78">
        <v>3</v>
      </c>
      <c r="O23" s="78" t="s">
        <v>271</v>
      </c>
      <c r="P23" s="78">
        <v>3</v>
      </c>
      <c r="Q23" s="78"/>
      <c r="R23" s="78">
        <v>9</v>
      </c>
      <c r="S23" s="78">
        <v>6</v>
      </c>
      <c r="T23" s="78">
        <v>3</v>
      </c>
      <c r="U23" s="78"/>
      <c r="V23" s="78" t="s">
        <v>271</v>
      </c>
      <c r="W23" s="78" t="s">
        <v>271</v>
      </c>
      <c r="X23" s="78" t="s">
        <v>271</v>
      </c>
      <c r="Y23" s="78"/>
      <c r="Z23" s="78" t="s">
        <v>271</v>
      </c>
      <c r="AA23" s="78" t="s">
        <v>271</v>
      </c>
      <c r="AB23" s="78" t="s">
        <v>271</v>
      </c>
      <c r="AC23" s="146"/>
    </row>
    <row r="24" spans="1:29" x14ac:dyDescent="0.25">
      <c r="A24" s="101" t="s">
        <v>268</v>
      </c>
      <c r="B24" s="78" t="s">
        <v>271</v>
      </c>
      <c r="C24" s="78" t="s">
        <v>271</v>
      </c>
      <c r="D24" s="78" t="s">
        <v>271</v>
      </c>
      <c r="E24" s="78"/>
      <c r="F24" s="78" t="s">
        <v>271</v>
      </c>
      <c r="G24" s="78" t="s">
        <v>271</v>
      </c>
      <c r="H24" s="78" t="s">
        <v>271</v>
      </c>
      <c r="I24" s="78"/>
      <c r="J24" s="78" t="s">
        <v>271</v>
      </c>
      <c r="K24" s="78" t="s">
        <v>271</v>
      </c>
      <c r="L24" s="78" t="s">
        <v>271</v>
      </c>
      <c r="M24" s="78"/>
      <c r="N24" s="78" t="s">
        <v>271</v>
      </c>
      <c r="O24" s="78" t="s">
        <v>271</v>
      </c>
      <c r="P24" s="78" t="s">
        <v>271</v>
      </c>
      <c r="Q24" s="78"/>
      <c r="R24" s="78" t="s">
        <v>271</v>
      </c>
      <c r="S24" s="78" t="s">
        <v>271</v>
      </c>
      <c r="T24" s="78" t="s">
        <v>271</v>
      </c>
      <c r="U24" s="78"/>
      <c r="V24" s="78" t="s">
        <v>271</v>
      </c>
      <c r="W24" s="78" t="s">
        <v>271</v>
      </c>
      <c r="X24" s="78" t="s">
        <v>271</v>
      </c>
      <c r="Y24" s="78"/>
      <c r="Z24" s="78" t="s">
        <v>271</v>
      </c>
      <c r="AA24" s="78" t="s">
        <v>271</v>
      </c>
      <c r="AB24" s="78" t="s">
        <v>271</v>
      </c>
      <c r="AC24" s="145"/>
    </row>
    <row r="25" spans="1:29" x14ac:dyDescent="0.25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46"/>
    </row>
    <row r="26" spans="1:29" x14ac:dyDescent="0.25">
      <c r="A26" s="194" t="s">
        <v>232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146"/>
    </row>
    <row r="27" spans="1:29" x14ac:dyDescent="0.25">
      <c r="A27" s="102" t="s">
        <v>227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46"/>
    </row>
    <row r="28" spans="1:29" s="2" customFormat="1" x14ac:dyDescent="0.25">
      <c r="A28" s="23" t="s">
        <v>209</v>
      </c>
      <c r="B28" s="142">
        <v>9.9286037742237188</v>
      </c>
      <c r="C28" s="142">
        <v>11.422793562354205</v>
      </c>
      <c r="D28" s="142">
        <v>8.4081186546327054</v>
      </c>
      <c r="E28" s="142"/>
      <c r="F28" s="142">
        <v>13.240830375389912</v>
      </c>
      <c r="G28" s="142">
        <v>14.471573072898499</v>
      </c>
      <c r="H28" s="142">
        <v>11.939362643847742</v>
      </c>
      <c r="I28" s="142"/>
      <c r="J28" s="142">
        <v>10.531945372934773</v>
      </c>
      <c r="K28" s="142">
        <v>11.713845344159994</v>
      </c>
      <c r="L28" s="142">
        <v>9.311174963112526</v>
      </c>
      <c r="M28" s="142"/>
      <c r="N28" s="142">
        <v>6.9671288106306823</v>
      </c>
      <c r="O28" s="142">
        <v>8.4724215706376871</v>
      </c>
      <c r="P28" s="142">
        <v>5.4521441248091129</v>
      </c>
      <c r="Q28" s="142"/>
      <c r="R28" s="142">
        <v>12.79823924699712</v>
      </c>
      <c r="S28" s="142">
        <v>15.096959318739298</v>
      </c>
      <c r="T28" s="142">
        <v>10.444507629608568</v>
      </c>
      <c r="U28" s="142"/>
      <c r="V28" s="142">
        <v>4.6320711120776359</v>
      </c>
      <c r="W28" s="142">
        <v>5.6912841728629733</v>
      </c>
      <c r="X28" s="142">
        <v>3.6296296296296298</v>
      </c>
      <c r="Y28" s="142"/>
      <c r="Z28" s="142">
        <v>7.5</v>
      </c>
      <c r="AA28" s="142">
        <v>8.3333333333333321</v>
      </c>
      <c r="AB28" s="142">
        <v>6.25</v>
      </c>
      <c r="AC28" s="146"/>
    </row>
    <row r="29" spans="1:29" x14ac:dyDescent="0.25">
      <c r="A29" s="101" t="s">
        <v>266</v>
      </c>
      <c r="B29" s="143">
        <v>11.489284980943843</v>
      </c>
      <c r="C29" s="143">
        <v>13.216243272442538</v>
      </c>
      <c r="D29" s="143">
        <v>9.7254560547468163</v>
      </c>
      <c r="E29" s="143"/>
      <c r="F29" s="143">
        <v>15.234244049614482</v>
      </c>
      <c r="G29" s="143">
        <v>16.54515998379911</v>
      </c>
      <c r="H29" s="143">
        <v>13.829325462279712</v>
      </c>
      <c r="I29" s="143"/>
      <c r="J29" s="143">
        <v>12.256078236066465</v>
      </c>
      <c r="K29" s="143">
        <v>13.638588528456369</v>
      </c>
      <c r="L29" s="143">
        <v>10.824385972996636</v>
      </c>
      <c r="M29" s="143"/>
      <c r="N29" s="143">
        <v>7.9294831043082796</v>
      </c>
      <c r="O29" s="143">
        <v>9.7507438661528703</v>
      </c>
      <c r="P29" s="143">
        <v>6.0989361180565771</v>
      </c>
      <c r="Q29" s="143"/>
      <c r="R29" s="143">
        <v>14.733507781297343</v>
      </c>
      <c r="S29" s="143">
        <v>17.353037053134848</v>
      </c>
      <c r="T29" s="143">
        <v>12.039778758589865</v>
      </c>
      <c r="U29" s="143"/>
      <c r="V29" s="143">
        <v>5.4359209320591697</v>
      </c>
      <c r="W29" s="143">
        <v>6.6756665541680738</v>
      </c>
      <c r="X29" s="143">
        <v>4.2691061558986085</v>
      </c>
      <c r="Y29" s="143"/>
      <c r="Z29" s="143">
        <v>25</v>
      </c>
      <c r="AA29" s="143">
        <v>33.333333333333329</v>
      </c>
      <c r="AB29" s="143">
        <v>16.666666666666664</v>
      </c>
      <c r="AC29" s="146"/>
    </row>
    <row r="30" spans="1:29" x14ac:dyDescent="0.25">
      <c r="A30" s="101" t="s">
        <v>267</v>
      </c>
      <c r="B30" s="143">
        <v>1.2170991226432706</v>
      </c>
      <c r="C30" s="143">
        <v>1.3397129186602872</v>
      </c>
      <c r="D30" s="143">
        <v>1.0909090909090911</v>
      </c>
      <c r="E30" s="143"/>
      <c r="F30" s="143">
        <v>1.0977701543739278</v>
      </c>
      <c r="G30" s="143">
        <v>1.2662559890485969</v>
      </c>
      <c r="H30" s="143">
        <v>0.92847317744154056</v>
      </c>
      <c r="I30" s="143"/>
      <c r="J30" s="143">
        <v>1.0932582408481033</v>
      </c>
      <c r="K30" s="143">
        <v>1.0974822466107166</v>
      </c>
      <c r="L30" s="143">
        <v>1.0888057162300102</v>
      </c>
      <c r="M30" s="143"/>
      <c r="N30" s="143">
        <v>1.6789087093389297</v>
      </c>
      <c r="O30" s="143">
        <v>1.5058179329226558</v>
      </c>
      <c r="P30" s="143">
        <v>1.8597997138769671</v>
      </c>
      <c r="Q30" s="143"/>
      <c r="R30" s="143">
        <v>1.3669372063220846</v>
      </c>
      <c r="S30" s="143">
        <v>1.8189509306260576</v>
      </c>
      <c r="T30" s="143">
        <v>0.90595340811044001</v>
      </c>
      <c r="U30" s="143"/>
      <c r="V30" s="143">
        <v>0.80178173719376389</v>
      </c>
      <c r="W30" s="143">
        <v>1.0614772224679345</v>
      </c>
      <c r="X30" s="143">
        <v>0.53835800807537015</v>
      </c>
      <c r="Y30" s="143"/>
      <c r="Z30" s="78" t="s">
        <v>271</v>
      </c>
      <c r="AA30" s="78" t="s">
        <v>271</v>
      </c>
      <c r="AB30" s="78" t="s">
        <v>271</v>
      </c>
      <c r="AC30" s="146"/>
    </row>
    <row r="31" spans="1:29" x14ac:dyDescent="0.25">
      <c r="A31" s="101" t="s">
        <v>268</v>
      </c>
      <c r="B31" s="143">
        <v>1.9635771696001627</v>
      </c>
      <c r="C31" s="143">
        <v>2.0647083865474669</v>
      </c>
      <c r="D31" s="143">
        <v>1.8709803157279283</v>
      </c>
      <c r="E31" s="143"/>
      <c r="F31" s="143">
        <v>2.2931654676258995</v>
      </c>
      <c r="G31" s="143">
        <v>2.551984877126654</v>
      </c>
      <c r="H31" s="143">
        <v>2.0583190394511153</v>
      </c>
      <c r="I31" s="143"/>
      <c r="J31" s="143">
        <v>1.585820895522388</v>
      </c>
      <c r="K31" s="143">
        <v>1.650485436893204</v>
      </c>
      <c r="L31" s="143">
        <v>1.5260323159784559</v>
      </c>
      <c r="M31" s="143"/>
      <c r="N31" s="143">
        <v>2.4024024024024024</v>
      </c>
      <c r="O31" s="143">
        <v>2.3908523908523911</v>
      </c>
      <c r="P31" s="143">
        <v>2.413127413127413</v>
      </c>
      <c r="Q31" s="143"/>
      <c r="R31" s="143">
        <v>3.0778164924506388</v>
      </c>
      <c r="S31" s="143">
        <v>2.9868578255675029</v>
      </c>
      <c r="T31" s="143">
        <v>3.1638418079096042</v>
      </c>
      <c r="U31" s="143"/>
      <c r="V31" s="143">
        <v>0.40206777713957498</v>
      </c>
      <c r="W31" s="143">
        <v>0.61652281134401976</v>
      </c>
      <c r="X31" s="143">
        <v>0.21505376344086022</v>
      </c>
      <c r="Y31" s="143"/>
      <c r="Z31" s="78" t="s">
        <v>271</v>
      </c>
      <c r="AA31" s="78" t="s">
        <v>271</v>
      </c>
      <c r="AB31" s="78" t="s">
        <v>271</v>
      </c>
      <c r="AC31" s="146"/>
    </row>
    <row r="32" spans="1:29" x14ac:dyDescent="0.25">
      <c r="A32" s="23" t="s">
        <v>269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6"/>
    </row>
    <row r="33" spans="1:29" s="2" customFormat="1" x14ac:dyDescent="0.25">
      <c r="A33" s="100" t="s">
        <v>209</v>
      </c>
      <c r="B33" s="142">
        <v>10.031683723538483</v>
      </c>
      <c r="C33" s="142">
        <v>11.228148313105445</v>
      </c>
      <c r="D33" s="142">
        <v>8.8177145116646898</v>
      </c>
      <c r="E33" s="142"/>
      <c r="F33" s="142">
        <v>14.006902296798762</v>
      </c>
      <c r="G33" s="142">
        <v>15.041106128550075</v>
      </c>
      <c r="H33" s="142">
        <v>12.932498665502015</v>
      </c>
      <c r="I33" s="142"/>
      <c r="J33" s="142">
        <v>10.803886253519696</v>
      </c>
      <c r="K33" s="142">
        <v>11.690719583082782</v>
      </c>
      <c r="L33" s="142">
        <v>9.8946827639352684</v>
      </c>
      <c r="M33" s="142"/>
      <c r="N33" s="142">
        <v>6.7924835272106074</v>
      </c>
      <c r="O33" s="142">
        <v>7.9911389669332182</v>
      </c>
      <c r="P33" s="142">
        <v>5.5848892275869577</v>
      </c>
      <c r="Q33" s="142"/>
      <c r="R33" s="142">
        <v>12.581628210709622</v>
      </c>
      <c r="S33" s="142">
        <v>14.456721915285451</v>
      </c>
      <c r="T33" s="142">
        <v>10.656667506932191</v>
      </c>
      <c r="U33" s="142"/>
      <c r="V33" s="142">
        <v>4.2806311325162634</v>
      </c>
      <c r="W33" s="142">
        <v>5.097924154624808</v>
      </c>
      <c r="X33" s="142">
        <v>3.4954193093727977</v>
      </c>
      <c r="Y33" s="142"/>
      <c r="Z33" s="142">
        <v>10.344827586206897</v>
      </c>
      <c r="AA33" s="142">
        <v>13.333333333333334</v>
      </c>
      <c r="AB33" s="142">
        <v>7.1428571428571423</v>
      </c>
      <c r="AC33" s="146"/>
    </row>
    <row r="34" spans="1:29" x14ac:dyDescent="0.25">
      <c r="A34" s="101" t="s">
        <v>266</v>
      </c>
      <c r="B34" s="143">
        <v>12.146699266503667</v>
      </c>
      <c r="C34" s="143">
        <v>13.584519129616302</v>
      </c>
      <c r="D34" s="143">
        <v>10.681747665923899</v>
      </c>
      <c r="E34" s="143"/>
      <c r="F34" s="143">
        <v>16.826516631198437</v>
      </c>
      <c r="G34" s="143">
        <v>17.945221047846346</v>
      </c>
      <c r="H34" s="143">
        <v>15.648009577970667</v>
      </c>
      <c r="I34" s="143"/>
      <c r="J34" s="143">
        <v>13.171966461003008</v>
      </c>
      <c r="K34" s="143">
        <v>14.257166052582276</v>
      </c>
      <c r="L34" s="143">
        <v>12.057465366854798</v>
      </c>
      <c r="M34" s="143"/>
      <c r="N34" s="143">
        <v>8.0217170003393274</v>
      </c>
      <c r="O34" s="143">
        <v>9.5489281125312768</v>
      </c>
      <c r="P34" s="143">
        <v>6.4836886194919296</v>
      </c>
      <c r="Q34" s="143"/>
      <c r="R34" s="143">
        <v>15.150232754972492</v>
      </c>
      <c r="S34" s="143">
        <v>17.364634608102993</v>
      </c>
      <c r="T34" s="143">
        <v>12.863622145761653</v>
      </c>
      <c r="U34" s="143"/>
      <c r="V34" s="143">
        <v>5.2740386824091514</v>
      </c>
      <c r="W34" s="143">
        <v>6.2623413258110006</v>
      </c>
      <c r="X34" s="143">
        <v>4.3298598634567007</v>
      </c>
      <c r="Y34" s="143"/>
      <c r="Z34" s="143">
        <v>25</v>
      </c>
      <c r="AA34" s="143">
        <v>33.333333333333329</v>
      </c>
      <c r="AB34" s="143">
        <v>16.666666666666664</v>
      </c>
      <c r="AC34" s="146"/>
    </row>
    <row r="35" spans="1:29" x14ac:dyDescent="0.25">
      <c r="A35" s="101" t="s">
        <v>267</v>
      </c>
      <c r="B35" s="143">
        <v>1.2151818827428391</v>
      </c>
      <c r="C35" s="143">
        <v>1.3444202673298105</v>
      </c>
      <c r="D35" s="143">
        <v>1.081904151306299</v>
      </c>
      <c r="E35" s="143"/>
      <c r="F35" s="143">
        <v>1.129737609329446</v>
      </c>
      <c r="G35" s="143">
        <v>1.2718023255813953</v>
      </c>
      <c r="H35" s="143">
        <v>0.98684210526315785</v>
      </c>
      <c r="I35" s="143"/>
      <c r="J35" s="143">
        <v>1.0930888575458393</v>
      </c>
      <c r="K35" s="143">
        <v>1.1328527291452111</v>
      </c>
      <c r="L35" s="143">
        <v>1.0511054729974627</v>
      </c>
      <c r="M35" s="143"/>
      <c r="N35" s="143">
        <v>1.7187211236370359</v>
      </c>
      <c r="O35" s="143">
        <v>1.5947807176513229</v>
      </c>
      <c r="P35" s="143">
        <v>1.8476621417797889</v>
      </c>
      <c r="Q35" s="143"/>
      <c r="R35" s="143">
        <v>1.2379023182534323</v>
      </c>
      <c r="S35" s="143">
        <v>1.6459074733096084</v>
      </c>
      <c r="T35" s="143">
        <v>0.82004555808656043</v>
      </c>
      <c r="U35" s="143"/>
      <c r="V35" s="143">
        <v>0.83429895712630353</v>
      </c>
      <c r="W35" s="143">
        <v>1.0973936899862824</v>
      </c>
      <c r="X35" s="143">
        <v>0.56390977443609014</v>
      </c>
      <c r="Y35" s="143"/>
      <c r="Z35" s="78" t="s">
        <v>271</v>
      </c>
      <c r="AA35" s="78" t="s">
        <v>271</v>
      </c>
      <c r="AB35" s="78" t="s">
        <v>271</v>
      </c>
    </row>
    <row r="36" spans="1:29" x14ac:dyDescent="0.25">
      <c r="A36" s="101" t="s">
        <v>268</v>
      </c>
      <c r="B36" s="143">
        <v>1.9635771696001627</v>
      </c>
      <c r="C36" s="143">
        <v>2.0647083865474669</v>
      </c>
      <c r="D36" s="143">
        <v>1.8709803157279283</v>
      </c>
      <c r="E36" s="143"/>
      <c r="F36" s="143">
        <v>2.2931654676258995</v>
      </c>
      <c r="G36" s="143">
        <v>2.551984877126654</v>
      </c>
      <c r="H36" s="143">
        <v>2.0583190394511153</v>
      </c>
      <c r="I36" s="143"/>
      <c r="J36" s="143">
        <v>1.585820895522388</v>
      </c>
      <c r="K36" s="143">
        <v>1.650485436893204</v>
      </c>
      <c r="L36" s="143">
        <v>1.5260323159784559</v>
      </c>
      <c r="M36" s="143"/>
      <c r="N36" s="143">
        <v>2.4024024024024024</v>
      </c>
      <c r="O36" s="143">
        <v>2.3908523908523911</v>
      </c>
      <c r="P36" s="143">
        <v>2.413127413127413</v>
      </c>
      <c r="Q36" s="143"/>
      <c r="R36" s="143">
        <v>3.0778164924506388</v>
      </c>
      <c r="S36" s="143">
        <v>2.9868578255675029</v>
      </c>
      <c r="T36" s="143">
        <v>3.1638418079096042</v>
      </c>
      <c r="U36" s="143"/>
      <c r="V36" s="143">
        <v>0.40206777713957498</v>
      </c>
      <c r="W36" s="143">
        <v>0.61652281134401976</v>
      </c>
      <c r="X36" s="143">
        <v>0.21505376344086022</v>
      </c>
      <c r="Y36" s="143"/>
      <c r="Z36" s="78" t="s">
        <v>271</v>
      </c>
      <c r="AA36" s="78" t="s">
        <v>271</v>
      </c>
      <c r="AB36" s="78" t="s">
        <v>271</v>
      </c>
      <c r="AC36" s="146"/>
    </row>
    <row r="37" spans="1:29" x14ac:dyDescent="0.25">
      <c r="A37" s="23" t="s">
        <v>270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6"/>
    </row>
    <row r="38" spans="1:29" s="2" customFormat="1" x14ac:dyDescent="0.25">
      <c r="A38" s="103" t="s">
        <v>209</v>
      </c>
      <c r="B38" s="142">
        <v>9.6114695835202379</v>
      </c>
      <c r="C38" s="142">
        <v>12.018117422694456</v>
      </c>
      <c r="D38" s="142">
        <v>7.1403594656969025</v>
      </c>
      <c r="E38" s="142"/>
      <c r="F38" s="142">
        <v>10.902883707416287</v>
      </c>
      <c r="G38" s="142">
        <v>12.792619113191957</v>
      </c>
      <c r="H38" s="142">
        <v>8.7932359723289775</v>
      </c>
      <c r="I38" s="142"/>
      <c r="J38" s="142">
        <v>9.7031080872119997</v>
      </c>
      <c r="K38" s="142">
        <v>11.783295711060948</v>
      </c>
      <c r="L38" s="142">
        <v>7.505167753219907</v>
      </c>
      <c r="M38" s="142"/>
      <c r="N38" s="142">
        <v>7.5159778440562413</v>
      </c>
      <c r="O38" s="142">
        <v>9.9880891611366351</v>
      </c>
      <c r="P38" s="142">
        <v>5.0358484124274492</v>
      </c>
      <c r="Q38" s="142"/>
      <c r="R38" s="142">
        <v>13.458439958297792</v>
      </c>
      <c r="S38" s="142">
        <v>17.058491630618768</v>
      </c>
      <c r="T38" s="142">
        <v>9.8012991975544512</v>
      </c>
      <c r="U38" s="142"/>
      <c r="V38" s="142">
        <v>5.7228915662650603</v>
      </c>
      <c r="W38" s="142">
        <v>7.5928537846732498</v>
      </c>
      <c r="X38" s="142">
        <v>4.0339702760084926</v>
      </c>
      <c r="Y38" s="142"/>
      <c r="Z38" s="105" t="s">
        <v>271</v>
      </c>
      <c r="AA38" s="105" t="s">
        <v>271</v>
      </c>
      <c r="AB38" s="105" t="s">
        <v>271</v>
      </c>
      <c r="AC38" s="146"/>
    </row>
    <row r="39" spans="1:29" x14ac:dyDescent="0.25">
      <c r="A39" s="101" t="s">
        <v>266</v>
      </c>
      <c r="B39" s="143">
        <v>9.8243193036463037</v>
      </c>
      <c r="C39" s="143">
        <v>12.287499563654135</v>
      </c>
      <c r="D39" s="143">
        <v>7.2930119098866406</v>
      </c>
      <c r="E39" s="143"/>
      <c r="F39" s="143">
        <v>11.165735567970204</v>
      </c>
      <c r="G39" s="143">
        <v>13.071065989847716</v>
      </c>
      <c r="H39" s="143">
        <v>9.0320543186483491</v>
      </c>
      <c r="I39" s="143"/>
      <c r="J39" s="143">
        <v>9.9530591136924187</v>
      </c>
      <c r="K39" s="143">
        <v>12.105263157894736</v>
      </c>
      <c r="L39" s="143">
        <v>7.6771975773449004</v>
      </c>
      <c r="M39" s="143"/>
      <c r="N39" s="143">
        <v>7.6916345817290868</v>
      </c>
      <c r="O39" s="143">
        <v>10.273013650682534</v>
      </c>
      <c r="P39" s="143">
        <v>5.1102555127756393</v>
      </c>
      <c r="Q39" s="143"/>
      <c r="R39" s="143">
        <v>13.683087664856478</v>
      </c>
      <c r="S39" s="143">
        <v>17.32359161699673</v>
      </c>
      <c r="T39" s="143">
        <v>9.9784777929954984</v>
      </c>
      <c r="U39" s="143"/>
      <c r="V39" s="143">
        <v>5.83684150642849</v>
      </c>
      <c r="W39" s="143">
        <v>7.7272727272727266</v>
      </c>
      <c r="X39" s="143">
        <v>4.1223692775005425</v>
      </c>
      <c r="Y39" s="143"/>
      <c r="Z39" s="78" t="s">
        <v>271</v>
      </c>
      <c r="AA39" s="78" t="s">
        <v>271</v>
      </c>
      <c r="AB39" s="78" t="s">
        <v>271</v>
      </c>
      <c r="AC39" s="146"/>
    </row>
    <row r="40" spans="1:29" x14ac:dyDescent="0.25">
      <c r="A40" s="101" t="s">
        <v>267</v>
      </c>
      <c r="B40" s="143">
        <v>1.2508686587908271</v>
      </c>
      <c r="C40" s="143">
        <v>1.2552301255230125</v>
      </c>
      <c r="D40" s="143">
        <v>1.2465373961218837</v>
      </c>
      <c r="E40" s="143"/>
      <c r="F40" s="143">
        <v>0.58479532163742687</v>
      </c>
      <c r="G40" s="143">
        <v>1.1764705882352942</v>
      </c>
      <c r="H40" s="78" t="s">
        <v>271</v>
      </c>
      <c r="I40" s="143"/>
      <c r="J40" s="143">
        <v>1.095890410958904</v>
      </c>
      <c r="K40" s="143">
        <v>0.54054054054054057</v>
      </c>
      <c r="L40" s="143">
        <v>1.6666666666666667</v>
      </c>
      <c r="M40" s="143"/>
      <c r="N40" s="143">
        <v>0.97719869706840379</v>
      </c>
      <c r="O40" s="78" t="s">
        <v>271</v>
      </c>
      <c r="P40" s="143">
        <v>2.083333333333333</v>
      </c>
      <c r="Q40" s="143"/>
      <c r="R40" s="143">
        <v>3.7656903765690379</v>
      </c>
      <c r="S40" s="143">
        <v>5.1724137931034484</v>
      </c>
      <c r="T40" s="143">
        <v>2.4390243902439024</v>
      </c>
      <c r="U40" s="143"/>
      <c r="V40" s="78" t="s">
        <v>271</v>
      </c>
      <c r="W40" s="78" t="s">
        <v>271</v>
      </c>
      <c r="X40" s="78" t="s">
        <v>271</v>
      </c>
      <c r="Y40" s="143"/>
      <c r="Z40" s="78" t="s">
        <v>271</v>
      </c>
      <c r="AA40" s="78" t="s">
        <v>271</v>
      </c>
      <c r="AB40" s="78" t="s">
        <v>271</v>
      </c>
      <c r="AC40" s="146"/>
    </row>
    <row r="41" spans="1:29" ht="15.75" thickBot="1" x14ac:dyDescent="0.3">
      <c r="A41" s="104" t="s">
        <v>268</v>
      </c>
      <c r="B41" s="111" t="s">
        <v>271</v>
      </c>
      <c r="C41" s="111" t="s">
        <v>271</v>
      </c>
      <c r="D41" s="111" t="s">
        <v>271</v>
      </c>
      <c r="E41" s="111"/>
      <c r="F41" s="111" t="s">
        <v>271</v>
      </c>
      <c r="G41" s="111" t="s">
        <v>271</v>
      </c>
      <c r="H41" s="111" t="s">
        <v>271</v>
      </c>
      <c r="I41" s="111"/>
      <c r="J41" s="111" t="s">
        <v>271</v>
      </c>
      <c r="K41" s="111" t="s">
        <v>271</v>
      </c>
      <c r="L41" s="111" t="s">
        <v>271</v>
      </c>
      <c r="M41" s="111"/>
      <c r="N41" s="111" t="s">
        <v>271</v>
      </c>
      <c r="O41" s="111" t="s">
        <v>271</v>
      </c>
      <c r="P41" s="111" t="s">
        <v>271</v>
      </c>
      <c r="Q41" s="111"/>
      <c r="R41" s="111" t="s">
        <v>271</v>
      </c>
      <c r="S41" s="111" t="s">
        <v>271</v>
      </c>
      <c r="T41" s="111" t="s">
        <v>271</v>
      </c>
      <c r="U41" s="111"/>
      <c r="V41" s="111" t="s">
        <v>271</v>
      </c>
      <c r="W41" s="111" t="s">
        <v>271</v>
      </c>
      <c r="X41" s="111" t="s">
        <v>271</v>
      </c>
      <c r="Y41" s="111"/>
      <c r="Z41" s="111" t="s">
        <v>271</v>
      </c>
      <c r="AA41" s="111" t="s">
        <v>271</v>
      </c>
      <c r="AB41" s="111" t="s">
        <v>271</v>
      </c>
      <c r="AC41" s="146"/>
    </row>
    <row r="42" spans="1:29" x14ac:dyDescent="0.25">
      <c r="A42" s="225" t="s">
        <v>201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3">
    <mergeCell ref="V6:X6"/>
    <mergeCell ref="Z6:AB6"/>
    <mergeCell ref="A42:O42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C8D228AC-C834-4843-9C06-92CB8D9C184C}"/>
  </hyperlink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753E-0008-4BA5-BB21-F51ECC4ADA4B}">
  <sheetPr>
    <tabColor rgb="FFF2DAB1"/>
    <pageSetUpPr fitToPage="1"/>
  </sheetPr>
  <dimension ref="A1:X45"/>
  <sheetViews>
    <sheetView showGridLines="0" zoomScaleNormal="100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X2" sqref="X2"/>
    </sheetView>
  </sheetViews>
  <sheetFormatPr baseColWidth="10" defaultColWidth="11.42578125" defaultRowHeight="15" x14ac:dyDescent="0.25"/>
  <cols>
    <col min="1" max="1" width="24.140625" customWidth="1"/>
    <col min="2" max="23" width="8.28515625" customWidth="1"/>
    <col min="24" max="24" width="14" style="144" customWidth="1"/>
  </cols>
  <sheetData>
    <row r="1" spans="1:24" x14ac:dyDescent="0.25">
      <c r="A1" s="226" t="s">
        <v>202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3"/>
      <c r="W1" s="3"/>
    </row>
    <row r="2" spans="1:24" x14ac:dyDescent="0.25">
      <c r="A2" s="226" t="s">
        <v>189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3"/>
      <c r="W2" s="3"/>
      <c r="X2" s="183" t="s">
        <v>0</v>
      </c>
    </row>
    <row r="3" spans="1:24" x14ac:dyDescent="0.25">
      <c r="A3" s="226" t="s">
        <v>190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3"/>
      <c r="W3" s="3"/>
    </row>
    <row r="4" spans="1:24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3"/>
      <c r="W4" s="3"/>
    </row>
    <row r="5" spans="1:24" x14ac:dyDescent="0.25">
      <c r="A5" s="226" t="s">
        <v>192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3"/>
      <c r="W5" s="3"/>
      <c r="X5" s="145"/>
    </row>
    <row r="6" spans="1:24" x14ac:dyDescent="0.25">
      <c r="A6" s="224" t="s">
        <v>203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11"/>
      <c r="W6" s="11"/>
      <c r="X6" s="145"/>
    </row>
    <row r="7" spans="1:24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4"/>
      <c r="P7" s="4"/>
      <c r="Q7" s="4"/>
      <c r="R7" s="4"/>
      <c r="S7" s="4"/>
      <c r="T7" s="4"/>
      <c r="U7" s="1"/>
      <c r="V7" s="1"/>
      <c r="W7" s="1"/>
    </row>
    <row r="8" spans="1:24" ht="25.5" x14ac:dyDescent="0.25">
      <c r="A8" s="184" t="s">
        <v>193</v>
      </c>
      <c r="B8" s="181">
        <v>2002</v>
      </c>
      <c r="C8" s="181">
        <v>2003</v>
      </c>
      <c r="D8" s="181">
        <v>2004</v>
      </c>
      <c r="E8" s="181">
        <v>2005</v>
      </c>
      <c r="F8" s="181">
        <v>2006</v>
      </c>
      <c r="G8" s="181">
        <v>2007</v>
      </c>
      <c r="H8" s="181">
        <v>2008</v>
      </c>
      <c r="I8" s="181">
        <v>2009</v>
      </c>
      <c r="J8" s="181">
        <v>2010</v>
      </c>
      <c r="K8" s="181">
        <v>2011</v>
      </c>
      <c r="L8" s="181">
        <v>2012</v>
      </c>
      <c r="M8" s="181">
        <v>2013</v>
      </c>
      <c r="N8" s="181">
        <v>2014</v>
      </c>
      <c r="O8" s="181">
        <v>2015</v>
      </c>
      <c r="P8" s="181">
        <v>2016</v>
      </c>
      <c r="Q8" s="181">
        <v>2017</v>
      </c>
      <c r="R8" s="181">
        <v>2018</v>
      </c>
      <c r="S8" s="181">
        <v>2019</v>
      </c>
      <c r="T8" s="181">
        <v>2020</v>
      </c>
      <c r="U8" s="181">
        <v>2021</v>
      </c>
      <c r="V8" s="181">
        <v>2022</v>
      </c>
      <c r="W8" s="181">
        <v>2023</v>
      </c>
      <c r="X8" s="145"/>
    </row>
    <row r="9" spans="1:24" ht="6" customHeight="1" x14ac:dyDescent="0.25">
      <c r="A9" s="13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4" x14ac:dyDescent="0.25">
      <c r="A10" s="7" t="s">
        <v>55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1"/>
      <c r="V10" s="41"/>
      <c r="W10" s="41"/>
      <c r="X10" s="145"/>
    </row>
    <row r="11" spans="1:24" x14ac:dyDescent="0.25">
      <c r="A11" s="8" t="s">
        <v>194</v>
      </c>
      <c r="B11" s="63">
        <v>100</v>
      </c>
      <c r="C11" s="63">
        <v>100</v>
      </c>
      <c r="D11" s="63">
        <v>100.00000000000001</v>
      </c>
      <c r="E11" s="63">
        <v>99.999999999999986</v>
      </c>
      <c r="F11" s="63">
        <v>100</v>
      </c>
      <c r="G11" s="63">
        <v>100</v>
      </c>
      <c r="H11" s="63">
        <v>100</v>
      </c>
      <c r="I11" s="63">
        <v>100</v>
      </c>
      <c r="J11" s="63">
        <v>100</v>
      </c>
      <c r="K11" s="63">
        <v>100</v>
      </c>
      <c r="L11" s="63">
        <v>100</v>
      </c>
      <c r="M11" s="63">
        <v>99.999999999999986</v>
      </c>
      <c r="N11" s="63">
        <v>100</v>
      </c>
      <c r="O11" s="63">
        <v>100</v>
      </c>
      <c r="P11" s="63">
        <v>100</v>
      </c>
      <c r="Q11" s="63">
        <v>100</v>
      </c>
      <c r="R11" s="63">
        <v>99.999999999999986</v>
      </c>
      <c r="S11" s="63">
        <v>99.999999999999986</v>
      </c>
      <c r="T11" s="63">
        <v>100</v>
      </c>
      <c r="U11" s="63">
        <f>+U12+U13</f>
        <v>100.00000000000004</v>
      </c>
      <c r="V11" s="187">
        <v>100</v>
      </c>
      <c r="W11" s="187">
        <v>100</v>
      </c>
    </row>
    <row r="12" spans="1:24" x14ac:dyDescent="0.25">
      <c r="A12" s="8" t="s">
        <v>195</v>
      </c>
      <c r="B12" s="42">
        <v>91.224305464788955</v>
      </c>
      <c r="C12" s="42">
        <v>90.714426817556827</v>
      </c>
      <c r="D12" s="42">
        <v>90.543867702378051</v>
      </c>
      <c r="E12" s="42">
        <v>88.77582824194134</v>
      </c>
      <c r="F12" s="42">
        <v>88.708254215346329</v>
      </c>
      <c r="G12" s="42">
        <v>89.336542759050559</v>
      </c>
      <c r="H12" s="42">
        <v>92.998853698745549</v>
      </c>
      <c r="I12" s="42">
        <v>91.590174810165323</v>
      </c>
      <c r="J12" s="42">
        <v>91.464501497933014</v>
      </c>
      <c r="K12" s="42">
        <v>91.980842388986503</v>
      </c>
      <c r="L12" s="42">
        <v>92.143686816268669</v>
      </c>
      <c r="M12" s="42">
        <v>93.661130106536945</v>
      </c>
      <c r="N12" s="42">
        <v>95.571603822754909</v>
      </c>
      <c r="O12" s="42">
        <v>95.215242150274335</v>
      </c>
      <c r="P12" s="42">
        <v>94.977843426883311</v>
      </c>
      <c r="Q12" s="42">
        <v>95.576107566483586</v>
      </c>
      <c r="R12" s="42">
        <v>98.736393037149725</v>
      </c>
      <c r="S12" s="42">
        <v>95.610077021128319</v>
      </c>
      <c r="T12" s="42">
        <v>99.522993282083249</v>
      </c>
      <c r="U12" s="42">
        <v>97.070105530498793</v>
      </c>
      <c r="V12" s="43">
        <v>95.71854965704911</v>
      </c>
      <c r="W12" s="43">
        <v>94.21711987633897</v>
      </c>
    </row>
    <row r="13" spans="1:24" x14ac:dyDescent="0.25">
      <c r="A13" s="5" t="s">
        <v>196</v>
      </c>
      <c r="B13" s="42">
        <v>8.7756945352110485</v>
      </c>
      <c r="C13" s="42">
        <v>9.2855731824431764</v>
      </c>
      <c r="D13" s="42">
        <v>9.4561322976219575</v>
      </c>
      <c r="E13" s="42">
        <v>11.224171758058651</v>
      </c>
      <c r="F13" s="42">
        <v>11.291745784653678</v>
      </c>
      <c r="G13" s="42">
        <v>10.663457240949439</v>
      </c>
      <c r="H13" s="42">
        <v>7.0011463012544501</v>
      </c>
      <c r="I13" s="42">
        <v>8.4098251898346792</v>
      </c>
      <c r="J13" s="42">
        <v>8.5354985020669805</v>
      </c>
      <c r="K13" s="42">
        <v>8.0191576110134939</v>
      </c>
      <c r="L13" s="42">
        <v>7.8563131837313351</v>
      </c>
      <c r="M13" s="42">
        <v>6.3388698934630474</v>
      </c>
      <c r="N13" s="42">
        <v>4.4283961772450944</v>
      </c>
      <c r="O13" s="42">
        <v>4.7847578497256649</v>
      </c>
      <c r="P13" s="42">
        <v>5.0221565731166917</v>
      </c>
      <c r="Q13" s="42">
        <v>4.4238924335164196</v>
      </c>
      <c r="R13" s="42">
        <v>1.2636069628502666</v>
      </c>
      <c r="S13" s="42">
        <v>4.3899229788716694</v>
      </c>
      <c r="T13" s="42">
        <v>0.47700671791675325</v>
      </c>
      <c r="U13" s="42">
        <v>2.9298944695012477</v>
      </c>
      <c r="V13" s="43">
        <v>4.281450342950893</v>
      </c>
      <c r="W13" s="43">
        <v>5.7828801236610214</v>
      </c>
    </row>
    <row r="14" spans="1:24" x14ac:dyDescent="0.25">
      <c r="A14" s="5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43"/>
      <c r="X14" s="146"/>
    </row>
    <row r="15" spans="1:24" x14ac:dyDescent="0.25">
      <c r="A15" s="7" t="s">
        <v>88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3"/>
      <c r="W15" s="43"/>
      <c r="X15" s="145"/>
    </row>
    <row r="16" spans="1:24" x14ac:dyDescent="0.25">
      <c r="A16" s="8" t="s">
        <v>194</v>
      </c>
      <c r="B16" s="63">
        <v>100</v>
      </c>
      <c r="C16" s="63">
        <v>100</v>
      </c>
      <c r="D16" s="63">
        <v>100</v>
      </c>
      <c r="E16" s="63">
        <v>100</v>
      </c>
      <c r="F16" s="63">
        <v>100</v>
      </c>
      <c r="G16" s="63">
        <v>100</v>
      </c>
      <c r="H16" s="63">
        <v>100</v>
      </c>
      <c r="I16" s="63">
        <v>100</v>
      </c>
      <c r="J16" s="63">
        <v>99.999999999999986</v>
      </c>
      <c r="K16" s="63">
        <v>100</v>
      </c>
      <c r="L16" s="63">
        <v>100</v>
      </c>
      <c r="M16" s="63">
        <v>100</v>
      </c>
      <c r="N16" s="63">
        <v>100</v>
      </c>
      <c r="O16" s="63">
        <v>100</v>
      </c>
      <c r="P16" s="63">
        <v>100</v>
      </c>
      <c r="Q16" s="63">
        <v>100</v>
      </c>
      <c r="R16" s="63">
        <v>100</v>
      </c>
      <c r="S16" s="63">
        <v>100</v>
      </c>
      <c r="T16" s="63">
        <v>100</v>
      </c>
      <c r="U16" s="63">
        <v>100</v>
      </c>
      <c r="V16" s="187">
        <v>100</v>
      </c>
      <c r="W16" s="187">
        <v>100</v>
      </c>
      <c r="X16" s="146"/>
    </row>
    <row r="17" spans="1:24" x14ac:dyDescent="0.25">
      <c r="A17" s="8" t="s">
        <v>195</v>
      </c>
      <c r="B17" s="42">
        <v>86.613119143239629</v>
      </c>
      <c r="C17" s="42">
        <v>91.271056661562028</v>
      </c>
      <c r="D17" s="42">
        <v>87.121212121212125</v>
      </c>
      <c r="E17" s="42">
        <v>90.756302521008408</v>
      </c>
      <c r="F17" s="42">
        <v>88.918918918918919</v>
      </c>
      <c r="G17" s="42">
        <v>95.2191235059761</v>
      </c>
      <c r="H17" s="42">
        <v>91.950464396284829</v>
      </c>
      <c r="I17" s="42">
        <v>93.710691823899367</v>
      </c>
      <c r="J17" s="42">
        <v>94.397759103641448</v>
      </c>
      <c r="K17" s="42">
        <v>85.761589403973517</v>
      </c>
      <c r="L17" s="42">
        <v>85.663082437275989</v>
      </c>
      <c r="M17" s="42">
        <v>91.517857142857139</v>
      </c>
      <c r="N17" s="42">
        <v>93.61702127659575</v>
      </c>
      <c r="O17" s="42">
        <v>93.03482587064677</v>
      </c>
      <c r="P17" s="42">
        <v>95.675675675675677</v>
      </c>
      <c r="Q17" s="42">
        <v>99.52153110047847</v>
      </c>
      <c r="R17" s="42">
        <v>97.41379310344827</v>
      </c>
      <c r="S17" s="42">
        <v>93.069306930693074</v>
      </c>
      <c r="T17" s="42">
        <v>88.931297709923669</v>
      </c>
      <c r="U17" s="42">
        <v>100</v>
      </c>
      <c r="V17" s="43">
        <v>80.21201413427562</v>
      </c>
      <c r="W17" s="43">
        <v>84.489795918367349</v>
      </c>
      <c r="X17" s="146"/>
    </row>
    <row r="18" spans="1:24" x14ac:dyDescent="0.25">
      <c r="A18" s="5" t="s">
        <v>196</v>
      </c>
      <c r="B18" s="42">
        <v>13.386880856760374</v>
      </c>
      <c r="C18" s="42">
        <v>8.7289433384379791</v>
      </c>
      <c r="D18" s="42">
        <v>12.878787878787879</v>
      </c>
      <c r="E18" s="42">
        <v>9.2436974789915975</v>
      </c>
      <c r="F18" s="42">
        <v>11.081081081081082</v>
      </c>
      <c r="G18" s="42">
        <v>4.7808764940239046</v>
      </c>
      <c r="H18" s="42">
        <v>8.0495356037151709</v>
      </c>
      <c r="I18" s="42">
        <v>6.2893081761006293</v>
      </c>
      <c r="J18" s="42">
        <v>5.6022408963585439</v>
      </c>
      <c r="K18" s="42">
        <v>14.23841059602649</v>
      </c>
      <c r="L18" s="42">
        <v>14.336917562724013</v>
      </c>
      <c r="M18" s="42">
        <v>8.4821428571428577</v>
      </c>
      <c r="N18" s="42">
        <v>6.3829787234042552</v>
      </c>
      <c r="O18" s="42">
        <v>6.9651741293532341</v>
      </c>
      <c r="P18" s="42">
        <v>4.3243243243243246</v>
      </c>
      <c r="Q18" s="42">
        <v>0.4784688995215311</v>
      </c>
      <c r="R18" s="42">
        <v>2.5862068965517242</v>
      </c>
      <c r="S18" s="42">
        <v>6.9306930693069315</v>
      </c>
      <c r="T18" s="42">
        <v>11.068702290076336</v>
      </c>
      <c r="U18" s="42">
        <v>0</v>
      </c>
      <c r="V18" s="43">
        <v>19.78798586572438</v>
      </c>
      <c r="W18" s="43">
        <v>15.510204081632653</v>
      </c>
      <c r="X18" s="146"/>
    </row>
    <row r="19" spans="1:24" x14ac:dyDescent="0.25">
      <c r="A19" s="5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3"/>
      <c r="W19" s="43"/>
      <c r="X19" s="146"/>
    </row>
    <row r="20" spans="1:24" x14ac:dyDescent="0.25">
      <c r="A20" s="7" t="s">
        <v>197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3"/>
      <c r="W20" s="43"/>
      <c r="X20" s="146"/>
    </row>
    <row r="21" spans="1:24" x14ac:dyDescent="0.25">
      <c r="A21" s="8" t="s">
        <v>194</v>
      </c>
      <c r="B21" s="63">
        <v>100</v>
      </c>
      <c r="C21" s="63">
        <v>100</v>
      </c>
      <c r="D21" s="63">
        <v>100</v>
      </c>
      <c r="E21" s="63">
        <v>100</v>
      </c>
      <c r="F21" s="63">
        <v>100</v>
      </c>
      <c r="G21" s="63">
        <v>100</v>
      </c>
      <c r="H21" s="63">
        <v>100</v>
      </c>
      <c r="I21" s="63">
        <v>100</v>
      </c>
      <c r="J21" s="63">
        <v>100</v>
      </c>
      <c r="K21" s="63">
        <v>100</v>
      </c>
      <c r="L21" s="63">
        <v>100</v>
      </c>
      <c r="M21" s="63">
        <v>100</v>
      </c>
      <c r="N21" s="63">
        <v>100</v>
      </c>
      <c r="O21" s="63">
        <v>100</v>
      </c>
      <c r="P21" s="63">
        <v>100</v>
      </c>
      <c r="Q21" s="63">
        <v>100</v>
      </c>
      <c r="R21" s="63">
        <v>100.00000000000001</v>
      </c>
      <c r="S21" s="63">
        <v>99.999999999999986</v>
      </c>
      <c r="T21" s="63">
        <v>100.00000000000001</v>
      </c>
      <c r="U21" s="63">
        <v>100</v>
      </c>
      <c r="V21" s="187">
        <v>100</v>
      </c>
      <c r="W21" s="187">
        <v>100</v>
      </c>
      <c r="X21" s="146"/>
    </row>
    <row r="22" spans="1:24" x14ac:dyDescent="0.25">
      <c r="A22" s="8" t="s">
        <v>195</v>
      </c>
      <c r="B22" s="42">
        <v>81.077593377787167</v>
      </c>
      <c r="C22" s="42">
        <v>81.878555911865107</v>
      </c>
      <c r="D22" s="42">
        <v>79.974205129863833</v>
      </c>
      <c r="E22" s="42">
        <v>78.9827735279179</v>
      </c>
      <c r="F22" s="42">
        <v>78.358626517305566</v>
      </c>
      <c r="G22" s="42">
        <v>79.445485426461218</v>
      </c>
      <c r="H22" s="42">
        <v>81.977182016718132</v>
      </c>
      <c r="I22" s="42">
        <v>78.63143955018127</v>
      </c>
      <c r="J22" s="42">
        <v>78.038176296962973</v>
      </c>
      <c r="K22" s="42">
        <v>80.142722423184651</v>
      </c>
      <c r="L22" s="42">
        <v>80.388406342437264</v>
      </c>
      <c r="M22" s="42">
        <v>80.466318401820843</v>
      </c>
      <c r="N22" s="42">
        <v>80.514311240307492</v>
      </c>
      <c r="O22" s="42">
        <v>80.508793990800754</v>
      </c>
      <c r="P22" s="42">
        <v>81.716034042780606</v>
      </c>
      <c r="Q22" s="42">
        <v>83.068620249227365</v>
      </c>
      <c r="R22" s="42">
        <v>97.080433039036009</v>
      </c>
      <c r="S22" s="42">
        <v>92.223073217131343</v>
      </c>
      <c r="T22" s="42">
        <v>97.710099424385149</v>
      </c>
      <c r="U22" s="42">
        <v>94.409969933130597</v>
      </c>
      <c r="V22" s="43">
        <v>92.157515509250544</v>
      </c>
      <c r="W22" s="43">
        <v>90.604102143188243</v>
      </c>
      <c r="X22" s="146"/>
    </row>
    <row r="23" spans="1:24" x14ac:dyDescent="0.25">
      <c r="A23" s="5" t="s">
        <v>196</v>
      </c>
      <c r="B23" s="42">
        <v>18.922406622212833</v>
      </c>
      <c r="C23" s="42">
        <v>18.12144408813489</v>
      </c>
      <c r="D23" s="42">
        <v>20.025794870136171</v>
      </c>
      <c r="E23" s="42">
        <v>21.017226472082104</v>
      </c>
      <c r="F23" s="42">
        <v>21.641373482694437</v>
      </c>
      <c r="G23" s="42">
        <v>20.554514573538782</v>
      </c>
      <c r="H23" s="42">
        <v>18.022817983281875</v>
      </c>
      <c r="I23" s="42">
        <v>21.368560449818727</v>
      </c>
      <c r="J23" s="42">
        <v>21.961823703037027</v>
      </c>
      <c r="K23" s="42">
        <v>19.857277576815346</v>
      </c>
      <c r="L23" s="42">
        <v>19.611593657562739</v>
      </c>
      <c r="M23" s="42">
        <v>19.53368159817915</v>
      </c>
      <c r="N23" s="42">
        <v>19.485688759692508</v>
      </c>
      <c r="O23" s="42">
        <v>19.491206009199253</v>
      </c>
      <c r="P23" s="42">
        <v>18.283965957219394</v>
      </c>
      <c r="Q23" s="42">
        <v>16.931379750772631</v>
      </c>
      <c r="R23" s="42">
        <v>2.9195669609639983</v>
      </c>
      <c r="S23" s="42">
        <v>7.7769267828686486</v>
      </c>
      <c r="T23" s="42">
        <v>2.2899005756148614</v>
      </c>
      <c r="U23" s="42">
        <v>5.5900300668694047</v>
      </c>
      <c r="V23" s="43">
        <v>7.8424844907494515</v>
      </c>
      <c r="W23" s="43">
        <v>9.3958978568117608</v>
      </c>
      <c r="X23" s="146"/>
    </row>
    <row r="24" spans="1:24" x14ac:dyDescent="0.25">
      <c r="A24" s="87" t="s">
        <v>198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3"/>
      <c r="W24" s="43"/>
      <c r="X24" s="145"/>
    </row>
    <row r="25" spans="1:24" x14ac:dyDescent="0.25">
      <c r="A25" s="8" t="s">
        <v>194</v>
      </c>
      <c r="B25" s="63">
        <v>100.00000000000001</v>
      </c>
      <c r="C25" s="63">
        <v>100</v>
      </c>
      <c r="D25" s="63">
        <v>100</v>
      </c>
      <c r="E25" s="63">
        <v>100</v>
      </c>
      <c r="F25" s="63">
        <v>100</v>
      </c>
      <c r="G25" s="63">
        <v>100</v>
      </c>
      <c r="H25" s="63">
        <v>100</v>
      </c>
      <c r="I25" s="63">
        <v>100</v>
      </c>
      <c r="J25" s="63">
        <v>100</v>
      </c>
      <c r="K25" s="63">
        <v>100</v>
      </c>
      <c r="L25" s="63">
        <v>99.999999999999986</v>
      </c>
      <c r="M25" s="63">
        <v>100</v>
      </c>
      <c r="N25" s="63">
        <v>100</v>
      </c>
      <c r="O25" s="63">
        <v>100</v>
      </c>
      <c r="P25" s="63">
        <v>100.00000000000001</v>
      </c>
      <c r="Q25" s="63">
        <v>100</v>
      </c>
      <c r="R25" s="63">
        <v>100</v>
      </c>
      <c r="S25" s="63">
        <v>100.00000000000001</v>
      </c>
      <c r="T25" s="63">
        <v>100</v>
      </c>
      <c r="U25" s="63">
        <v>100</v>
      </c>
      <c r="V25" s="187">
        <v>100</v>
      </c>
      <c r="W25" s="187">
        <v>100</v>
      </c>
      <c r="X25" s="146"/>
    </row>
    <row r="26" spans="1:24" x14ac:dyDescent="0.25">
      <c r="A26" s="8" t="s">
        <v>195</v>
      </c>
      <c r="B26" s="42">
        <v>80.546625601366856</v>
      </c>
      <c r="C26" s="42">
        <v>81.324201389613364</v>
      </c>
      <c r="D26" s="42">
        <v>79.599522272761931</v>
      </c>
      <c r="E26" s="42">
        <v>78.671420129234761</v>
      </c>
      <c r="F26" s="42">
        <v>77.938101113265347</v>
      </c>
      <c r="G26" s="42">
        <v>79.066570910837683</v>
      </c>
      <c r="H26" s="42">
        <v>81.45786248626446</v>
      </c>
      <c r="I26" s="42">
        <v>77.916012176983273</v>
      </c>
      <c r="J26" s="42">
        <v>77.086240454481825</v>
      </c>
      <c r="K26" s="42">
        <v>79.248469495461265</v>
      </c>
      <c r="L26" s="42">
        <v>79.860310602416192</v>
      </c>
      <c r="M26" s="42">
        <v>80.020755519185144</v>
      </c>
      <c r="N26" s="42">
        <v>79.517347050454205</v>
      </c>
      <c r="O26" s="42">
        <v>79.442212679503172</v>
      </c>
      <c r="P26" s="42">
        <v>80.611404620694131</v>
      </c>
      <c r="Q26" s="42">
        <v>81.617997492122399</v>
      </c>
      <c r="R26" s="42">
        <v>97.016205910390852</v>
      </c>
      <c r="S26" s="42">
        <v>91.800631922502703</v>
      </c>
      <c r="T26" s="42">
        <v>97.777483794152658</v>
      </c>
      <c r="U26" s="42">
        <v>93.97805469245661</v>
      </c>
      <c r="V26" s="43">
        <v>91.655883492264962</v>
      </c>
      <c r="W26" s="43">
        <v>90.071396225776283</v>
      </c>
      <c r="X26" s="146"/>
    </row>
    <row r="27" spans="1:24" x14ac:dyDescent="0.25">
      <c r="A27" s="5" t="s">
        <v>196</v>
      </c>
      <c r="B27" s="42">
        <v>19.453374398633155</v>
      </c>
      <c r="C27" s="42">
        <v>18.675798610386629</v>
      </c>
      <c r="D27" s="42">
        <v>20.400477727238076</v>
      </c>
      <c r="E27" s="42">
        <v>21.328579870765235</v>
      </c>
      <c r="F27" s="42">
        <v>22.06189888673466</v>
      </c>
      <c r="G27" s="42">
        <v>20.93342908916231</v>
      </c>
      <c r="H27" s="42">
        <v>18.542137513735536</v>
      </c>
      <c r="I27" s="42">
        <v>22.083987823016724</v>
      </c>
      <c r="J27" s="42">
        <v>22.913759545518179</v>
      </c>
      <c r="K27" s="42">
        <v>20.751530504538739</v>
      </c>
      <c r="L27" s="42">
        <v>20.139689397583798</v>
      </c>
      <c r="M27" s="42">
        <v>19.979244480814859</v>
      </c>
      <c r="N27" s="42">
        <v>20.482652949545802</v>
      </c>
      <c r="O27" s="42">
        <v>20.557787320496836</v>
      </c>
      <c r="P27" s="42">
        <v>19.38859537930588</v>
      </c>
      <c r="Q27" s="42">
        <v>18.382002507877605</v>
      </c>
      <c r="R27" s="42">
        <v>2.9837940896091517</v>
      </c>
      <c r="S27" s="42">
        <v>8.1993680774973079</v>
      </c>
      <c r="T27" s="42">
        <v>2.2225162058473344</v>
      </c>
      <c r="U27" s="42">
        <v>6.021945307543394</v>
      </c>
      <c r="V27" s="43">
        <v>8.3441165077350394</v>
      </c>
      <c r="W27" s="43">
        <v>9.9286037742237188</v>
      </c>
      <c r="X27" s="146"/>
    </row>
    <row r="28" spans="1:24" x14ac:dyDescent="0.25">
      <c r="A28" s="7" t="s">
        <v>199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3"/>
      <c r="W28" s="43"/>
      <c r="X28" s="146"/>
    </row>
    <row r="29" spans="1:24" x14ac:dyDescent="0.25">
      <c r="A29" s="8" t="s">
        <v>194</v>
      </c>
      <c r="B29" s="63">
        <v>100</v>
      </c>
      <c r="C29" s="63">
        <v>100</v>
      </c>
      <c r="D29" s="63">
        <v>100</v>
      </c>
      <c r="E29" s="63">
        <v>100.00000000000001</v>
      </c>
      <c r="F29" s="63">
        <v>100</v>
      </c>
      <c r="G29" s="63">
        <v>100</v>
      </c>
      <c r="H29" s="63">
        <v>100</v>
      </c>
      <c r="I29" s="63">
        <v>100</v>
      </c>
      <c r="J29" s="63">
        <v>100</v>
      </c>
      <c r="K29" s="63">
        <v>100</v>
      </c>
      <c r="L29" s="63">
        <v>100</v>
      </c>
      <c r="M29" s="63">
        <v>100</v>
      </c>
      <c r="N29" s="63">
        <v>100</v>
      </c>
      <c r="O29" s="63">
        <v>100</v>
      </c>
      <c r="P29" s="63">
        <v>100</v>
      </c>
      <c r="Q29" s="63">
        <v>100</v>
      </c>
      <c r="R29" s="63">
        <v>100</v>
      </c>
      <c r="S29" s="63">
        <v>100</v>
      </c>
      <c r="T29" s="63">
        <v>100.00000000000001</v>
      </c>
      <c r="U29" s="63">
        <v>100</v>
      </c>
      <c r="V29" s="187">
        <v>100</v>
      </c>
      <c r="W29" s="187">
        <v>100</v>
      </c>
      <c r="X29" s="146"/>
    </row>
    <row r="30" spans="1:24" x14ac:dyDescent="0.25">
      <c r="A30" s="8" t="s">
        <v>195</v>
      </c>
      <c r="B30" s="42">
        <v>83.201798763350197</v>
      </c>
      <c r="C30" s="42">
        <v>84.005443592771229</v>
      </c>
      <c r="D30" s="42">
        <v>81.432046034288433</v>
      </c>
      <c r="E30" s="42">
        <v>80.231586718734832</v>
      </c>
      <c r="F30" s="42">
        <v>80.030684142738082</v>
      </c>
      <c r="G30" s="42">
        <v>80.89444201949658</v>
      </c>
      <c r="H30" s="42">
        <v>83.869952255198584</v>
      </c>
      <c r="I30" s="42">
        <v>81.180958042304454</v>
      </c>
      <c r="J30" s="42">
        <v>81.506466155516804</v>
      </c>
      <c r="K30" s="42">
        <v>83.377471607987133</v>
      </c>
      <c r="L30" s="42">
        <v>82.133697298756616</v>
      </c>
      <c r="M30" s="42">
        <v>81.80149325296253</v>
      </c>
      <c r="N30" s="42">
        <v>83.223855439605387</v>
      </c>
      <c r="O30" s="42">
        <v>83.283876160841928</v>
      </c>
      <c r="P30" s="42">
        <v>84.584885257719577</v>
      </c>
      <c r="Q30" s="42">
        <v>86.710029618444736</v>
      </c>
      <c r="R30" s="42">
        <v>97.237348475606382</v>
      </c>
      <c r="S30" s="42">
        <v>93.265236198552401</v>
      </c>
      <c r="T30" s="42">
        <v>97.552349744245532</v>
      </c>
      <c r="U30" s="42">
        <v>95.440998009805341</v>
      </c>
      <c r="V30" s="43">
        <v>93.341895560290723</v>
      </c>
      <c r="W30" s="43">
        <v>91.833147811822599</v>
      </c>
      <c r="X30" s="146"/>
    </row>
    <row r="31" spans="1:24" ht="15.75" thickBot="1" x14ac:dyDescent="0.3">
      <c r="A31" s="9" t="s">
        <v>196</v>
      </c>
      <c r="B31" s="45">
        <v>16.798201236649803</v>
      </c>
      <c r="C31" s="45">
        <v>15.994556407228771</v>
      </c>
      <c r="D31" s="45">
        <v>18.567953965711574</v>
      </c>
      <c r="E31" s="45">
        <v>19.768413281265179</v>
      </c>
      <c r="F31" s="45">
        <v>19.969315857261911</v>
      </c>
      <c r="G31" s="45">
        <v>19.10555798050342</v>
      </c>
      <c r="H31" s="45">
        <v>16.130047744801413</v>
      </c>
      <c r="I31" s="45">
        <v>18.819041957695546</v>
      </c>
      <c r="J31" s="45">
        <v>18.493533844483203</v>
      </c>
      <c r="K31" s="45">
        <v>16.622528392012867</v>
      </c>
      <c r="L31" s="45">
        <v>17.866302701243381</v>
      </c>
      <c r="M31" s="45">
        <v>18.19850674703747</v>
      </c>
      <c r="N31" s="45">
        <v>16.776144560394616</v>
      </c>
      <c r="O31" s="45">
        <v>16.716123839158069</v>
      </c>
      <c r="P31" s="45">
        <v>15.415114742280428</v>
      </c>
      <c r="Q31" s="45">
        <v>13.289970381555257</v>
      </c>
      <c r="R31" s="45">
        <v>2.7626515243936249</v>
      </c>
      <c r="S31" s="45">
        <v>6.734763801447599</v>
      </c>
      <c r="T31" s="45">
        <v>2.4476502557544757</v>
      </c>
      <c r="U31" s="45">
        <v>4.559001990194651</v>
      </c>
      <c r="V31" s="46">
        <v>6.6581044397092741</v>
      </c>
      <c r="W31" s="46">
        <v>8.1668521881773977</v>
      </c>
      <c r="X31" s="146"/>
    </row>
    <row r="32" spans="1:24" x14ac:dyDescent="0.25">
      <c r="A32" s="223" t="s">
        <v>200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34"/>
      <c r="R32" s="34"/>
      <c r="S32" s="34"/>
      <c r="T32" s="34"/>
      <c r="X32" s="146"/>
    </row>
    <row r="33" spans="1:24" x14ac:dyDescent="0.25">
      <c r="A33" s="225" t="s">
        <v>201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X33" s="146"/>
    </row>
    <row r="34" spans="1:24" x14ac:dyDescent="0.25">
      <c r="X34" s="146"/>
    </row>
    <row r="36" spans="1:24" x14ac:dyDescent="0.25">
      <c r="X36" s="146"/>
    </row>
    <row r="37" spans="1:24" x14ac:dyDescent="0.25">
      <c r="X37" s="146"/>
    </row>
    <row r="38" spans="1:24" x14ac:dyDescent="0.25">
      <c r="X38" s="146"/>
    </row>
    <row r="39" spans="1:24" x14ac:dyDescent="0.25">
      <c r="X39" s="146"/>
    </row>
    <row r="40" spans="1:24" x14ac:dyDescent="0.25">
      <c r="X40" s="146"/>
    </row>
    <row r="41" spans="1:24" x14ac:dyDescent="0.25">
      <c r="X41" s="146"/>
    </row>
    <row r="42" spans="1:24" x14ac:dyDescent="0.25">
      <c r="X42" s="145"/>
    </row>
    <row r="43" spans="1:24" x14ac:dyDescent="0.25">
      <c r="X43" s="146"/>
    </row>
    <row r="44" spans="1:24" x14ac:dyDescent="0.25">
      <c r="X44" s="146"/>
    </row>
    <row r="45" spans="1:24" x14ac:dyDescent="0.25">
      <c r="X45" s="146"/>
    </row>
  </sheetData>
  <mergeCells count="8">
    <mergeCell ref="A32:P32"/>
    <mergeCell ref="A33:T33"/>
    <mergeCell ref="A6:U6"/>
    <mergeCell ref="A1:U1"/>
    <mergeCell ref="A2:U2"/>
    <mergeCell ref="A3:U3"/>
    <mergeCell ref="A4:U4"/>
    <mergeCell ref="A5:U5"/>
  </mergeCells>
  <hyperlinks>
    <hyperlink ref="X2" location="Contenido!A1" display="Contenido" xr:uid="{882D4AA5-B6DD-4895-A1FB-DD05E8598D14}"/>
  </hyperlinks>
  <pageMargins left="0.7" right="0.7" top="0.75" bottom="0.75" header="0.3" footer="0.3"/>
  <pageSetup scale="5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2826-BB65-4525-8937-B5E88B96F7B9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42578125" customWidth="1"/>
    <col min="26" max="28" width="8.28515625" customWidth="1"/>
    <col min="29" max="29" width="14" style="144" customWidth="1"/>
  </cols>
  <sheetData>
    <row r="1" spans="1:29" x14ac:dyDescent="0.25">
      <c r="A1" s="228" t="s">
        <v>355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352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4"/>
    </row>
    <row r="10" spans="1:29" s="2" customFormat="1" x14ac:dyDescent="0.25">
      <c r="A10" s="26" t="s">
        <v>209</v>
      </c>
      <c r="B10" s="79">
        <f>SUM(B12:B38)</f>
        <v>212827</v>
      </c>
      <c r="C10" s="79">
        <f t="shared" ref="C10:AB10" si="0">SUM(C12:C38)</f>
        <v>105561</v>
      </c>
      <c r="D10" s="79">
        <f t="shared" si="0"/>
        <v>107266</v>
      </c>
      <c r="E10" s="79"/>
      <c r="F10" s="79">
        <f t="shared" si="0"/>
        <v>48396</v>
      </c>
      <c r="G10" s="79">
        <f t="shared" si="0"/>
        <v>24521</v>
      </c>
      <c r="H10" s="79">
        <f t="shared" si="0"/>
        <v>23875</v>
      </c>
      <c r="I10" s="79"/>
      <c r="J10" s="79">
        <f t="shared" si="0"/>
        <v>46841</v>
      </c>
      <c r="K10" s="79">
        <f t="shared" si="0"/>
        <v>23485</v>
      </c>
      <c r="L10" s="79">
        <f t="shared" si="0"/>
        <v>23356</v>
      </c>
      <c r="M10" s="79"/>
      <c r="N10" s="79">
        <f t="shared" si="0"/>
        <v>45227</v>
      </c>
      <c r="O10" s="79">
        <f t="shared" si="0"/>
        <v>22319</v>
      </c>
      <c r="P10" s="79">
        <f t="shared" si="0"/>
        <v>22908</v>
      </c>
      <c r="Q10" s="79"/>
      <c r="R10" s="79">
        <f t="shared" si="0"/>
        <v>37243</v>
      </c>
      <c r="S10" s="79">
        <f t="shared" si="0"/>
        <v>18345</v>
      </c>
      <c r="T10" s="79">
        <f t="shared" si="0"/>
        <v>18898</v>
      </c>
      <c r="U10" s="79"/>
      <c r="V10" s="79">
        <f t="shared" si="0"/>
        <v>35083</v>
      </c>
      <c r="W10" s="79">
        <f t="shared" si="0"/>
        <v>16869</v>
      </c>
      <c r="X10" s="79">
        <f t="shared" si="0"/>
        <v>18214</v>
      </c>
      <c r="Y10" s="79"/>
      <c r="Z10" s="79">
        <f t="shared" si="0"/>
        <v>37</v>
      </c>
      <c r="AA10" s="79">
        <f t="shared" si="0"/>
        <v>22</v>
      </c>
      <c r="AB10" s="79">
        <f t="shared" si="0"/>
        <v>15</v>
      </c>
      <c r="AC10" s="144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4"/>
    </row>
    <row r="12" spans="1:29" x14ac:dyDescent="0.25">
      <c r="A12" s="27" t="s">
        <v>277</v>
      </c>
      <c r="B12" s="80">
        <f t="shared" ref="B12:D13" si="1">+F12+J12+N12+R12+V12</f>
        <v>12992</v>
      </c>
      <c r="C12" s="80">
        <f t="shared" si="1"/>
        <v>6441</v>
      </c>
      <c r="D12" s="80">
        <f t="shared" si="1"/>
        <v>6551</v>
      </c>
      <c r="E12" s="80"/>
      <c r="F12" s="80">
        <v>3072</v>
      </c>
      <c r="G12" s="80">
        <v>1505</v>
      </c>
      <c r="H12" s="80">
        <v>1567</v>
      </c>
      <c r="I12" s="80"/>
      <c r="J12" s="80">
        <v>2759</v>
      </c>
      <c r="K12" s="80">
        <v>1402</v>
      </c>
      <c r="L12" s="80">
        <v>1357</v>
      </c>
      <c r="M12" s="80"/>
      <c r="N12" s="80">
        <v>3050</v>
      </c>
      <c r="O12" s="80">
        <v>1533</v>
      </c>
      <c r="P12" s="80">
        <v>1517</v>
      </c>
      <c r="Q12" s="80"/>
      <c r="R12" s="80">
        <v>2131</v>
      </c>
      <c r="S12" s="80">
        <v>1045</v>
      </c>
      <c r="T12" s="80">
        <v>1086</v>
      </c>
      <c r="U12" s="80"/>
      <c r="V12" s="80">
        <v>1980</v>
      </c>
      <c r="W12" s="80">
        <v>956</v>
      </c>
      <c r="X12" s="80">
        <v>1024</v>
      </c>
      <c r="Y12" s="80"/>
      <c r="Z12" s="80" t="s">
        <v>271</v>
      </c>
      <c r="AA12" s="80" t="s">
        <v>271</v>
      </c>
      <c r="AB12" s="80" t="s">
        <v>271</v>
      </c>
      <c r="AC12" s="145"/>
    </row>
    <row r="13" spans="1:29" x14ac:dyDescent="0.25">
      <c r="A13" s="27" t="s">
        <v>278</v>
      </c>
      <c r="B13" s="80">
        <f t="shared" si="1"/>
        <v>16894</v>
      </c>
      <c r="C13" s="80">
        <f t="shared" si="1"/>
        <v>8513</v>
      </c>
      <c r="D13" s="80">
        <f t="shared" si="1"/>
        <v>8381</v>
      </c>
      <c r="E13" s="80"/>
      <c r="F13" s="80">
        <v>3781</v>
      </c>
      <c r="G13" s="80">
        <v>1908</v>
      </c>
      <c r="H13" s="80">
        <v>1873</v>
      </c>
      <c r="I13" s="80"/>
      <c r="J13" s="80">
        <v>3612</v>
      </c>
      <c r="K13" s="80">
        <v>1782</v>
      </c>
      <c r="L13" s="80">
        <v>1830</v>
      </c>
      <c r="M13" s="80"/>
      <c r="N13" s="80">
        <v>3701</v>
      </c>
      <c r="O13" s="80">
        <v>1886</v>
      </c>
      <c r="P13" s="80">
        <v>1815</v>
      </c>
      <c r="Q13" s="80"/>
      <c r="R13" s="80">
        <v>2999</v>
      </c>
      <c r="S13" s="80">
        <v>1536</v>
      </c>
      <c r="T13" s="80">
        <v>1463</v>
      </c>
      <c r="U13" s="80"/>
      <c r="V13" s="80">
        <v>2801</v>
      </c>
      <c r="W13" s="80">
        <v>1401</v>
      </c>
      <c r="X13" s="80">
        <v>1400</v>
      </c>
      <c r="Y13" s="80"/>
      <c r="Z13" s="80" t="s">
        <v>271</v>
      </c>
      <c r="AA13" s="80" t="s">
        <v>271</v>
      </c>
      <c r="AB13" s="80" t="s">
        <v>271</v>
      </c>
    </row>
    <row r="14" spans="1:29" x14ac:dyDescent="0.25">
      <c r="A14" s="27" t="s">
        <v>279</v>
      </c>
      <c r="B14" s="80">
        <f t="shared" ref="B14:D29" si="2">+F14+J14+N14+R14+V14+Z14</f>
        <v>13925</v>
      </c>
      <c r="C14" s="80">
        <f t="shared" ref="C14:D25" si="3">+G14+K14+O14+S14+W14+AA14</f>
        <v>6962</v>
      </c>
      <c r="D14" s="80">
        <f t="shared" si="3"/>
        <v>6963</v>
      </c>
      <c r="E14" s="80"/>
      <c r="F14" s="80">
        <v>3566</v>
      </c>
      <c r="G14" s="80">
        <v>1824</v>
      </c>
      <c r="H14" s="80">
        <v>1742</v>
      </c>
      <c r="I14" s="80"/>
      <c r="J14" s="80">
        <v>3228</v>
      </c>
      <c r="K14" s="80">
        <v>1617</v>
      </c>
      <c r="L14" s="80">
        <v>1611</v>
      </c>
      <c r="M14" s="80"/>
      <c r="N14" s="80">
        <v>2892</v>
      </c>
      <c r="O14" s="80">
        <v>1455</v>
      </c>
      <c r="P14" s="80">
        <v>1437</v>
      </c>
      <c r="Q14" s="80"/>
      <c r="R14" s="80">
        <v>2133</v>
      </c>
      <c r="S14" s="80">
        <v>1079</v>
      </c>
      <c r="T14" s="80">
        <v>1054</v>
      </c>
      <c r="U14" s="80"/>
      <c r="V14" s="80">
        <v>2095</v>
      </c>
      <c r="W14" s="80">
        <v>983</v>
      </c>
      <c r="X14" s="80">
        <v>1112</v>
      </c>
      <c r="Y14" s="80"/>
      <c r="Z14" s="80">
        <v>11</v>
      </c>
      <c r="AA14" s="80">
        <v>4</v>
      </c>
      <c r="AB14" s="80">
        <v>7</v>
      </c>
    </row>
    <row r="15" spans="1:29" x14ac:dyDescent="0.25">
      <c r="A15" s="27" t="s">
        <v>280</v>
      </c>
      <c r="B15" s="80">
        <f t="shared" ref="B15:B24" si="4">+F15+J15+N15+R15+V15</f>
        <v>10876</v>
      </c>
      <c r="C15" s="80">
        <f t="shared" ref="C15:C24" si="5">+G15+K15+O15+S15+W15</f>
        <v>5530</v>
      </c>
      <c r="D15" s="80">
        <f t="shared" ref="D15:D24" si="6">+H15+L15+P15+T15+X15</f>
        <v>5346</v>
      </c>
      <c r="E15" s="80"/>
      <c r="F15" s="80">
        <v>2418</v>
      </c>
      <c r="G15" s="80">
        <v>1191</v>
      </c>
      <c r="H15" s="80">
        <v>1227</v>
      </c>
      <c r="I15" s="80"/>
      <c r="J15" s="80">
        <v>2477</v>
      </c>
      <c r="K15" s="80">
        <v>1277</v>
      </c>
      <c r="L15" s="80">
        <v>1200</v>
      </c>
      <c r="M15" s="80"/>
      <c r="N15" s="80">
        <v>2584</v>
      </c>
      <c r="O15" s="80">
        <v>1350</v>
      </c>
      <c r="P15" s="80">
        <v>1234</v>
      </c>
      <c r="Q15" s="80"/>
      <c r="R15" s="80">
        <v>1852</v>
      </c>
      <c r="S15" s="80">
        <v>946</v>
      </c>
      <c r="T15" s="80">
        <v>906</v>
      </c>
      <c r="U15" s="80"/>
      <c r="V15" s="80">
        <v>1545</v>
      </c>
      <c r="W15" s="80">
        <v>766</v>
      </c>
      <c r="X15" s="80">
        <v>779</v>
      </c>
      <c r="Y15" s="80"/>
      <c r="Z15" s="80" t="s">
        <v>271</v>
      </c>
      <c r="AA15" s="80" t="s">
        <v>271</v>
      </c>
      <c r="AB15" s="80" t="s">
        <v>271</v>
      </c>
    </row>
    <row r="16" spans="1:29" x14ac:dyDescent="0.25">
      <c r="A16" s="27" t="s">
        <v>281</v>
      </c>
      <c r="B16" s="80">
        <f t="shared" si="4"/>
        <v>2864</v>
      </c>
      <c r="C16" s="80">
        <f t="shared" si="5"/>
        <v>1498</v>
      </c>
      <c r="D16" s="80">
        <f t="shared" si="6"/>
        <v>1366</v>
      </c>
      <c r="E16" s="80"/>
      <c r="F16" s="80">
        <v>618</v>
      </c>
      <c r="G16" s="80">
        <v>329</v>
      </c>
      <c r="H16" s="80">
        <v>289</v>
      </c>
      <c r="I16" s="80"/>
      <c r="J16" s="80">
        <v>665</v>
      </c>
      <c r="K16" s="80">
        <v>383</v>
      </c>
      <c r="L16" s="80">
        <v>282</v>
      </c>
      <c r="M16" s="80"/>
      <c r="N16" s="80">
        <v>610</v>
      </c>
      <c r="O16" s="80">
        <v>307</v>
      </c>
      <c r="P16" s="80">
        <v>303</v>
      </c>
      <c r="Q16" s="80"/>
      <c r="R16" s="80">
        <v>485</v>
      </c>
      <c r="S16" s="80">
        <v>242</v>
      </c>
      <c r="T16" s="80">
        <v>243</v>
      </c>
      <c r="U16" s="80"/>
      <c r="V16" s="80">
        <v>486</v>
      </c>
      <c r="W16" s="80">
        <v>237</v>
      </c>
      <c r="X16" s="80">
        <v>249</v>
      </c>
      <c r="Y16" s="80"/>
      <c r="Z16" s="80" t="s">
        <v>271</v>
      </c>
      <c r="AA16" s="80" t="s">
        <v>271</v>
      </c>
      <c r="AB16" s="80" t="s">
        <v>271</v>
      </c>
      <c r="AC16" s="146"/>
    </row>
    <row r="17" spans="1:29" x14ac:dyDescent="0.25">
      <c r="A17" s="27" t="s">
        <v>282</v>
      </c>
      <c r="B17" s="80">
        <f t="shared" si="4"/>
        <v>7090</v>
      </c>
      <c r="C17" s="80">
        <f t="shared" si="5"/>
        <v>3455</v>
      </c>
      <c r="D17" s="80">
        <f t="shared" si="6"/>
        <v>3635</v>
      </c>
      <c r="E17" s="80"/>
      <c r="F17" s="80">
        <v>1554</v>
      </c>
      <c r="G17" s="80">
        <v>768</v>
      </c>
      <c r="H17" s="80">
        <v>786</v>
      </c>
      <c r="I17" s="80"/>
      <c r="J17" s="80">
        <v>1615</v>
      </c>
      <c r="K17" s="80">
        <v>803</v>
      </c>
      <c r="L17" s="80">
        <v>812</v>
      </c>
      <c r="M17" s="80"/>
      <c r="N17" s="80">
        <v>1353</v>
      </c>
      <c r="O17" s="80">
        <v>649</v>
      </c>
      <c r="P17" s="80">
        <v>704</v>
      </c>
      <c r="Q17" s="80"/>
      <c r="R17" s="80">
        <v>1310</v>
      </c>
      <c r="S17" s="80">
        <v>645</v>
      </c>
      <c r="T17" s="80">
        <v>665</v>
      </c>
      <c r="U17" s="80"/>
      <c r="V17" s="80">
        <v>1258</v>
      </c>
      <c r="W17" s="80">
        <v>590</v>
      </c>
      <c r="X17" s="80">
        <v>668</v>
      </c>
      <c r="Y17" s="80"/>
      <c r="Z17" s="80" t="s">
        <v>271</v>
      </c>
      <c r="AA17" s="80" t="s">
        <v>271</v>
      </c>
      <c r="AB17" s="80" t="s">
        <v>271</v>
      </c>
      <c r="AC17" s="145"/>
    </row>
    <row r="18" spans="1:29" x14ac:dyDescent="0.25">
      <c r="A18" s="27" t="s">
        <v>283</v>
      </c>
      <c r="B18" s="80">
        <f t="shared" si="4"/>
        <v>1266</v>
      </c>
      <c r="C18" s="80">
        <f t="shared" si="5"/>
        <v>649</v>
      </c>
      <c r="D18" s="80">
        <f t="shared" si="6"/>
        <v>617</v>
      </c>
      <c r="E18" s="80"/>
      <c r="F18" s="80">
        <v>249</v>
      </c>
      <c r="G18" s="80">
        <v>121</v>
      </c>
      <c r="H18" s="80">
        <v>128</v>
      </c>
      <c r="I18" s="80"/>
      <c r="J18" s="80">
        <v>263</v>
      </c>
      <c r="K18" s="80">
        <v>143</v>
      </c>
      <c r="L18" s="80">
        <v>120</v>
      </c>
      <c r="M18" s="80"/>
      <c r="N18" s="80">
        <v>264</v>
      </c>
      <c r="O18" s="80">
        <v>130</v>
      </c>
      <c r="P18" s="80">
        <v>134</v>
      </c>
      <c r="Q18" s="80"/>
      <c r="R18" s="80">
        <v>221</v>
      </c>
      <c r="S18" s="80">
        <v>123</v>
      </c>
      <c r="T18" s="80">
        <v>98</v>
      </c>
      <c r="U18" s="80"/>
      <c r="V18" s="80">
        <v>269</v>
      </c>
      <c r="W18" s="80">
        <v>132</v>
      </c>
      <c r="X18" s="80">
        <v>137</v>
      </c>
      <c r="Y18" s="80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27" t="s">
        <v>284</v>
      </c>
      <c r="B19" s="80">
        <f t="shared" si="4"/>
        <v>20894</v>
      </c>
      <c r="C19" s="80">
        <f t="shared" si="5"/>
        <v>10391</v>
      </c>
      <c r="D19" s="80">
        <f t="shared" si="6"/>
        <v>10503</v>
      </c>
      <c r="E19" s="80"/>
      <c r="F19" s="80">
        <v>4697</v>
      </c>
      <c r="G19" s="80">
        <v>2402</v>
      </c>
      <c r="H19" s="80">
        <v>2295</v>
      </c>
      <c r="I19" s="80"/>
      <c r="J19" s="80">
        <v>4465</v>
      </c>
      <c r="K19" s="80">
        <v>2238</v>
      </c>
      <c r="L19" s="80">
        <v>2227</v>
      </c>
      <c r="M19" s="80"/>
      <c r="N19" s="80">
        <v>4498</v>
      </c>
      <c r="O19" s="80">
        <v>2214</v>
      </c>
      <c r="P19" s="80">
        <v>2284</v>
      </c>
      <c r="Q19" s="80"/>
      <c r="R19" s="80">
        <v>3664</v>
      </c>
      <c r="S19" s="80">
        <v>1816</v>
      </c>
      <c r="T19" s="80">
        <v>1848</v>
      </c>
      <c r="U19" s="80"/>
      <c r="V19" s="80">
        <v>3570</v>
      </c>
      <c r="W19" s="80">
        <v>1721</v>
      </c>
      <c r="X19" s="80">
        <v>1849</v>
      </c>
      <c r="Y19" s="80"/>
      <c r="Z19" s="80" t="s">
        <v>271</v>
      </c>
      <c r="AA19" s="80" t="s">
        <v>271</v>
      </c>
      <c r="AB19" s="80" t="s">
        <v>271</v>
      </c>
      <c r="AC19" s="146"/>
    </row>
    <row r="20" spans="1:29" x14ac:dyDescent="0.25">
      <c r="A20" s="27" t="s">
        <v>285</v>
      </c>
      <c r="B20" s="80">
        <f t="shared" si="4"/>
        <v>9638</v>
      </c>
      <c r="C20" s="80">
        <f t="shared" si="5"/>
        <v>4842</v>
      </c>
      <c r="D20" s="80">
        <f t="shared" si="6"/>
        <v>4796</v>
      </c>
      <c r="E20" s="80"/>
      <c r="F20" s="80">
        <v>2066</v>
      </c>
      <c r="G20" s="80">
        <v>1049</v>
      </c>
      <c r="H20" s="80">
        <v>1017</v>
      </c>
      <c r="I20" s="80"/>
      <c r="J20" s="80">
        <v>1969</v>
      </c>
      <c r="K20" s="80">
        <v>992</v>
      </c>
      <c r="L20" s="80">
        <v>977</v>
      </c>
      <c r="M20" s="80"/>
      <c r="N20" s="80">
        <v>1996</v>
      </c>
      <c r="O20" s="80">
        <v>985</v>
      </c>
      <c r="P20" s="80">
        <v>1011</v>
      </c>
      <c r="Q20" s="80"/>
      <c r="R20" s="80">
        <v>1851</v>
      </c>
      <c r="S20" s="80">
        <v>954</v>
      </c>
      <c r="T20" s="80">
        <v>897</v>
      </c>
      <c r="U20" s="80"/>
      <c r="V20" s="80">
        <v>1756</v>
      </c>
      <c r="W20" s="80">
        <v>862</v>
      </c>
      <c r="X20" s="80">
        <v>894</v>
      </c>
      <c r="Y20" s="80"/>
      <c r="Z20" s="80" t="s">
        <v>271</v>
      </c>
      <c r="AA20" s="80" t="s">
        <v>271</v>
      </c>
      <c r="AB20" s="80" t="s">
        <v>271</v>
      </c>
      <c r="AC20" s="146"/>
    </row>
    <row r="21" spans="1:29" x14ac:dyDescent="0.25">
      <c r="A21" s="27" t="s">
        <v>286</v>
      </c>
      <c r="B21" s="80">
        <f t="shared" si="4"/>
        <v>9929</v>
      </c>
      <c r="C21" s="80">
        <f t="shared" si="5"/>
        <v>4791</v>
      </c>
      <c r="D21" s="80">
        <f t="shared" si="6"/>
        <v>5138</v>
      </c>
      <c r="E21" s="80"/>
      <c r="F21" s="80">
        <v>2307</v>
      </c>
      <c r="G21" s="80">
        <v>1189</v>
      </c>
      <c r="H21" s="80">
        <v>1118</v>
      </c>
      <c r="I21" s="80"/>
      <c r="J21" s="80">
        <v>2170</v>
      </c>
      <c r="K21" s="80">
        <v>1044</v>
      </c>
      <c r="L21" s="80">
        <v>1126</v>
      </c>
      <c r="M21" s="80"/>
      <c r="N21" s="80">
        <v>1970</v>
      </c>
      <c r="O21" s="80">
        <v>944</v>
      </c>
      <c r="P21" s="80">
        <v>1026</v>
      </c>
      <c r="Q21" s="80"/>
      <c r="R21" s="80">
        <v>1849</v>
      </c>
      <c r="S21" s="80">
        <v>889</v>
      </c>
      <c r="T21" s="80">
        <v>960</v>
      </c>
      <c r="U21" s="80"/>
      <c r="V21" s="80">
        <v>1633</v>
      </c>
      <c r="W21" s="80">
        <v>725</v>
      </c>
      <c r="X21" s="80">
        <v>908</v>
      </c>
      <c r="Y21" s="80"/>
      <c r="Z21" s="80" t="s">
        <v>271</v>
      </c>
      <c r="AA21" s="80" t="s">
        <v>271</v>
      </c>
      <c r="AB21" s="80" t="s">
        <v>271</v>
      </c>
      <c r="AC21" s="146"/>
    </row>
    <row r="22" spans="1:29" x14ac:dyDescent="0.25">
      <c r="A22" s="27" t="s">
        <v>287</v>
      </c>
      <c r="B22" s="80">
        <f t="shared" si="4"/>
        <v>3352</v>
      </c>
      <c r="C22" s="80">
        <f t="shared" si="5"/>
        <v>1617</v>
      </c>
      <c r="D22" s="80">
        <f t="shared" si="6"/>
        <v>1735</v>
      </c>
      <c r="E22" s="80"/>
      <c r="F22" s="80">
        <v>783</v>
      </c>
      <c r="G22" s="80">
        <v>410</v>
      </c>
      <c r="H22" s="80">
        <v>373</v>
      </c>
      <c r="I22" s="80"/>
      <c r="J22" s="80">
        <v>759</v>
      </c>
      <c r="K22" s="80">
        <v>370</v>
      </c>
      <c r="L22" s="80">
        <v>389</v>
      </c>
      <c r="M22" s="80"/>
      <c r="N22" s="80">
        <v>718</v>
      </c>
      <c r="O22" s="80">
        <v>325</v>
      </c>
      <c r="P22" s="80">
        <v>393</v>
      </c>
      <c r="Q22" s="80"/>
      <c r="R22" s="80">
        <v>547</v>
      </c>
      <c r="S22" s="80">
        <v>263</v>
      </c>
      <c r="T22" s="80">
        <v>284</v>
      </c>
      <c r="U22" s="80"/>
      <c r="V22" s="80">
        <v>545</v>
      </c>
      <c r="W22" s="80">
        <v>249</v>
      </c>
      <c r="X22" s="80">
        <v>296</v>
      </c>
      <c r="Y22" s="80"/>
      <c r="Z22" s="80" t="s">
        <v>271</v>
      </c>
      <c r="AA22" s="80" t="s">
        <v>271</v>
      </c>
      <c r="AB22" s="80" t="s">
        <v>271</v>
      </c>
      <c r="AC22" s="146"/>
    </row>
    <row r="23" spans="1:29" x14ac:dyDescent="0.25">
      <c r="A23" s="125" t="s">
        <v>288</v>
      </c>
      <c r="B23" s="80">
        <f t="shared" si="4"/>
        <v>18131</v>
      </c>
      <c r="C23" s="80">
        <f t="shared" si="5"/>
        <v>8982</v>
      </c>
      <c r="D23" s="80">
        <f t="shared" si="6"/>
        <v>9149</v>
      </c>
      <c r="E23" s="80"/>
      <c r="F23" s="80">
        <v>4095</v>
      </c>
      <c r="G23" s="80">
        <v>2103</v>
      </c>
      <c r="H23" s="80">
        <v>1992</v>
      </c>
      <c r="I23" s="80"/>
      <c r="J23" s="80">
        <v>3992</v>
      </c>
      <c r="K23" s="80">
        <v>2049</v>
      </c>
      <c r="L23" s="80">
        <v>1943</v>
      </c>
      <c r="M23" s="80"/>
      <c r="N23" s="80">
        <v>3821</v>
      </c>
      <c r="O23" s="80">
        <v>1826</v>
      </c>
      <c r="P23" s="80">
        <v>1995</v>
      </c>
      <c r="Q23" s="80"/>
      <c r="R23" s="80">
        <v>3143</v>
      </c>
      <c r="S23" s="80">
        <v>1524</v>
      </c>
      <c r="T23" s="80">
        <v>1619</v>
      </c>
      <c r="U23" s="80"/>
      <c r="V23" s="80">
        <v>3080</v>
      </c>
      <c r="W23" s="80">
        <v>1480</v>
      </c>
      <c r="X23" s="80">
        <v>1600</v>
      </c>
      <c r="Y23" s="80"/>
      <c r="Z23" s="80" t="s">
        <v>271</v>
      </c>
      <c r="AA23" s="80" t="s">
        <v>271</v>
      </c>
      <c r="AB23" s="80" t="s">
        <v>271</v>
      </c>
      <c r="AC23" s="146"/>
    </row>
    <row r="24" spans="1:29" x14ac:dyDescent="0.25">
      <c r="A24" s="27" t="s">
        <v>289</v>
      </c>
      <c r="B24" s="80">
        <f t="shared" si="4"/>
        <v>5451</v>
      </c>
      <c r="C24" s="80">
        <f t="shared" si="5"/>
        <v>2696</v>
      </c>
      <c r="D24" s="80">
        <f t="shared" si="6"/>
        <v>2755</v>
      </c>
      <c r="E24" s="80"/>
      <c r="F24" s="80">
        <v>1275</v>
      </c>
      <c r="G24" s="80">
        <v>656</v>
      </c>
      <c r="H24" s="80">
        <v>619</v>
      </c>
      <c r="I24" s="80"/>
      <c r="J24" s="80">
        <v>1120</v>
      </c>
      <c r="K24" s="80">
        <v>558</v>
      </c>
      <c r="L24" s="80">
        <v>562</v>
      </c>
      <c r="M24" s="80"/>
      <c r="N24" s="80">
        <v>1115</v>
      </c>
      <c r="O24" s="80">
        <v>539</v>
      </c>
      <c r="P24" s="80">
        <v>576</v>
      </c>
      <c r="Q24" s="80"/>
      <c r="R24" s="80">
        <v>1057</v>
      </c>
      <c r="S24" s="80">
        <v>506</v>
      </c>
      <c r="T24" s="80">
        <v>551</v>
      </c>
      <c r="U24" s="80"/>
      <c r="V24" s="80">
        <v>884</v>
      </c>
      <c r="W24" s="80">
        <v>437</v>
      </c>
      <c r="X24" s="80">
        <v>447</v>
      </c>
      <c r="Y24" s="80"/>
      <c r="Z24" s="80" t="s">
        <v>271</v>
      </c>
      <c r="AA24" s="80" t="s">
        <v>271</v>
      </c>
      <c r="AB24" s="80" t="s">
        <v>271</v>
      </c>
      <c r="AC24" s="146"/>
    </row>
    <row r="25" spans="1:29" x14ac:dyDescent="0.25">
      <c r="A25" s="27" t="s">
        <v>290</v>
      </c>
      <c r="B25" s="80">
        <f t="shared" si="2"/>
        <v>20559</v>
      </c>
      <c r="C25" s="80">
        <f t="shared" si="3"/>
        <v>10173</v>
      </c>
      <c r="D25" s="80">
        <f t="shared" si="3"/>
        <v>10386</v>
      </c>
      <c r="E25" s="80"/>
      <c r="F25" s="80">
        <v>4486</v>
      </c>
      <c r="G25" s="80">
        <v>2266</v>
      </c>
      <c r="H25" s="80">
        <v>2220</v>
      </c>
      <c r="I25" s="80"/>
      <c r="J25" s="80">
        <v>4789</v>
      </c>
      <c r="K25" s="80">
        <v>2311</v>
      </c>
      <c r="L25" s="80">
        <v>2478</v>
      </c>
      <c r="M25" s="80"/>
      <c r="N25" s="80">
        <v>4382</v>
      </c>
      <c r="O25" s="80">
        <v>2180</v>
      </c>
      <c r="P25" s="80">
        <v>2202</v>
      </c>
      <c r="Q25" s="80"/>
      <c r="R25" s="80">
        <v>3529</v>
      </c>
      <c r="S25" s="80">
        <v>1730</v>
      </c>
      <c r="T25" s="80">
        <v>1799</v>
      </c>
      <c r="U25" s="80"/>
      <c r="V25" s="80">
        <v>3358</v>
      </c>
      <c r="W25" s="80">
        <v>1677</v>
      </c>
      <c r="X25" s="80">
        <v>1681</v>
      </c>
      <c r="Y25" s="80"/>
      <c r="Z25" s="80">
        <v>15</v>
      </c>
      <c r="AA25" s="80">
        <v>9</v>
      </c>
      <c r="AB25" s="80">
        <v>6</v>
      </c>
      <c r="AC25" s="146"/>
    </row>
    <row r="26" spans="1:29" x14ac:dyDescent="0.25">
      <c r="A26" s="27" t="s">
        <v>291</v>
      </c>
      <c r="B26" s="80">
        <f t="shared" ref="B26:D28" si="7">+F26+J26+N26+R26+V26</f>
        <v>3696</v>
      </c>
      <c r="C26" s="80">
        <f t="shared" si="7"/>
        <v>1802</v>
      </c>
      <c r="D26" s="80">
        <f t="shared" si="7"/>
        <v>1894</v>
      </c>
      <c r="E26" s="80"/>
      <c r="F26" s="80">
        <v>875</v>
      </c>
      <c r="G26" s="80">
        <v>447</v>
      </c>
      <c r="H26" s="80">
        <v>428</v>
      </c>
      <c r="I26" s="80"/>
      <c r="J26" s="80">
        <v>865</v>
      </c>
      <c r="K26" s="80">
        <v>431</v>
      </c>
      <c r="L26" s="80">
        <v>434</v>
      </c>
      <c r="M26" s="80"/>
      <c r="N26" s="80">
        <v>742</v>
      </c>
      <c r="O26" s="80">
        <v>349</v>
      </c>
      <c r="P26" s="80">
        <v>393</v>
      </c>
      <c r="Q26" s="80"/>
      <c r="R26" s="80">
        <v>646</v>
      </c>
      <c r="S26" s="80">
        <v>303</v>
      </c>
      <c r="T26" s="80">
        <v>343</v>
      </c>
      <c r="U26" s="80"/>
      <c r="V26" s="80">
        <v>568</v>
      </c>
      <c r="W26" s="80">
        <v>272</v>
      </c>
      <c r="X26" s="80">
        <v>296</v>
      </c>
      <c r="Y26" s="80"/>
      <c r="Z26" s="80" t="s">
        <v>271</v>
      </c>
      <c r="AA26" s="80" t="s">
        <v>271</v>
      </c>
      <c r="AB26" s="80" t="s">
        <v>271</v>
      </c>
      <c r="AC26" s="145"/>
    </row>
    <row r="27" spans="1:29" x14ac:dyDescent="0.25">
      <c r="A27" s="27" t="s">
        <v>292</v>
      </c>
      <c r="B27" s="80">
        <f t="shared" si="7"/>
        <v>5854</v>
      </c>
      <c r="C27" s="80">
        <f t="shared" si="7"/>
        <v>2886</v>
      </c>
      <c r="D27" s="80">
        <f t="shared" si="7"/>
        <v>2968</v>
      </c>
      <c r="E27" s="80"/>
      <c r="F27" s="80">
        <v>1401</v>
      </c>
      <c r="G27" s="80">
        <v>717</v>
      </c>
      <c r="H27" s="80">
        <v>684</v>
      </c>
      <c r="I27" s="80"/>
      <c r="J27" s="80">
        <v>1206</v>
      </c>
      <c r="K27" s="80">
        <v>612</v>
      </c>
      <c r="L27" s="80">
        <v>594</v>
      </c>
      <c r="M27" s="80"/>
      <c r="N27" s="80">
        <v>1298</v>
      </c>
      <c r="O27" s="80">
        <v>637</v>
      </c>
      <c r="P27" s="80">
        <v>661</v>
      </c>
      <c r="Q27" s="80"/>
      <c r="R27" s="80">
        <v>1034</v>
      </c>
      <c r="S27" s="80">
        <v>477</v>
      </c>
      <c r="T27" s="80">
        <v>557</v>
      </c>
      <c r="U27" s="80"/>
      <c r="V27" s="80">
        <v>915</v>
      </c>
      <c r="W27" s="80">
        <v>443</v>
      </c>
      <c r="X27" s="80">
        <v>472</v>
      </c>
      <c r="Y27" s="80"/>
      <c r="Z27" s="80" t="s">
        <v>271</v>
      </c>
      <c r="AA27" s="80" t="s">
        <v>271</v>
      </c>
      <c r="AB27" s="80" t="s">
        <v>271</v>
      </c>
      <c r="AC27" s="146"/>
    </row>
    <row r="28" spans="1:29" x14ac:dyDescent="0.25">
      <c r="A28" s="27" t="s">
        <v>293</v>
      </c>
      <c r="B28" s="80">
        <f t="shared" si="7"/>
        <v>2910</v>
      </c>
      <c r="C28" s="80">
        <f t="shared" si="7"/>
        <v>1410</v>
      </c>
      <c r="D28" s="80">
        <f t="shared" si="7"/>
        <v>1500</v>
      </c>
      <c r="E28" s="80"/>
      <c r="F28" s="80">
        <v>580</v>
      </c>
      <c r="G28" s="80">
        <v>273</v>
      </c>
      <c r="H28" s="80">
        <v>307</v>
      </c>
      <c r="I28" s="80"/>
      <c r="J28" s="80">
        <v>631</v>
      </c>
      <c r="K28" s="80">
        <v>321</v>
      </c>
      <c r="L28" s="80">
        <v>310</v>
      </c>
      <c r="M28" s="80"/>
      <c r="N28" s="80">
        <v>600</v>
      </c>
      <c r="O28" s="80">
        <v>286</v>
      </c>
      <c r="P28" s="80">
        <v>314</v>
      </c>
      <c r="Q28" s="80"/>
      <c r="R28" s="80">
        <v>572</v>
      </c>
      <c r="S28" s="80">
        <v>283</v>
      </c>
      <c r="T28" s="80">
        <v>289</v>
      </c>
      <c r="U28" s="80"/>
      <c r="V28" s="80">
        <v>527</v>
      </c>
      <c r="W28" s="80">
        <v>247</v>
      </c>
      <c r="X28" s="80">
        <v>280</v>
      </c>
      <c r="Y28" s="80"/>
      <c r="Z28" s="80" t="s">
        <v>271</v>
      </c>
      <c r="AA28" s="80" t="s">
        <v>271</v>
      </c>
      <c r="AB28" s="80" t="s">
        <v>271</v>
      </c>
      <c r="AC28" s="146"/>
    </row>
    <row r="29" spans="1:29" x14ac:dyDescent="0.25">
      <c r="A29" s="27" t="s">
        <v>294</v>
      </c>
      <c r="B29" s="80">
        <f t="shared" si="2"/>
        <v>4672</v>
      </c>
      <c r="C29" s="80">
        <f t="shared" si="2"/>
        <v>2281</v>
      </c>
      <c r="D29" s="80">
        <f t="shared" si="2"/>
        <v>2391</v>
      </c>
      <c r="E29" s="80"/>
      <c r="F29" s="80">
        <v>920</v>
      </c>
      <c r="G29" s="80">
        <v>445</v>
      </c>
      <c r="H29" s="80">
        <v>475</v>
      </c>
      <c r="I29" s="80"/>
      <c r="J29" s="80">
        <v>1014</v>
      </c>
      <c r="K29" s="80">
        <v>539</v>
      </c>
      <c r="L29" s="80">
        <v>475</v>
      </c>
      <c r="M29" s="80"/>
      <c r="N29" s="80">
        <v>1008</v>
      </c>
      <c r="O29" s="80">
        <v>475</v>
      </c>
      <c r="P29" s="80">
        <v>533</v>
      </c>
      <c r="Q29" s="80"/>
      <c r="R29" s="80">
        <v>843</v>
      </c>
      <c r="S29" s="80">
        <v>383</v>
      </c>
      <c r="T29" s="80">
        <v>460</v>
      </c>
      <c r="U29" s="80"/>
      <c r="V29" s="80">
        <v>876</v>
      </c>
      <c r="W29" s="80">
        <v>430</v>
      </c>
      <c r="X29" s="80">
        <v>446</v>
      </c>
      <c r="Y29" s="80"/>
      <c r="Z29" s="80">
        <v>11</v>
      </c>
      <c r="AA29" s="80">
        <v>9</v>
      </c>
      <c r="AB29" s="80">
        <v>2</v>
      </c>
      <c r="AC29" s="146"/>
    </row>
    <row r="30" spans="1:29" x14ac:dyDescent="0.25">
      <c r="A30" s="27" t="s">
        <v>295</v>
      </c>
      <c r="B30" s="80">
        <f t="shared" ref="B30:B38" si="8">+F30+J30+N30+R30+V30</f>
        <v>2827</v>
      </c>
      <c r="C30" s="80">
        <f t="shared" ref="C30:C38" si="9">+G30+K30+O30+S30+W30</f>
        <v>1426</v>
      </c>
      <c r="D30" s="80">
        <f t="shared" ref="D30:D38" si="10">+H30+L30+P30+T30+X30</f>
        <v>1401</v>
      </c>
      <c r="E30" s="80"/>
      <c r="F30" s="80">
        <v>633</v>
      </c>
      <c r="G30" s="80">
        <v>331</v>
      </c>
      <c r="H30" s="80">
        <v>302</v>
      </c>
      <c r="I30" s="80"/>
      <c r="J30" s="80">
        <v>656</v>
      </c>
      <c r="K30" s="80">
        <v>334</v>
      </c>
      <c r="L30" s="80">
        <v>322</v>
      </c>
      <c r="M30" s="80"/>
      <c r="N30" s="80">
        <v>567</v>
      </c>
      <c r="O30" s="80">
        <v>290</v>
      </c>
      <c r="P30" s="80">
        <v>277</v>
      </c>
      <c r="Q30" s="80"/>
      <c r="R30" s="80">
        <v>511</v>
      </c>
      <c r="S30" s="80">
        <v>246</v>
      </c>
      <c r="T30" s="80">
        <v>265</v>
      </c>
      <c r="U30" s="80"/>
      <c r="V30" s="80">
        <v>460</v>
      </c>
      <c r="W30" s="80">
        <v>225</v>
      </c>
      <c r="X30" s="80">
        <v>235</v>
      </c>
      <c r="Y30" s="80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296</v>
      </c>
      <c r="B31" s="80">
        <f t="shared" si="8"/>
        <v>7631</v>
      </c>
      <c r="C31" s="80">
        <f t="shared" si="9"/>
        <v>3737</v>
      </c>
      <c r="D31" s="80">
        <f t="shared" si="10"/>
        <v>3894</v>
      </c>
      <c r="E31" s="80"/>
      <c r="F31" s="80">
        <v>1699</v>
      </c>
      <c r="G31" s="80">
        <v>853</v>
      </c>
      <c r="H31" s="80">
        <v>846</v>
      </c>
      <c r="I31" s="80"/>
      <c r="J31" s="80">
        <v>1618</v>
      </c>
      <c r="K31" s="80">
        <v>764</v>
      </c>
      <c r="L31" s="80">
        <v>854</v>
      </c>
      <c r="M31" s="80"/>
      <c r="N31" s="80">
        <v>1585</v>
      </c>
      <c r="O31" s="80">
        <v>773</v>
      </c>
      <c r="P31" s="80">
        <v>812</v>
      </c>
      <c r="Q31" s="80"/>
      <c r="R31" s="80">
        <v>1406</v>
      </c>
      <c r="S31" s="80">
        <v>690</v>
      </c>
      <c r="T31" s="80">
        <v>716</v>
      </c>
      <c r="U31" s="80"/>
      <c r="V31" s="80">
        <v>1323</v>
      </c>
      <c r="W31" s="80">
        <v>657</v>
      </c>
      <c r="X31" s="80">
        <v>666</v>
      </c>
      <c r="Y31" s="80"/>
      <c r="Z31" s="80" t="s">
        <v>271</v>
      </c>
      <c r="AA31" s="80" t="s">
        <v>271</v>
      </c>
      <c r="AB31" s="80" t="s">
        <v>271</v>
      </c>
      <c r="AC31" s="146"/>
    </row>
    <row r="32" spans="1:29" x14ac:dyDescent="0.25">
      <c r="A32" s="27" t="s">
        <v>297</v>
      </c>
      <c r="B32" s="80">
        <f t="shared" si="8"/>
        <v>4804</v>
      </c>
      <c r="C32" s="80">
        <f t="shared" si="9"/>
        <v>2322</v>
      </c>
      <c r="D32" s="80">
        <f t="shared" si="10"/>
        <v>2482</v>
      </c>
      <c r="E32" s="80"/>
      <c r="F32" s="80">
        <v>1033</v>
      </c>
      <c r="G32" s="80">
        <v>532</v>
      </c>
      <c r="H32" s="80">
        <v>501</v>
      </c>
      <c r="I32" s="80"/>
      <c r="J32" s="80">
        <v>1074</v>
      </c>
      <c r="K32" s="80">
        <v>535</v>
      </c>
      <c r="L32" s="80">
        <v>539</v>
      </c>
      <c r="M32" s="80"/>
      <c r="N32" s="80">
        <v>999</v>
      </c>
      <c r="O32" s="80">
        <v>484</v>
      </c>
      <c r="P32" s="80">
        <v>515</v>
      </c>
      <c r="Q32" s="80"/>
      <c r="R32" s="80">
        <v>808</v>
      </c>
      <c r="S32" s="80">
        <v>394</v>
      </c>
      <c r="T32" s="80">
        <v>414</v>
      </c>
      <c r="U32" s="80"/>
      <c r="V32" s="80">
        <v>890</v>
      </c>
      <c r="W32" s="80">
        <v>377</v>
      </c>
      <c r="X32" s="80">
        <v>513</v>
      </c>
      <c r="Y32" s="80"/>
      <c r="Z32" s="80" t="s">
        <v>271</v>
      </c>
      <c r="AA32" s="80" t="s">
        <v>271</v>
      </c>
      <c r="AB32" s="80" t="s">
        <v>271</v>
      </c>
      <c r="AC32" s="146"/>
    </row>
    <row r="33" spans="1:29" x14ac:dyDescent="0.25">
      <c r="A33" s="27" t="s">
        <v>298</v>
      </c>
      <c r="B33" s="80">
        <f t="shared" si="8"/>
        <v>1394</v>
      </c>
      <c r="C33" s="80">
        <f t="shared" si="9"/>
        <v>707</v>
      </c>
      <c r="D33" s="80">
        <f t="shared" si="10"/>
        <v>687</v>
      </c>
      <c r="E33" s="80"/>
      <c r="F33" s="80">
        <v>306</v>
      </c>
      <c r="G33" s="80">
        <v>143</v>
      </c>
      <c r="H33" s="80">
        <v>163</v>
      </c>
      <c r="I33" s="80"/>
      <c r="J33" s="80">
        <v>308</v>
      </c>
      <c r="K33" s="80">
        <v>158</v>
      </c>
      <c r="L33" s="80">
        <v>150</v>
      </c>
      <c r="M33" s="80"/>
      <c r="N33" s="80">
        <v>290</v>
      </c>
      <c r="O33" s="80">
        <v>151</v>
      </c>
      <c r="P33" s="80">
        <v>139</v>
      </c>
      <c r="Q33" s="80"/>
      <c r="R33" s="80">
        <v>255</v>
      </c>
      <c r="S33" s="80">
        <v>134</v>
      </c>
      <c r="T33" s="80">
        <v>121</v>
      </c>
      <c r="U33" s="80"/>
      <c r="V33" s="80">
        <v>235</v>
      </c>
      <c r="W33" s="80">
        <v>121</v>
      </c>
      <c r="X33" s="80">
        <v>114</v>
      </c>
      <c r="Y33" s="80"/>
      <c r="Z33" s="80" t="s">
        <v>271</v>
      </c>
      <c r="AA33" s="80" t="s">
        <v>271</v>
      </c>
      <c r="AB33" s="80" t="s">
        <v>271</v>
      </c>
      <c r="AC33" s="146"/>
    </row>
    <row r="34" spans="1:29" x14ac:dyDescent="0.25">
      <c r="A34" s="27" t="s">
        <v>299</v>
      </c>
      <c r="B34" s="80">
        <f t="shared" si="8"/>
        <v>3992</v>
      </c>
      <c r="C34" s="80">
        <f t="shared" si="9"/>
        <v>1979</v>
      </c>
      <c r="D34" s="80">
        <f t="shared" si="10"/>
        <v>2013</v>
      </c>
      <c r="E34" s="80"/>
      <c r="F34" s="80">
        <v>963</v>
      </c>
      <c r="G34" s="80">
        <v>517</v>
      </c>
      <c r="H34" s="80">
        <v>446</v>
      </c>
      <c r="I34" s="80"/>
      <c r="J34" s="80">
        <v>896</v>
      </c>
      <c r="K34" s="80">
        <v>441</v>
      </c>
      <c r="L34" s="80">
        <v>455</v>
      </c>
      <c r="M34" s="80"/>
      <c r="N34" s="80">
        <v>844</v>
      </c>
      <c r="O34" s="80">
        <v>404</v>
      </c>
      <c r="P34" s="80">
        <v>440</v>
      </c>
      <c r="Q34" s="80"/>
      <c r="R34" s="80">
        <v>672</v>
      </c>
      <c r="S34" s="80">
        <v>329</v>
      </c>
      <c r="T34" s="80">
        <v>343</v>
      </c>
      <c r="U34" s="80"/>
      <c r="V34" s="80">
        <v>617</v>
      </c>
      <c r="W34" s="80">
        <v>288</v>
      </c>
      <c r="X34" s="80">
        <v>329</v>
      </c>
      <c r="Y34" s="80"/>
      <c r="Z34" s="80" t="s">
        <v>271</v>
      </c>
      <c r="AA34" s="80" t="s">
        <v>271</v>
      </c>
      <c r="AB34" s="80" t="s">
        <v>271</v>
      </c>
      <c r="AC34" s="146"/>
    </row>
    <row r="35" spans="1:29" x14ac:dyDescent="0.25">
      <c r="A35" s="27" t="s">
        <v>300</v>
      </c>
      <c r="B35" s="80">
        <f t="shared" si="8"/>
        <v>793</v>
      </c>
      <c r="C35" s="80">
        <f t="shared" si="9"/>
        <v>386</v>
      </c>
      <c r="D35" s="80">
        <f t="shared" si="10"/>
        <v>407</v>
      </c>
      <c r="E35" s="80"/>
      <c r="F35" s="80">
        <v>173</v>
      </c>
      <c r="G35" s="80">
        <v>92</v>
      </c>
      <c r="H35" s="80">
        <v>81</v>
      </c>
      <c r="I35" s="80"/>
      <c r="J35" s="80">
        <v>171</v>
      </c>
      <c r="K35" s="80">
        <v>77</v>
      </c>
      <c r="L35" s="80">
        <v>94</v>
      </c>
      <c r="M35" s="80"/>
      <c r="N35" s="80">
        <v>187</v>
      </c>
      <c r="O35" s="80">
        <v>91</v>
      </c>
      <c r="P35" s="80">
        <v>96</v>
      </c>
      <c r="Q35" s="80"/>
      <c r="R35" s="80">
        <v>140</v>
      </c>
      <c r="S35" s="80">
        <v>69</v>
      </c>
      <c r="T35" s="80">
        <v>71</v>
      </c>
      <c r="U35" s="80"/>
      <c r="V35" s="80">
        <v>122</v>
      </c>
      <c r="W35" s="80">
        <v>57</v>
      </c>
      <c r="X35" s="80">
        <v>65</v>
      </c>
      <c r="Y35" s="80"/>
      <c r="Z35" s="80" t="s">
        <v>271</v>
      </c>
      <c r="AA35" s="80" t="s">
        <v>271</v>
      </c>
      <c r="AB35" s="80" t="s">
        <v>271</v>
      </c>
      <c r="AC35" s="146"/>
    </row>
    <row r="36" spans="1:29" x14ac:dyDescent="0.25">
      <c r="A36" s="27" t="s">
        <v>301</v>
      </c>
      <c r="B36" s="80">
        <f t="shared" si="8"/>
        <v>9902</v>
      </c>
      <c r="C36" s="80">
        <f t="shared" si="9"/>
        <v>4908</v>
      </c>
      <c r="D36" s="80">
        <f t="shared" si="10"/>
        <v>4994</v>
      </c>
      <c r="E36" s="80"/>
      <c r="F36" s="80">
        <v>2292</v>
      </c>
      <c r="G36" s="80">
        <v>1168</v>
      </c>
      <c r="H36" s="80">
        <v>1124</v>
      </c>
      <c r="I36" s="80"/>
      <c r="J36" s="80">
        <v>2192</v>
      </c>
      <c r="K36" s="80">
        <v>1126</v>
      </c>
      <c r="L36" s="80">
        <v>1066</v>
      </c>
      <c r="M36" s="80"/>
      <c r="N36" s="80">
        <v>2017</v>
      </c>
      <c r="O36" s="80">
        <v>976</v>
      </c>
      <c r="P36" s="80">
        <v>1041</v>
      </c>
      <c r="Q36" s="80"/>
      <c r="R36" s="80">
        <v>1782</v>
      </c>
      <c r="S36" s="80">
        <v>865</v>
      </c>
      <c r="T36" s="80">
        <v>917</v>
      </c>
      <c r="U36" s="80"/>
      <c r="V36" s="80">
        <v>1619</v>
      </c>
      <c r="W36" s="80">
        <v>773</v>
      </c>
      <c r="X36" s="80">
        <v>846</v>
      </c>
      <c r="Y36" s="80"/>
      <c r="Z36" s="80" t="s">
        <v>271</v>
      </c>
      <c r="AA36" s="80" t="s">
        <v>271</v>
      </c>
      <c r="AB36" s="80" t="s">
        <v>271</v>
      </c>
      <c r="AC36" s="146"/>
    </row>
    <row r="37" spans="1:29" x14ac:dyDescent="0.25">
      <c r="A37" s="27" t="s">
        <v>302</v>
      </c>
      <c r="B37" s="80">
        <f t="shared" si="8"/>
        <v>9106</v>
      </c>
      <c r="C37" s="80">
        <f t="shared" si="9"/>
        <v>4492</v>
      </c>
      <c r="D37" s="80">
        <f t="shared" si="10"/>
        <v>4614</v>
      </c>
      <c r="E37" s="80"/>
      <c r="F37" s="80">
        <v>2156</v>
      </c>
      <c r="G37" s="80">
        <v>1082</v>
      </c>
      <c r="H37" s="80">
        <v>1074</v>
      </c>
      <c r="I37" s="80"/>
      <c r="J37" s="80">
        <v>2006</v>
      </c>
      <c r="K37" s="80">
        <v>1018</v>
      </c>
      <c r="L37" s="80">
        <v>988</v>
      </c>
      <c r="M37" s="80"/>
      <c r="N37" s="80">
        <v>1878</v>
      </c>
      <c r="O37" s="80">
        <v>958</v>
      </c>
      <c r="P37" s="80">
        <v>920</v>
      </c>
      <c r="Q37" s="80"/>
      <c r="R37" s="80">
        <v>1579</v>
      </c>
      <c r="S37" s="80">
        <v>758</v>
      </c>
      <c r="T37" s="80">
        <v>821</v>
      </c>
      <c r="U37" s="80"/>
      <c r="V37" s="80">
        <v>1487</v>
      </c>
      <c r="W37" s="80">
        <v>676</v>
      </c>
      <c r="X37" s="80">
        <v>811</v>
      </c>
      <c r="Y37" s="80"/>
      <c r="Z37" s="80" t="s">
        <v>271</v>
      </c>
      <c r="AA37" s="80" t="s">
        <v>271</v>
      </c>
      <c r="AB37" s="80" t="s">
        <v>271</v>
      </c>
    </row>
    <row r="38" spans="1:29" ht="15.75" thickBot="1" x14ac:dyDescent="0.3">
      <c r="A38" s="28" t="s">
        <v>303</v>
      </c>
      <c r="B38" s="110">
        <f t="shared" si="8"/>
        <v>1385</v>
      </c>
      <c r="C38" s="110">
        <f t="shared" si="9"/>
        <v>685</v>
      </c>
      <c r="D38" s="110">
        <f t="shared" si="10"/>
        <v>700</v>
      </c>
      <c r="E38" s="110"/>
      <c r="F38" s="110">
        <v>398</v>
      </c>
      <c r="G38" s="110">
        <v>200</v>
      </c>
      <c r="H38" s="110">
        <v>198</v>
      </c>
      <c r="I38" s="110"/>
      <c r="J38" s="110">
        <v>321</v>
      </c>
      <c r="K38" s="110">
        <v>160</v>
      </c>
      <c r="L38" s="110">
        <v>161</v>
      </c>
      <c r="M38" s="110"/>
      <c r="N38" s="110">
        <v>258</v>
      </c>
      <c r="O38" s="110">
        <v>122</v>
      </c>
      <c r="P38" s="110">
        <v>136</v>
      </c>
      <c r="Q38" s="110"/>
      <c r="R38" s="110">
        <v>224</v>
      </c>
      <c r="S38" s="110">
        <v>116</v>
      </c>
      <c r="T38" s="110">
        <v>108</v>
      </c>
      <c r="U38" s="110"/>
      <c r="V38" s="110">
        <v>184</v>
      </c>
      <c r="W38" s="110">
        <v>87</v>
      </c>
      <c r="X38" s="110">
        <v>97</v>
      </c>
      <c r="Y38" s="110"/>
      <c r="Z38" s="110" t="s">
        <v>271</v>
      </c>
      <c r="AA38" s="110" t="s">
        <v>271</v>
      </c>
      <c r="AB38" s="110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7:A8"/>
    <mergeCell ref="B7:D7"/>
    <mergeCell ref="F7:H7"/>
    <mergeCell ref="J7:L7"/>
    <mergeCell ref="N7:P7"/>
    <mergeCell ref="A1:AB1"/>
    <mergeCell ref="A2:AB2"/>
    <mergeCell ref="A3:AB3"/>
    <mergeCell ref="A4:AB4"/>
    <mergeCell ref="A5:AB5"/>
  </mergeCells>
  <hyperlinks>
    <hyperlink ref="AC2" location="Contenido!A1" display="Contenido" xr:uid="{C512F385-D444-41DA-B569-72D3407E8763}"/>
  </hyperlinks>
  <pageMargins left="0.7" right="0.7" top="0.75" bottom="0.75" header="0.3" footer="0.3"/>
  <pageSetup scale="61" orientation="landscape" r:id="rId1"/>
  <ignoredErrors>
    <ignoredError sqref="B14:D14 B25:D25 B29:D29" 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87C6-9EE0-4B31-AD3C-7CE779A731A1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" customWidth="1"/>
    <col min="22" max="24" width="8.28515625" customWidth="1"/>
    <col min="25" max="25" width="1.140625" customWidth="1"/>
    <col min="26" max="28" width="8.28515625" customWidth="1"/>
    <col min="29" max="29" width="14" style="144" customWidth="1"/>
  </cols>
  <sheetData>
    <row r="1" spans="1:29" x14ac:dyDescent="0.25">
      <c r="A1" s="228" t="s">
        <v>356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357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4"/>
    </row>
    <row r="10" spans="1:29" s="2" customFormat="1" x14ac:dyDescent="0.25">
      <c r="A10" s="26" t="s">
        <v>209</v>
      </c>
      <c r="B10" s="81">
        <v>90.071396225776283</v>
      </c>
      <c r="C10" s="81">
        <v>88.577206437645799</v>
      </c>
      <c r="D10" s="81">
        <v>91.591881345367298</v>
      </c>
      <c r="E10" s="81"/>
      <c r="F10" s="81">
        <v>86.759169624610095</v>
      </c>
      <c r="G10" s="81">
        <v>85.528426927101492</v>
      </c>
      <c r="H10" s="81">
        <v>88.060637356152256</v>
      </c>
      <c r="I10" s="81"/>
      <c r="J10" s="81">
        <v>89.468054627065229</v>
      </c>
      <c r="K10" s="81">
        <v>88.286154655840008</v>
      </c>
      <c r="L10" s="81">
        <v>90.688825036887479</v>
      </c>
      <c r="M10" s="81"/>
      <c r="N10" s="81">
        <v>93.032871189369317</v>
      </c>
      <c r="O10" s="81">
        <v>91.527578429362308</v>
      </c>
      <c r="P10" s="81">
        <v>94.547855875190891</v>
      </c>
      <c r="Q10" s="81"/>
      <c r="R10" s="81">
        <v>87.201760753002873</v>
      </c>
      <c r="S10" s="81">
        <v>84.903040681260705</v>
      </c>
      <c r="T10" s="81">
        <v>89.555492370391434</v>
      </c>
      <c r="U10" s="81"/>
      <c r="V10" s="81">
        <v>95.367928887922361</v>
      </c>
      <c r="W10" s="81">
        <v>94.308715827137021</v>
      </c>
      <c r="X10" s="81">
        <v>96.370370370370367</v>
      </c>
      <c r="Y10" s="81"/>
      <c r="Z10" s="81">
        <v>92.5</v>
      </c>
      <c r="AA10" s="81">
        <v>91.666666666666657</v>
      </c>
      <c r="AB10" s="81">
        <v>93.75</v>
      </c>
      <c r="AC10" s="144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4"/>
    </row>
    <row r="12" spans="1:29" x14ac:dyDescent="0.25">
      <c r="A12" s="27" t="s">
        <v>277</v>
      </c>
      <c r="B12" s="82">
        <v>82.347721366546239</v>
      </c>
      <c r="C12" s="82">
        <v>81.008678153691363</v>
      </c>
      <c r="D12" s="82">
        <v>83.708152312803477</v>
      </c>
      <c r="E12" s="82"/>
      <c r="F12" s="82">
        <v>76.379910492292396</v>
      </c>
      <c r="G12" s="82">
        <v>74.028529267092964</v>
      </c>
      <c r="H12" s="82">
        <v>78.783308195072905</v>
      </c>
      <c r="I12" s="82"/>
      <c r="J12" s="82">
        <v>81.675547661338072</v>
      </c>
      <c r="K12" s="82">
        <v>82.27699530516432</v>
      </c>
      <c r="L12" s="82">
        <v>81.063321385902029</v>
      </c>
      <c r="M12" s="82"/>
      <c r="N12" s="82">
        <v>88.947214931466902</v>
      </c>
      <c r="O12" s="82">
        <v>87.6</v>
      </c>
      <c r="P12" s="82">
        <v>90.351399642644438</v>
      </c>
      <c r="Q12" s="82"/>
      <c r="R12" s="82">
        <v>81.026615969581755</v>
      </c>
      <c r="S12" s="82">
        <v>79.831932773109244</v>
      </c>
      <c r="T12" s="82">
        <v>82.210446631339892</v>
      </c>
      <c r="U12" s="82"/>
      <c r="V12" s="82">
        <v>85.418464193270054</v>
      </c>
      <c r="W12" s="82">
        <v>82.770562770562776</v>
      </c>
      <c r="X12" s="82">
        <v>88.048151332760099</v>
      </c>
      <c r="Y12" s="82"/>
      <c r="Z12" s="80" t="s">
        <v>271</v>
      </c>
      <c r="AA12" s="80" t="s">
        <v>271</v>
      </c>
      <c r="AB12" s="80" t="s">
        <v>271</v>
      </c>
      <c r="AC12" s="145"/>
    </row>
    <row r="13" spans="1:29" x14ac:dyDescent="0.25">
      <c r="A13" s="27" t="s">
        <v>278</v>
      </c>
      <c r="B13" s="82">
        <v>90.720652991085814</v>
      </c>
      <c r="C13" s="82">
        <v>89.544546123908702</v>
      </c>
      <c r="D13" s="82">
        <v>91.947339550191984</v>
      </c>
      <c r="E13" s="82"/>
      <c r="F13" s="82">
        <v>87.991622061903655</v>
      </c>
      <c r="G13" s="82">
        <v>88.088642659279785</v>
      </c>
      <c r="H13" s="82">
        <v>87.893007977475364</v>
      </c>
      <c r="I13" s="82"/>
      <c r="J13" s="82">
        <v>89.317507418397625</v>
      </c>
      <c r="K13" s="82">
        <v>86.884446611409075</v>
      </c>
      <c r="L13" s="82">
        <v>91.821374811841451</v>
      </c>
      <c r="M13" s="82"/>
      <c r="N13" s="82">
        <v>93.177240684793546</v>
      </c>
      <c r="O13" s="82">
        <v>92.179863147605076</v>
      </c>
      <c r="P13" s="82">
        <v>94.236760124610598</v>
      </c>
      <c r="Q13" s="82"/>
      <c r="R13" s="82">
        <v>88.754069251257775</v>
      </c>
      <c r="S13" s="82">
        <v>87.025495750708217</v>
      </c>
      <c r="T13" s="82">
        <v>90.644361833952914</v>
      </c>
      <c r="U13" s="82"/>
      <c r="V13" s="82">
        <v>95.597269624573372</v>
      </c>
      <c r="W13" s="82">
        <v>94.726166328600399</v>
      </c>
      <c r="X13" s="82">
        <v>96.485182632667119</v>
      </c>
      <c r="Y13" s="82"/>
      <c r="Z13" s="80" t="s">
        <v>271</v>
      </c>
      <c r="AA13" s="80" t="s">
        <v>271</v>
      </c>
      <c r="AB13" s="80" t="s">
        <v>271</v>
      </c>
    </row>
    <row r="14" spans="1:29" x14ac:dyDescent="0.25">
      <c r="A14" s="27" t="s">
        <v>279</v>
      </c>
      <c r="B14" s="82">
        <v>88.666029926774911</v>
      </c>
      <c r="C14" s="82">
        <v>88.037430450177041</v>
      </c>
      <c r="D14" s="82">
        <v>89.303578299345901</v>
      </c>
      <c r="E14" s="82"/>
      <c r="F14" s="82">
        <v>88.949862808680464</v>
      </c>
      <c r="G14" s="82">
        <v>89.149560117302045</v>
      </c>
      <c r="H14" s="82">
        <v>88.741721854304629</v>
      </c>
      <c r="I14" s="82"/>
      <c r="J14" s="82">
        <v>88.389923329682361</v>
      </c>
      <c r="K14" s="82">
        <v>89.140022050716652</v>
      </c>
      <c r="L14" s="82">
        <v>87.649619151251358</v>
      </c>
      <c r="M14" s="82"/>
      <c r="N14" s="82">
        <v>89.897419956481201</v>
      </c>
      <c r="O14" s="82">
        <v>89.87029030265596</v>
      </c>
      <c r="P14" s="82">
        <v>89.924906132665825</v>
      </c>
      <c r="Q14" s="82"/>
      <c r="R14" s="82">
        <v>81.943910872070688</v>
      </c>
      <c r="S14" s="82">
        <v>78.472727272727269</v>
      </c>
      <c r="T14" s="82">
        <v>85.830618892508141</v>
      </c>
      <c r="U14" s="82"/>
      <c r="V14" s="82">
        <v>94.796380090497735</v>
      </c>
      <c r="W14" s="82">
        <v>93.797709923664115</v>
      </c>
      <c r="X14" s="82">
        <v>95.697074010327015</v>
      </c>
      <c r="Y14" s="82"/>
      <c r="Z14" s="82">
        <v>78.571428571428569</v>
      </c>
      <c r="AA14" s="82">
        <v>66.666666666666657</v>
      </c>
      <c r="AB14" s="82">
        <v>87.5</v>
      </c>
    </row>
    <row r="15" spans="1:29" x14ac:dyDescent="0.25">
      <c r="A15" s="27" t="s">
        <v>280</v>
      </c>
      <c r="B15" s="82">
        <v>84.995311034698346</v>
      </c>
      <c r="C15" s="82">
        <v>84.298780487804876</v>
      </c>
      <c r="D15" s="82">
        <v>85.728030788967288</v>
      </c>
      <c r="E15" s="82"/>
      <c r="F15" s="82">
        <v>77.624398073836275</v>
      </c>
      <c r="G15" s="82">
        <v>76.493256262042379</v>
      </c>
      <c r="H15" s="82">
        <v>78.754813863928106</v>
      </c>
      <c r="I15" s="82"/>
      <c r="J15" s="82">
        <v>85.208118335053314</v>
      </c>
      <c r="K15" s="82">
        <v>85.589812332439678</v>
      </c>
      <c r="L15" s="82">
        <v>84.805653710247356</v>
      </c>
      <c r="M15" s="82"/>
      <c r="N15" s="82">
        <v>90.953889475536783</v>
      </c>
      <c r="O15" s="82">
        <v>89.700996677740861</v>
      </c>
      <c r="P15" s="82">
        <v>92.365269461077844</v>
      </c>
      <c r="Q15" s="82"/>
      <c r="R15" s="82">
        <v>83.27338129496404</v>
      </c>
      <c r="S15" s="82">
        <v>81.271477663230243</v>
      </c>
      <c r="T15" s="82">
        <v>85.471698113207552</v>
      </c>
      <c r="U15" s="82"/>
      <c r="V15" s="82">
        <v>90.403744880046816</v>
      </c>
      <c r="W15" s="82">
        <v>90.973871733966746</v>
      </c>
      <c r="X15" s="82">
        <v>89.850057670126873</v>
      </c>
      <c r="Y15" s="82"/>
      <c r="Z15" s="80" t="s">
        <v>271</v>
      </c>
      <c r="AA15" s="80" t="s">
        <v>271</v>
      </c>
      <c r="AB15" s="80" t="s">
        <v>271</v>
      </c>
    </row>
    <row r="16" spans="1:29" x14ac:dyDescent="0.25">
      <c r="A16" s="27" t="s">
        <v>281</v>
      </c>
      <c r="B16" s="82">
        <v>95.466666666666669</v>
      </c>
      <c r="C16" s="82">
        <v>94.391934467548836</v>
      </c>
      <c r="D16" s="82">
        <v>96.673743807501765</v>
      </c>
      <c r="E16" s="82"/>
      <c r="F16" s="82">
        <v>94.207317073170728</v>
      </c>
      <c r="G16" s="82">
        <v>93.732193732193736</v>
      </c>
      <c r="H16" s="82">
        <v>94.754098360655732</v>
      </c>
      <c r="I16" s="82"/>
      <c r="J16" s="82">
        <v>94.729344729344731</v>
      </c>
      <c r="K16" s="82">
        <v>94.801980198019791</v>
      </c>
      <c r="L16" s="82">
        <v>94.630872483221466</v>
      </c>
      <c r="M16" s="82"/>
      <c r="N16" s="82">
        <v>96.825396825396822</v>
      </c>
      <c r="O16" s="82">
        <v>95.9375</v>
      </c>
      <c r="P16" s="82">
        <v>97.741935483870961</v>
      </c>
      <c r="Q16" s="82"/>
      <c r="R16" s="82">
        <v>92.911877394636008</v>
      </c>
      <c r="S16" s="82">
        <v>88.644688644688642</v>
      </c>
      <c r="T16" s="82">
        <v>97.590361445783131</v>
      </c>
      <c r="U16" s="82"/>
      <c r="V16" s="82">
        <v>99.183673469387756</v>
      </c>
      <c r="W16" s="82">
        <v>99.163179916317986</v>
      </c>
      <c r="X16" s="82">
        <v>99.203187250996024</v>
      </c>
      <c r="Y16" s="82"/>
      <c r="Z16" s="80" t="s">
        <v>271</v>
      </c>
      <c r="AA16" s="80" t="s">
        <v>271</v>
      </c>
      <c r="AB16" s="80" t="s">
        <v>271</v>
      </c>
      <c r="AC16" s="146"/>
    </row>
    <row r="17" spans="1:29" x14ac:dyDescent="0.25">
      <c r="A17" s="27" t="s">
        <v>282</v>
      </c>
      <c r="B17" s="82">
        <v>92.91049665836718</v>
      </c>
      <c r="C17" s="82">
        <v>91.040843214756265</v>
      </c>
      <c r="D17" s="82">
        <v>94.760166840458808</v>
      </c>
      <c r="E17" s="82"/>
      <c r="F17" s="82">
        <v>91.8982850384388</v>
      </c>
      <c r="G17" s="82">
        <v>91.756272401433691</v>
      </c>
      <c r="H17" s="82">
        <v>92.03747072599532</v>
      </c>
      <c r="I17" s="82"/>
      <c r="J17" s="82">
        <v>92.81609195402298</v>
      </c>
      <c r="K17" s="82">
        <v>90.734463276836166</v>
      </c>
      <c r="L17" s="82">
        <v>94.970760233918128</v>
      </c>
      <c r="M17" s="82"/>
      <c r="N17" s="82">
        <v>92.418032786885249</v>
      </c>
      <c r="O17" s="82">
        <v>89.88919667590028</v>
      </c>
      <c r="P17" s="82">
        <v>94.878706199460922</v>
      </c>
      <c r="Q17" s="82"/>
      <c r="R17" s="82">
        <v>90.909090909090907</v>
      </c>
      <c r="S17" s="82">
        <v>88.235294117647058</v>
      </c>
      <c r="T17" s="82">
        <v>93.661971830985919</v>
      </c>
      <c r="U17" s="82"/>
      <c r="V17" s="82">
        <v>97.142857142857139</v>
      </c>
      <c r="W17" s="82">
        <v>95.161290322580655</v>
      </c>
      <c r="X17" s="82">
        <v>98.962962962962962</v>
      </c>
      <c r="Y17" s="82"/>
      <c r="Z17" s="80" t="s">
        <v>271</v>
      </c>
      <c r="AA17" s="80" t="s">
        <v>271</v>
      </c>
      <c r="AB17" s="80" t="s">
        <v>271</v>
      </c>
      <c r="AC17" s="145"/>
    </row>
    <row r="18" spans="1:29" x14ac:dyDescent="0.25">
      <c r="A18" s="27" t="s">
        <v>283</v>
      </c>
      <c r="B18" s="82">
        <v>89.406779661016941</v>
      </c>
      <c r="C18" s="82">
        <v>88.419618528610357</v>
      </c>
      <c r="D18" s="82">
        <v>90.469208211143695</v>
      </c>
      <c r="E18" s="82"/>
      <c r="F18" s="82">
        <v>89.568345323740999</v>
      </c>
      <c r="G18" s="82">
        <v>85.815602836879435</v>
      </c>
      <c r="H18" s="82">
        <v>93.430656934306569</v>
      </c>
      <c r="I18" s="82"/>
      <c r="J18" s="82">
        <v>84.838709677419359</v>
      </c>
      <c r="K18" s="82">
        <v>84.615384615384613</v>
      </c>
      <c r="L18" s="82">
        <v>85.106382978723403</v>
      </c>
      <c r="M18" s="82"/>
      <c r="N18" s="82">
        <v>94.964028776978409</v>
      </c>
      <c r="O18" s="82">
        <v>93.525179856115102</v>
      </c>
      <c r="P18" s="82">
        <v>96.402877697841731</v>
      </c>
      <c r="Q18" s="82"/>
      <c r="R18" s="82">
        <v>83.712121212121218</v>
      </c>
      <c r="S18" s="82">
        <v>81.456953642384107</v>
      </c>
      <c r="T18" s="82">
        <v>86.725663716814154</v>
      </c>
      <c r="U18" s="82"/>
      <c r="V18" s="82">
        <v>94.055944055944053</v>
      </c>
      <c r="W18" s="82">
        <v>98.507462686567166</v>
      </c>
      <c r="X18" s="82">
        <v>90.131578947368425</v>
      </c>
      <c r="Y18" s="82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27" t="s">
        <v>284</v>
      </c>
      <c r="B19" s="82">
        <v>89.693067181798668</v>
      </c>
      <c r="C19" s="82">
        <v>88.434042553191489</v>
      </c>
      <c r="D19" s="82">
        <v>90.974447812906021</v>
      </c>
      <c r="E19" s="82"/>
      <c r="F19" s="82">
        <v>84.281356540462951</v>
      </c>
      <c r="G19" s="82">
        <v>82.999308914996533</v>
      </c>
      <c r="H19" s="82">
        <v>85.666293393057117</v>
      </c>
      <c r="I19" s="82"/>
      <c r="J19" s="82">
        <v>88.398336962977623</v>
      </c>
      <c r="K19" s="82">
        <v>87.387739164388904</v>
      </c>
      <c r="L19" s="82">
        <v>89.437751004016064</v>
      </c>
      <c r="M19" s="82"/>
      <c r="N19" s="82">
        <v>93.222797927461144</v>
      </c>
      <c r="O19" s="82">
        <v>91.829116549149731</v>
      </c>
      <c r="P19" s="82">
        <v>94.614747307373662</v>
      </c>
      <c r="Q19" s="82"/>
      <c r="R19" s="82">
        <v>87.907869481765829</v>
      </c>
      <c r="S19" s="82">
        <v>86.476190476190467</v>
      </c>
      <c r="T19" s="82">
        <v>89.361702127659569</v>
      </c>
      <c r="U19" s="82"/>
      <c r="V19" s="82">
        <v>97.063621533442088</v>
      </c>
      <c r="W19" s="82">
        <v>96.468609865470853</v>
      </c>
      <c r="X19" s="82">
        <v>97.62407602956705</v>
      </c>
      <c r="Y19" s="82"/>
      <c r="Z19" s="80" t="s">
        <v>271</v>
      </c>
      <c r="AA19" s="80" t="s">
        <v>271</v>
      </c>
      <c r="AB19" s="80" t="s">
        <v>271</v>
      </c>
      <c r="AC19" s="146"/>
    </row>
    <row r="20" spans="1:29" x14ac:dyDescent="0.25">
      <c r="A20" s="27" t="s">
        <v>285</v>
      </c>
      <c r="B20" s="82">
        <v>94.314512183188185</v>
      </c>
      <c r="C20" s="82">
        <v>92.990205492606108</v>
      </c>
      <c r="D20" s="82">
        <v>95.690343176376686</v>
      </c>
      <c r="E20" s="82"/>
      <c r="F20" s="82">
        <v>91.013215859030836</v>
      </c>
      <c r="G20" s="82">
        <v>89.428815004262574</v>
      </c>
      <c r="H20" s="82">
        <v>92.707383773928896</v>
      </c>
      <c r="I20" s="82"/>
      <c r="J20" s="82">
        <v>92.746113989637308</v>
      </c>
      <c r="K20" s="82">
        <v>91.092745638200185</v>
      </c>
      <c r="L20" s="82">
        <v>94.487427466150876</v>
      </c>
      <c r="M20" s="82"/>
      <c r="N20" s="82">
        <v>96.611810261374643</v>
      </c>
      <c r="O20" s="82">
        <v>95.445736434108525</v>
      </c>
      <c r="P20" s="82">
        <v>97.775628626692452</v>
      </c>
      <c r="Q20" s="82"/>
      <c r="R20" s="82">
        <v>93.626707132018211</v>
      </c>
      <c r="S20" s="82">
        <v>92.441860465116278</v>
      </c>
      <c r="T20" s="82">
        <v>94.92063492063491</v>
      </c>
      <c r="U20" s="82"/>
      <c r="V20" s="82">
        <v>98.485698261357271</v>
      </c>
      <c r="W20" s="82">
        <v>97.843359818388194</v>
      </c>
      <c r="X20" s="82">
        <v>99.113082039911305</v>
      </c>
      <c r="Y20" s="82"/>
      <c r="Z20" s="80" t="s">
        <v>271</v>
      </c>
      <c r="AA20" s="80" t="s">
        <v>271</v>
      </c>
      <c r="AB20" s="80" t="s">
        <v>271</v>
      </c>
      <c r="AC20" s="146"/>
    </row>
    <row r="21" spans="1:29" x14ac:dyDescent="0.25">
      <c r="A21" s="27" t="s">
        <v>286</v>
      </c>
      <c r="B21" s="82">
        <v>90.617869854887289</v>
      </c>
      <c r="C21" s="82">
        <v>87.586837294332724</v>
      </c>
      <c r="D21" s="82">
        <v>93.639511572808459</v>
      </c>
      <c r="E21" s="82"/>
      <c r="F21" s="82">
        <v>88.255547054322875</v>
      </c>
      <c r="G21" s="82">
        <v>85.66282420749279</v>
      </c>
      <c r="H21" s="82">
        <v>91.190864600326265</v>
      </c>
      <c r="I21" s="82"/>
      <c r="J21" s="82">
        <v>90.004147656574034</v>
      </c>
      <c r="K21" s="82">
        <v>87.145242070116851</v>
      </c>
      <c r="L21" s="82">
        <v>92.827699917559769</v>
      </c>
      <c r="M21" s="82"/>
      <c r="N21" s="82">
        <v>92.056074766355138</v>
      </c>
      <c r="O21" s="82">
        <v>87.977632805219002</v>
      </c>
      <c r="P21" s="82">
        <v>96.157450796626051</v>
      </c>
      <c r="Q21" s="82"/>
      <c r="R21" s="82">
        <v>89.151398264223729</v>
      </c>
      <c r="S21" s="82">
        <v>86.986301369863014</v>
      </c>
      <c r="T21" s="82">
        <v>91.254752851711032</v>
      </c>
      <c r="U21" s="82"/>
      <c r="V21" s="82">
        <v>95.052386495925489</v>
      </c>
      <c r="W21" s="82">
        <v>91.888466413181249</v>
      </c>
      <c r="X21" s="82">
        <v>97.739504843918183</v>
      </c>
      <c r="Y21" s="82"/>
      <c r="Z21" s="80" t="s">
        <v>271</v>
      </c>
      <c r="AA21" s="80" t="s">
        <v>271</v>
      </c>
      <c r="AB21" s="80" t="s">
        <v>271</v>
      </c>
      <c r="AC21" s="146"/>
    </row>
    <row r="22" spans="1:29" x14ac:dyDescent="0.25">
      <c r="A22" s="27" t="s">
        <v>287</v>
      </c>
      <c r="B22" s="82">
        <v>85.162601626016269</v>
      </c>
      <c r="C22" s="82">
        <v>80.608175473579252</v>
      </c>
      <c r="D22" s="82">
        <v>89.896373056994818</v>
      </c>
      <c r="E22" s="82"/>
      <c r="F22" s="82">
        <v>81.139896373056999</v>
      </c>
      <c r="G22" s="82">
        <v>77.7988614800759</v>
      </c>
      <c r="H22" s="82">
        <v>85.159817351598178</v>
      </c>
      <c r="I22" s="82"/>
      <c r="J22" s="82">
        <v>83.041575492341352</v>
      </c>
      <c r="K22" s="82">
        <v>77.083333333333343</v>
      </c>
      <c r="L22" s="82">
        <v>89.63133640552995</v>
      </c>
      <c r="M22" s="82"/>
      <c r="N22" s="82">
        <v>92.645161290322577</v>
      </c>
      <c r="O22" s="82">
        <v>90.782122905027933</v>
      </c>
      <c r="P22" s="82">
        <v>94.24460431654677</v>
      </c>
      <c r="Q22" s="82"/>
      <c r="R22" s="82">
        <v>77.92022792022793</v>
      </c>
      <c r="S22" s="82">
        <v>72.451790633608809</v>
      </c>
      <c r="T22" s="82">
        <v>83.775811209439539</v>
      </c>
      <c r="U22" s="82"/>
      <c r="V22" s="82">
        <v>93.965517241379317</v>
      </c>
      <c r="W22" s="82">
        <v>89.568345323740999</v>
      </c>
      <c r="X22" s="82">
        <v>98.013245033112582</v>
      </c>
      <c r="Y22" s="82"/>
      <c r="Z22" s="80" t="s">
        <v>271</v>
      </c>
      <c r="AA22" s="80" t="s">
        <v>271</v>
      </c>
      <c r="AB22" s="80" t="s">
        <v>271</v>
      </c>
      <c r="AC22" s="146"/>
    </row>
    <row r="23" spans="1:29" x14ac:dyDescent="0.25">
      <c r="A23" s="125" t="s">
        <v>288</v>
      </c>
      <c r="B23" s="82">
        <v>87.950521464952701</v>
      </c>
      <c r="C23" s="82">
        <v>86.348779080945974</v>
      </c>
      <c r="D23" s="82">
        <v>89.581905414667588</v>
      </c>
      <c r="E23" s="82"/>
      <c r="F23" s="82">
        <v>83.828045035823948</v>
      </c>
      <c r="G23" s="82">
        <v>83.221210922041948</v>
      </c>
      <c r="H23" s="82">
        <v>84.478371501272264</v>
      </c>
      <c r="I23" s="82"/>
      <c r="J23" s="82">
        <v>87.314085739282589</v>
      </c>
      <c r="K23" s="82">
        <v>86.020151133501258</v>
      </c>
      <c r="L23" s="82">
        <v>88.721461187214615</v>
      </c>
      <c r="M23" s="82"/>
      <c r="N23" s="82">
        <v>92.294685990338166</v>
      </c>
      <c r="O23" s="82">
        <v>89.906450024618408</v>
      </c>
      <c r="P23" s="82">
        <v>94.594594594594597</v>
      </c>
      <c r="Q23" s="82"/>
      <c r="R23" s="82">
        <v>80.984282401442925</v>
      </c>
      <c r="S23" s="82">
        <v>78.073770491803273</v>
      </c>
      <c r="T23" s="82">
        <v>83.929497148781749</v>
      </c>
      <c r="U23" s="82"/>
      <c r="V23" s="82">
        <v>98.182977366911061</v>
      </c>
      <c r="W23" s="82">
        <v>98.013245033112582</v>
      </c>
      <c r="X23" s="82">
        <v>98.340503995082969</v>
      </c>
      <c r="Y23" s="82"/>
      <c r="Z23" s="80" t="s">
        <v>271</v>
      </c>
      <c r="AA23" s="80" t="s">
        <v>271</v>
      </c>
      <c r="AB23" s="80" t="s">
        <v>271</v>
      </c>
      <c r="AC23" s="146"/>
    </row>
    <row r="24" spans="1:29" x14ac:dyDescent="0.25">
      <c r="A24" s="27" t="s">
        <v>289</v>
      </c>
      <c r="B24" s="82">
        <v>90.173697270471465</v>
      </c>
      <c r="C24" s="82">
        <v>88.830313014827027</v>
      </c>
      <c r="D24" s="82">
        <v>91.528239202657801</v>
      </c>
      <c r="E24" s="82"/>
      <c r="F24" s="82">
        <v>88.850174216027881</v>
      </c>
      <c r="G24" s="82">
        <v>88.64864864864866</v>
      </c>
      <c r="H24" s="82">
        <v>89.064748201438846</v>
      </c>
      <c r="I24" s="82"/>
      <c r="J24" s="82">
        <v>89.030206677265497</v>
      </c>
      <c r="K24" s="82">
        <v>87.874015748031496</v>
      </c>
      <c r="L24" s="82">
        <v>90.208667736757619</v>
      </c>
      <c r="M24" s="82"/>
      <c r="N24" s="82">
        <v>93.776282590412109</v>
      </c>
      <c r="O24" s="82">
        <v>92.136752136752136</v>
      </c>
      <c r="P24" s="82">
        <v>95.36423841059603</v>
      </c>
      <c r="Q24" s="82"/>
      <c r="R24" s="82">
        <v>86.356209150326805</v>
      </c>
      <c r="S24" s="82">
        <v>83.636363636363626</v>
      </c>
      <c r="T24" s="82">
        <v>89.014539579967689</v>
      </c>
      <c r="U24" s="82"/>
      <c r="V24" s="82">
        <v>94.142705005324814</v>
      </c>
      <c r="W24" s="82">
        <v>92.978723404255319</v>
      </c>
      <c r="X24" s="82">
        <v>95.309168443496802</v>
      </c>
      <c r="Y24" s="82"/>
      <c r="Z24" s="80" t="s">
        <v>271</v>
      </c>
      <c r="AA24" s="80" t="s">
        <v>271</v>
      </c>
      <c r="AB24" s="80" t="s">
        <v>271</v>
      </c>
      <c r="AC24" s="146"/>
    </row>
    <row r="25" spans="1:29" x14ac:dyDescent="0.25">
      <c r="A25" s="27" t="s">
        <v>290</v>
      </c>
      <c r="B25" s="82">
        <v>92.321163949885488</v>
      </c>
      <c r="C25" s="82">
        <v>91.270410909743404</v>
      </c>
      <c r="D25" s="82">
        <v>93.374089723995326</v>
      </c>
      <c r="E25" s="82"/>
      <c r="F25" s="82">
        <v>88.481262327416175</v>
      </c>
      <c r="G25" s="82">
        <v>87.693498452012392</v>
      </c>
      <c r="H25" s="82">
        <v>89.300080450522927</v>
      </c>
      <c r="I25" s="82"/>
      <c r="J25" s="82">
        <v>92.096153846153854</v>
      </c>
      <c r="K25" s="82">
        <v>90.591924735397882</v>
      </c>
      <c r="L25" s="82">
        <v>93.544733861834644</v>
      </c>
      <c r="M25" s="82"/>
      <c r="N25" s="82">
        <v>94.664074314106713</v>
      </c>
      <c r="O25" s="82">
        <v>93.602404465435811</v>
      </c>
      <c r="P25" s="82">
        <v>95.739130434782609</v>
      </c>
      <c r="Q25" s="82"/>
      <c r="R25" s="82">
        <v>90.255754475703327</v>
      </c>
      <c r="S25" s="82">
        <v>89.544513457556945</v>
      </c>
      <c r="T25" s="82">
        <v>90.950455005055602</v>
      </c>
      <c r="U25" s="82"/>
      <c r="V25" s="82">
        <v>97.474600870827288</v>
      </c>
      <c r="W25" s="82">
        <v>96.323951751866744</v>
      </c>
      <c r="X25" s="82">
        <v>98.650234741784033</v>
      </c>
      <c r="Y25" s="82"/>
      <c r="Z25" s="82">
        <v>100</v>
      </c>
      <c r="AA25" s="82">
        <v>100</v>
      </c>
      <c r="AB25" s="82">
        <v>100</v>
      </c>
      <c r="AC25" s="146"/>
    </row>
    <row r="26" spans="1:29" x14ac:dyDescent="0.25">
      <c r="A26" s="27" t="s">
        <v>291</v>
      </c>
      <c r="B26" s="82">
        <v>91.826086956521735</v>
      </c>
      <c r="C26" s="82">
        <v>89.651741293532339</v>
      </c>
      <c r="D26" s="82">
        <v>93.99503722084367</v>
      </c>
      <c r="E26" s="82"/>
      <c r="F26" s="82">
        <v>89.468302658486706</v>
      </c>
      <c r="G26" s="82">
        <v>86.627906976744185</v>
      </c>
      <c r="H26" s="82">
        <v>92.640692640692649</v>
      </c>
      <c r="I26" s="82"/>
      <c r="J26" s="82">
        <v>91.728525980911982</v>
      </c>
      <c r="K26" s="82">
        <v>89.791666666666671</v>
      </c>
      <c r="L26" s="82">
        <v>93.736501079913609</v>
      </c>
      <c r="M26" s="82"/>
      <c r="N26" s="82">
        <v>93.450881612090669</v>
      </c>
      <c r="O26" s="82">
        <v>91.84210526315789</v>
      </c>
      <c r="P26" s="82">
        <v>94.927536231884062</v>
      </c>
      <c r="Q26" s="82"/>
      <c r="R26" s="82">
        <v>88.251366120218577</v>
      </c>
      <c r="S26" s="82">
        <v>84.87394957983193</v>
      </c>
      <c r="T26" s="82">
        <v>91.466666666666669</v>
      </c>
      <c r="U26" s="82"/>
      <c r="V26" s="82">
        <v>98.269896193771615</v>
      </c>
      <c r="W26" s="82">
        <v>98.194945848375454</v>
      </c>
      <c r="X26" s="82">
        <v>98.338870431893682</v>
      </c>
      <c r="Y26" s="82"/>
      <c r="Z26" s="80" t="s">
        <v>271</v>
      </c>
      <c r="AA26" s="80" t="s">
        <v>271</v>
      </c>
      <c r="AB26" s="80" t="s">
        <v>271</v>
      </c>
      <c r="AC26" s="145"/>
    </row>
    <row r="27" spans="1:29" x14ac:dyDescent="0.25">
      <c r="A27" s="27" t="s">
        <v>292</v>
      </c>
      <c r="B27" s="82">
        <v>91.397345823575321</v>
      </c>
      <c r="C27" s="82">
        <v>89.934559052664383</v>
      </c>
      <c r="D27" s="82">
        <v>92.866082603254057</v>
      </c>
      <c r="E27" s="82"/>
      <c r="F27" s="82">
        <v>91.868852459016395</v>
      </c>
      <c r="G27" s="82">
        <v>90.759493670886073</v>
      </c>
      <c r="H27" s="82">
        <v>93.061224489795919</v>
      </c>
      <c r="I27" s="82"/>
      <c r="J27" s="82">
        <v>92.343032159264922</v>
      </c>
      <c r="K27" s="82">
        <v>91.479820627802695</v>
      </c>
      <c r="L27" s="82">
        <v>93.249607535321815</v>
      </c>
      <c r="M27" s="82"/>
      <c r="N27" s="82">
        <v>92.582025677603426</v>
      </c>
      <c r="O27" s="82">
        <v>91.919191919191917</v>
      </c>
      <c r="P27" s="82">
        <v>93.229901269393508</v>
      </c>
      <c r="Q27" s="82"/>
      <c r="R27" s="82">
        <v>87.404902789518175</v>
      </c>
      <c r="S27" s="82">
        <v>83.246073298429323</v>
      </c>
      <c r="T27" s="82">
        <v>91.311475409836063</v>
      </c>
      <c r="U27" s="82"/>
      <c r="V27" s="82">
        <v>92.517694641051563</v>
      </c>
      <c r="W27" s="82">
        <v>91.528925619834709</v>
      </c>
      <c r="X27" s="82">
        <v>93.465346534653477</v>
      </c>
      <c r="Y27" s="82"/>
      <c r="Z27" s="80" t="s">
        <v>271</v>
      </c>
      <c r="AA27" s="80" t="s">
        <v>271</v>
      </c>
      <c r="AB27" s="80" t="s">
        <v>271</v>
      </c>
      <c r="AC27" s="146"/>
    </row>
    <row r="28" spans="1:29" x14ac:dyDescent="0.25">
      <c r="A28" s="27" t="s">
        <v>293</v>
      </c>
      <c r="B28" s="82">
        <v>95.004897159647399</v>
      </c>
      <c r="C28" s="82">
        <v>92.94660514172709</v>
      </c>
      <c r="D28" s="82">
        <v>97.024579560155246</v>
      </c>
      <c r="E28" s="82"/>
      <c r="F28" s="82">
        <v>92.503987240829346</v>
      </c>
      <c r="G28" s="82">
        <v>88.925081433224747</v>
      </c>
      <c r="H28" s="82">
        <v>95.9375</v>
      </c>
      <c r="I28" s="82"/>
      <c r="J28" s="82">
        <v>96.042617960426185</v>
      </c>
      <c r="K28" s="82">
        <v>94.970414201183431</v>
      </c>
      <c r="L28" s="82">
        <v>97.17868338557993</v>
      </c>
      <c r="M28" s="82"/>
      <c r="N28" s="82">
        <v>95.087163232963547</v>
      </c>
      <c r="O28" s="82">
        <v>92.857142857142861</v>
      </c>
      <c r="P28" s="82">
        <v>97.213622291021679</v>
      </c>
      <c r="Q28" s="82"/>
      <c r="R28" s="82">
        <v>93.770491803278688</v>
      </c>
      <c r="S28" s="82">
        <v>90.9967845659164</v>
      </c>
      <c r="T28" s="82">
        <v>96.655518394648837</v>
      </c>
      <c r="U28" s="82"/>
      <c r="V28" s="82">
        <v>97.955390334572485</v>
      </c>
      <c r="W28" s="82">
        <v>97.628458498023718</v>
      </c>
      <c r="X28" s="82">
        <v>98.245614035087712</v>
      </c>
      <c r="Y28" s="82"/>
      <c r="Z28" s="80" t="s">
        <v>271</v>
      </c>
      <c r="AA28" s="80" t="s">
        <v>271</v>
      </c>
      <c r="AB28" s="80" t="s">
        <v>271</v>
      </c>
      <c r="AC28" s="146"/>
    </row>
    <row r="29" spans="1:29" x14ac:dyDescent="0.25">
      <c r="A29" s="27" t="s">
        <v>294</v>
      </c>
      <c r="B29" s="82">
        <v>95.875230863944182</v>
      </c>
      <c r="C29" s="82">
        <v>94.256198347107429</v>
      </c>
      <c r="D29" s="82">
        <v>97.472482674276392</v>
      </c>
      <c r="E29" s="82"/>
      <c r="F29" s="82">
        <v>94.069529652351733</v>
      </c>
      <c r="G29" s="82">
        <v>91.002044989775058</v>
      </c>
      <c r="H29" s="82">
        <v>97.137014314928422</v>
      </c>
      <c r="I29" s="82"/>
      <c r="J29" s="82">
        <v>96.296296296296291</v>
      </c>
      <c r="K29" s="82">
        <v>96.422182468694089</v>
      </c>
      <c r="L29" s="82">
        <v>96.15384615384616</v>
      </c>
      <c r="M29" s="82"/>
      <c r="N29" s="82">
        <v>97.391304347826093</v>
      </c>
      <c r="O29" s="82">
        <v>95.766129032258064</v>
      </c>
      <c r="P29" s="82">
        <v>98.886827458256036</v>
      </c>
      <c r="Q29" s="82"/>
      <c r="R29" s="82">
        <v>93.666666666666671</v>
      </c>
      <c r="S29" s="82">
        <v>89.695550351288063</v>
      </c>
      <c r="T29" s="82">
        <v>97.25158562367865</v>
      </c>
      <c r="U29" s="82"/>
      <c r="V29" s="82">
        <v>97.767857142857139</v>
      </c>
      <c r="W29" s="82">
        <v>97.727272727272734</v>
      </c>
      <c r="X29" s="82">
        <v>97.807017543859658</v>
      </c>
      <c r="Y29" s="82"/>
      <c r="Z29" s="82">
        <v>100</v>
      </c>
      <c r="AA29" s="82">
        <v>100</v>
      </c>
      <c r="AB29" s="82">
        <v>100</v>
      </c>
      <c r="AC29" s="146"/>
    </row>
    <row r="30" spans="1:29" x14ac:dyDescent="0.25">
      <c r="A30" s="27" t="s">
        <v>295</v>
      </c>
      <c r="B30" s="82">
        <v>90.841902313624672</v>
      </c>
      <c r="C30" s="82">
        <v>89.29242329367564</v>
      </c>
      <c r="D30" s="82">
        <v>92.475247524752476</v>
      </c>
      <c r="E30" s="82"/>
      <c r="F30" s="82">
        <v>85.888738127544102</v>
      </c>
      <c r="G30" s="82">
        <v>84.438775510204081</v>
      </c>
      <c r="H30" s="82">
        <v>87.536231884057969</v>
      </c>
      <c r="I30" s="82"/>
      <c r="J30" s="82">
        <v>92.524682651622001</v>
      </c>
      <c r="K30" s="82">
        <v>90.026954177897579</v>
      </c>
      <c r="L30" s="82">
        <v>95.26627218934911</v>
      </c>
      <c r="M30" s="82"/>
      <c r="N30" s="82">
        <v>96.264855687606115</v>
      </c>
      <c r="O30" s="82">
        <v>95.39473684210526</v>
      </c>
      <c r="P30" s="82">
        <v>97.192982456140356</v>
      </c>
      <c r="Q30" s="82"/>
      <c r="R30" s="82">
        <v>86.757215619694392</v>
      </c>
      <c r="S30" s="82">
        <v>84.536082474226802</v>
      </c>
      <c r="T30" s="82">
        <v>88.926174496644293</v>
      </c>
      <c r="U30" s="82"/>
      <c r="V30" s="82">
        <v>94.262295081967224</v>
      </c>
      <c r="W30" s="82">
        <v>94.142259414225933</v>
      </c>
      <c r="X30" s="82">
        <v>94.377510040160644</v>
      </c>
      <c r="Y30" s="82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296</v>
      </c>
      <c r="B31" s="82">
        <v>93.072325893401626</v>
      </c>
      <c r="C31" s="82">
        <v>92.203306192943501</v>
      </c>
      <c r="D31" s="82">
        <v>93.921852387843714</v>
      </c>
      <c r="E31" s="82"/>
      <c r="F31" s="82">
        <v>92.086720867208669</v>
      </c>
      <c r="G31" s="82">
        <v>90.938166311300634</v>
      </c>
      <c r="H31" s="82">
        <v>93.274531422271224</v>
      </c>
      <c r="I31" s="82"/>
      <c r="J31" s="82">
        <v>91.931818181818187</v>
      </c>
      <c r="K31" s="82">
        <v>91.278375149342892</v>
      </c>
      <c r="L31" s="82">
        <v>92.524377031419277</v>
      </c>
      <c r="M31" s="82"/>
      <c r="N31" s="82">
        <v>94.853381208856973</v>
      </c>
      <c r="O31" s="82">
        <v>93.470374848851264</v>
      </c>
      <c r="P31" s="82">
        <v>96.208530805687204</v>
      </c>
      <c r="Q31" s="82"/>
      <c r="R31" s="82">
        <v>91.062176165803109</v>
      </c>
      <c r="S31" s="82">
        <v>90.196078431372555</v>
      </c>
      <c r="T31" s="82">
        <v>91.912708600770216</v>
      </c>
      <c r="U31" s="82"/>
      <c r="V31" s="82">
        <v>95.939086294416242</v>
      </c>
      <c r="W31" s="82">
        <v>95.772594752186592</v>
      </c>
      <c r="X31" s="82">
        <v>96.103896103896105</v>
      </c>
      <c r="Y31" s="82"/>
      <c r="Z31" s="80" t="s">
        <v>271</v>
      </c>
      <c r="AA31" s="80" t="s">
        <v>271</v>
      </c>
      <c r="AB31" s="80" t="s">
        <v>271</v>
      </c>
      <c r="AC31" s="146"/>
    </row>
    <row r="32" spans="1:29" x14ac:dyDescent="0.25">
      <c r="A32" s="27" t="s">
        <v>297</v>
      </c>
      <c r="B32" s="82">
        <v>89.996253278381417</v>
      </c>
      <c r="C32" s="82">
        <v>87.424698795180717</v>
      </c>
      <c r="D32" s="82">
        <v>92.542878448918714</v>
      </c>
      <c r="E32" s="82"/>
      <c r="F32" s="82">
        <v>88.215200683176775</v>
      </c>
      <c r="G32" s="82">
        <v>85.806451612903217</v>
      </c>
      <c r="H32" s="82">
        <v>90.92558983666062</v>
      </c>
      <c r="I32" s="82"/>
      <c r="J32" s="82">
        <v>87.246141348497147</v>
      </c>
      <c r="K32" s="82">
        <v>85.055643879173289</v>
      </c>
      <c r="L32" s="82">
        <v>89.534883720930239</v>
      </c>
      <c r="M32" s="82"/>
      <c r="N32" s="82">
        <v>95.233555767397533</v>
      </c>
      <c r="O32" s="82">
        <v>93.980582524271853</v>
      </c>
      <c r="P32" s="82">
        <v>96.441947565543074</v>
      </c>
      <c r="Q32" s="82"/>
      <c r="R32" s="82">
        <v>86.417112299465231</v>
      </c>
      <c r="S32" s="82">
        <v>82.94736842105263</v>
      </c>
      <c r="T32" s="82">
        <v>90</v>
      </c>
      <c r="U32" s="82"/>
      <c r="V32" s="82">
        <v>93.487394957983199</v>
      </c>
      <c r="W32" s="82">
        <v>90.407673860911274</v>
      </c>
      <c r="X32" s="82">
        <v>95.887850467289709</v>
      </c>
      <c r="Y32" s="82"/>
      <c r="Z32" s="80" t="s">
        <v>271</v>
      </c>
      <c r="AA32" s="80" t="s">
        <v>271</v>
      </c>
      <c r="AB32" s="80" t="s">
        <v>271</v>
      </c>
      <c r="AC32" s="146"/>
    </row>
    <row r="33" spans="1:29" x14ac:dyDescent="0.25">
      <c r="A33" s="27" t="s">
        <v>298</v>
      </c>
      <c r="B33" s="82">
        <v>95.807560137457045</v>
      </c>
      <c r="C33" s="82">
        <v>95.283018867924525</v>
      </c>
      <c r="D33" s="82">
        <v>96.353436185133233</v>
      </c>
      <c r="E33" s="82"/>
      <c r="F33" s="82">
        <v>95.625</v>
      </c>
      <c r="G33" s="82">
        <v>95.973154362416096</v>
      </c>
      <c r="H33" s="82">
        <v>95.32163742690058</v>
      </c>
      <c r="I33" s="82"/>
      <c r="J33" s="82">
        <v>95.652173913043484</v>
      </c>
      <c r="K33" s="82">
        <v>94.610778443113773</v>
      </c>
      <c r="L33" s="82">
        <v>96.774193548387103</v>
      </c>
      <c r="M33" s="82"/>
      <c r="N33" s="82">
        <v>97.643097643097647</v>
      </c>
      <c r="O33" s="82">
        <v>97.41935483870968</v>
      </c>
      <c r="P33" s="82">
        <v>97.887323943661968</v>
      </c>
      <c r="Q33" s="82"/>
      <c r="R33" s="82">
        <v>95.149253731343293</v>
      </c>
      <c r="S33" s="82">
        <v>94.366197183098592</v>
      </c>
      <c r="T33" s="82">
        <v>96.031746031746039</v>
      </c>
      <c r="U33" s="82"/>
      <c r="V33" s="82">
        <v>94.758064516129039</v>
      </c>
      <c r="W33" s="82">
        <v>93.798449612403104</v>
      </c>
      <c r="X33" s="82">
        <v>95.798319327731093</v>
      </c>
      <c r="Y33" s="82"/>
      <c r="Z33" s="80" t="s">
        <v>271</v>
      </c>
      <c r="AA33" s="80" t="s">
        <v>271</v>
      </c>
      <c r="AB33" s="80" t="s">
        <v>271</v>
      </c>
      <c r="AC33" s="146"/>
    </row>
    <row r="34" spans="1:29" x14ac:dyDescent="0.25">
      <c r="A34" s="27" t="s">
        <v>299</v>
      </c>
      <c r="B34" s="82">
        <v>90.789174437116216</v>
      </c>
      <c r="C34" s="82">
        <v>88.466696468484571</v>
      </c>
      <c r="D34" s="82">
        <v>93.194444444444443</v>
      </c>
      <c r="E34" s="82"/>
      <c r="F34" s="82">
        <v>90.33771106941839</v>
      </c>
      <c r="G34" s="82">
        <v>89.756944444444443</v>
      </c>
      <c r="H34" s="82">
        <v>91.020408163265316</v>
      </c>
      <c r="I34" s="82"/>
      <c r="J34" s="82">
        <v>91.897435897435898</v>
      </c>
      <c r="K34" s="82">
        <v>90.184049079754601</v>
      </c>
      <c r="L34" s="82">
        <v>93.621399176954739</v>
      </c>
      <c r="M34" s="82"/>
      <c r="N34" s="82">
        <v>92.341356673960618</v>
      </c>
      <c r="O34" s="82">
        <v>89.777777777777771</v>
      </c>
      <c r="P34" s="82">
        <v>94.827586206896555</v>
      </c>
      <c r="Q34" s="82"/>
      <c r="R34" s="82">
        <v>84.634760705289665</v>
      </c>
      <c r="S34" s="82">
        <v>79.854368932038838</v>
      </c>
      <c r="T34" s="82">
        <v>89.790575916230367</v>
      </c>
      <c r="U34" s="82"/>
      <c r="V34" s="82">
        <v>95.216049382716051</v>
      </c>
      <c r="W34" s="82">
        <v>92.903225806451616</v>
      </c>
      <c r="X34" s="82">
        <v>97.337278106508876</v>
      </c>
      <c r="Y34" s="82"/>
      <c r="Z34" s="80" t="s">
        <v>271</v>
      </c>
      <c r="AA34" s="80" t="s">
        <v>271</v>
      </c>
      <c r="AB34" s="80" t="s">
        <v>271</v>
      </c>
      <c r="AC34" s="146"/>
    </row>
    <row r="35" spans="1:29" x14ac:dyDescent="0.25">
      <c r="A35" s="27" t="s">
        <v>300</v>
      </c>
      <c r="B35" s="82">
        <v>87.23872387238724</v>
      </c>
      <c r="C35" s="82">
        <v>81.779661016949163</v>
      </c>
      <c r="D35" s="82">
        <v>93.135011441647592</v>
      </c>
      <c r="E35" s="82"/>
      <c r="F35" s="82">
        <v>90.104166666666657</v>
      </c>
      <c r="G35" s="82">
        <v>90.196078431372555</v>
      </c>
      <c r="H35" s="82">
        <v>90</v>
      </c>
      <c r="I35" s="82"/>
      <c r="J35" s="82">
        <v>87.692307692307693</v>
      </c>
      <c r="K35" s="82">
        <v>77.777777777777786</v>
      </c>
      <c r="L35" s="82">
        <v>97.916666666666657</v>
      </c>
      <c r="M35" s="82"/>
      <c r="N35" s="82">
        <v>85.77981651376146</v>
      </c>
      <c r="O35" s="82">
        <v>75.833333333333329</v>
      </c>
      <c r="P35" s="82">
        <v>97.959183673469383</v>
      </c>
      <c r="Q35" s="82"/>
      <c r="R35" s="82">
        <v>78.651685393258433</v>
      </c>
      <c r="S35" s="82">
        <v>75</v>
      </c>
      <c r="T35" s="82">
        <v>82.558139534883722</v>
      </c>
      <c r="U35" s="82"/>
      <c r="V35" s="82">
        <v>96.825396825396822</v>
      </c>
      <c r="W35" s="82">
        <v>96.610169491525426</v>
      </c>
      <c r="X35" s="82">
        <v>97.014925373134332</v>
      </c>
      <c r="Y35" s="82"/>
      <c r="Z35" s="80" t="s">
        <v>271</v>
      </c>
      <c r="AA35" s="80" t="s">
        <v>271</v>
      </c>
      <c r="AB35" s="80" t="s">
        <v>271</v>
      </c>
      <c r="AC35" s="146"/>
    </row>
    <row r="36" spans="1:29" x14ac:dyDescent="0.25">
      <c r="A36" s="27" t="s">
        <v>301</v>
      </c>
      <c r="B36" s="82">
        <v>93.291878650838512</v>
      </c>
      <c r="C36" s="82">
        <v>91.858506457046602</v>
      </c>
      <c r="D36" s="82">
        <v>94.744830202997534</v>
      </c>
      <c r="E36" s="82"/>
      <c r="F36" s="82">
        <v>91.643342662934828</v>
      </c>
      <c r="G36" s="82">
        <v>90.683229813664596</v>
      </c>
      <c r="H36" s="82">
        <v>92.662819455894478</v>
      </c>
      <c r="I36" s="82"/>
      <c r="J36" s="82">
        <v>93.039049235993204</v>
      </c>
      <c r="K36" s="82">
        <v>91.396103896103895</v>
      </c>
      <c r="L36" s="82">
        <v>94.839857651245552</v>
      </c>
      <c r="M36" s="82"/>
      <c r="N36" s="82">
        <v>93.50950394065832</v>
      </c>
      <c r="O36" s="82">
        <v>91.557223264540326</v>
      </c>
      <c r="P36" s="82">
        <v>95.417048579285051</v>
      </c>
      <c r="Q36" s="82"/>
      <c r="R36" s="82">
        <v>93.249607535321815</v>
      </c>
      <c r="S36" s="82">
        <v>91.728525980911982</v>
      </c>
      <c r="T36" s="82">
        <v>94.731404958677686</v>
      </c>
      <c r="U36" s="82"/>
      <c r="V36" s="82">
        <v>95.855535820011838</v>
      </c>
      <c r="W36" s="82">
        <v>94.96314496314497</v>
      </c>
      <c r="X36" s="82">
        <v>96.685714285714283</v>
      </c>
      <c r="Y36" s="82"/>
      <c r="Z36" s="80" t="s">
        <v>271</v>
      </c>
      <c r="AA36" s="80" t="s">
        <v>271</v>
      </c>
      <c r="AB36" s="80" t="s">
        <v>271</v>
      </c>
      <c r="AC36" s="146"/>
    </row>
    <row r="37" spans="1:29" x14ac:dyDescent="0.25">
      <c r="A37" s="27" t="s">
        <v>302</v>
      </c>
      <c r="B37" s="82">
        <v>90.453958478196085</v>
      </c>
      <c r="C37" s="82">
        <v>88.512315270935957</v>
      </c>
      <c r="D37" s="82">
        <v>92.427884615384613</v>
      </c>
      <c r="E37" s="82"/>
      <c r="F37" s="82">
        <v>85.623510722795871</v>
      </c>
      <c r="G37" s="82">
        <v>82.911877394636008</v>
      </c>
      <c r="H37" s="82">
        <v>88.54080791426216</v>
      </c>
      <c r="I37" s="82"/>
      <c r="J37" s="82">
        <v>90.279027902790276</v>
      </c>
      <c r="K37" s="82">
        <v>89.929328621908127</v>
      </c>
      <c r="L37" s="82">
        <v>90.642201834862391</v>
      </c>
      <c r="M37" s="82"/>
      <c r="N37" s="82">
        <v>95.040485829959508</v>
      </c>
      <c r="O37" s="82">
        <v>94.570582428430399</v>
      </c>
      <c r="P37" s="82">
        <v>95.534787123572173</v>
      </c>
      <c r="Q37" s="82"/>
      <c r="R37" s="82">
        <v>87.382401770890979</v>
      </c>
      <c r="S37" s="82">
        <v>83.296703296703299</v>
      </c>
      <c r="T37" s="82">
        <v>91.527313266443699</v>
      </c>
      <c r="U37" s="82"/>
      <c r="V37" s="82">
        <v>96.308290155440417</v>
      </c>
      <c r="W37" s="82">
        <v>94.545454545454547</v>
      </c>
      <c r="X37" s="82">
        <v>97.828709288299152</v>
      </c>
      <c r="Y37" s="82"/>
      <c r="Z37" s="80" t="s">
        <v>271</v>
      </c>
      <c r="AA37" s="80" t="s">
        <v>271</v>
      </c>
      <c r="AB37" s="80" t="s">
        <v>271</v>
      </c>
    </row>
    <row r="38" spans="1:29" ht="15.75" thickBot="1" x14ac:dyDescent="0.3">
      <c r="A38" s="28" t="s">
        <v>303</v>
      </c>
      <c r="B38" s="83">
        <v>89.528118939883655</v>
      </c>
      <c r="C38" s="83">
        <v>87.261146496815286</v>
      </c>
      <c r="D38" s="83">
        <v>91.863517060367457</v>
      </c>
      <c r="E38" s="83"/>
      <c r="F38" s="83">
        <v>89.63963963963964</v>
      </c>
      <c r="G38" s="83">
        <v>85.470085470085465</v>
      </c>
      <c r="H38" s="83">
        <v>94.285714285714278</v>
      </c>
      <c r="I38" s="83"/>
      <c r="J38" s="83">
        <v>88.186813186813183</v>
      </c>
      <c r="K38" s="83">
        <v>86.956521739130437</v>
      </c>
      <c r="L38" s="83">
        <v>89.444444444444443</v>
      </c>
      <c r="M38" s="83"/>
      <c r="N38" s="83">
        <v>90.209790209790214</v>
      </c>
      <c r="O38" s="83">
        <v>88.405797101449281</v>
      </c>
      <c r="P38" s="83">
        <v>91.891891891891902</v>
      </c>
      <c r="Q38" s="83"/>
      <c r="R38" s="83">
        <v>86.486486486486484</v>
      </c>
      <c r="S38" s="83">
        <v>85.925925925925924</v>
      </c>
      <c r="T38" s="83">
        <v>87.096774193548384</v>
      </c>
      <c r="U38" s="83"/>
      <c r="V38" s="83">
        <v>94.845360824742258</v>
      </c>
      <c r="W38" s="83">
        <v>92.553191489361694</v>
      </c>
      <c r="X38" s="83">
        <v>97</v>
      </c>
      <c r="Y38" s="83"/>
      <c r="Z38" s="110" t="s">
        <v>271</v>
      </c>
      <c r="AA38" s="110" t="s">
        <v>271</v>
      </c>
      <c r="AB38" s="110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1:AB1"/>
    <mergeCell ref="A2:AB2"/>
    <mergeCell ref="A3:AB3"/>
    <mergeCell ref="A4:AB4"/>
    <mergeCell ref="A5:AB5"/>
    <mergeCell ref="A7:A8"/>
    <mergeCell ref="B7:D7"/>
    <mergeCell ref="F7:H7"/>
    <mergeCell ref="J7:L7"/>
    <mergeCell ref="N7:P7"/>
  </mergeCells>
  <hyperlinks>
    <hyperlink ref="AC2" location="Contenido!A1" display="Contenido" xr:uid="{B74E2579-F606-4D98-B6FA-3EA46071C01F}"/>
  </hyperlinks>
  <pageMargins left="0.7" right="0.7" top="0.75" bottom="0.75" header="0.3" footer="0.3"/>
  <pageSetup scale="61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B591-F56B-4C8E-A337-C364A56E9B73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710937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140625" customWidth="1"/>
    <col min="22" max="24" width="8.28515625" customWidth="1"/>
    <col min="25" max="25" width="1.42578125" customWidth="1"/>
    <col min="26" max="28" width="8.28515625" customWidth="1"/>
    <col min="29" max="29" width="14" style="144" customWidth="1"/>
  </cols>
  <sheetData>
    <row r="1" spans="1:29" x14ac:dyDescent="0.25">
      <c r="A1" s="228" t="s">
        <v>358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354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129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3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3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4"/>
    </row>
    <row r="10" spans="1:29" s="2" customFormat="1" x14ac:dyDescent="0.25">
      <c r="A10" s="26" t="s">
        <v>209</v>
      </c>
      <c r="B10" s="79">
        <f>SUM(B12:B38)</f>
        <v>23460</v>
      </c>
      <c r="C10" s="79">
        <f t="shared" ref="C10:AB10" si="0">SUM(C12:C38)</f>
        <v>13613</v>
      </c>
      <c r="D10" s="79">
        <f t="shared" si="0"/>
        <v>9847</v>
      </c>
      <c r="E10" s="79"/>
      <c r="F10" s="79">
        <f t="shared" si="0"/>
        <v>7386</v>
      </c>
      <c r="G10" s="79">
        <f t="shared" si="0"/>
        <v>4149</v>
      </c>
      <c r="H10" s="79">
        <f t="shared" si="0"/>
        <v>3237</v>
      </c>
      <c r="I10" s="79"/>
      <c r="J10" s="79">
        <f t="shared" si="0"/>
        <v>5514</v>
      </c>
      <c r="K10" s="79">
        <f t="shared" si="0"/>
        <v>3116</v>
      </c>
      <c r="L10" s="79">
        <f t="shared" si="0"/>
        <v>2398</v>
      </c>
      <c r="M10" s="79"/>
      <c r="N10" s="79">
        <f t="shared" si="0"/>
        <v>3387</v>
      </c>
      <c r="O10" s="79">
        <f t="shared" si="0"/>
        <v>2066</v>
      </c>
      <c r="P10" s="79">
        <f t="shared" si="0"/>
        <v>1321</v>
      </c>
      <c r="Q10" s="79"/>
      <c r="R10" s="79">
        <f t="shared" si="0"/>
        <v>5466</v>
      </c>
      <c r="S10" s="79">
        <f t="shared" si="0"/>
        <v>3262</v>
      </c>
      <c r="T10" s="79">
        <f t="shared" si="0"/>
        <v>2204</v>
      </c>
      <c r="U10" s="79"/>
      <c r="V10" s="79">
        <f t="shared" si="0"/>
        <v>1704</v>
      </c>
      <c r="W10" s="79">
        <f t="shared" si="0"/>
        <v>1018</v>
      </c>
      <c r="X10" s="79">
        <f t="shared" si="0"/>
        <v>686</v>
      </c>
      <c r="Y10" s="79"/>
      <c r="Z10" s="79">
        <f t="shared" si="0"/>
        <v>3</v>
      </c>
      <c r="AA10" s="79">
        <f t="shared" si="0"/>
        <v>2</v>
      </c>
      <c r="AB10" s="79">
        <f t="shared" si="0"/>
        <v>1</v>
      </c>
      <c r="AC10" s="144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4"/>
    </row>
    <row r="12" spans="1:29" x14ac:dyDescent="0.25">
      <c r="A12" s="27" t="s">
        <v>277</v>
      </c>
      <c r="B12" s="80">
        <f>+F12+J12+N12+R12+V12</f>
        <v>2785</v>
      </c>
      <c r="C12" s="80">
        <f t="shared" ref="C12:D27" si="1">+G12+K12+O12+S12+W12</f>
        <v>1510</v>
      </c>
      <c r="D12" s="80">
        <f t="shared" si="1"/>
        <v>1275</v>
      </c>
      <c r="E12" s="80"/>
      <c r="F12" s="80">
        <v>950</v>
      </c>
      <c r="G12" s="80">
        <v>528</v>
      </c>
      <c r="H12" s="80">
        <v>422</v>
      </c>
      <c r="I12" s="80"/>
      <c r="J12" s="80">
        <v>619</v>
      </c>
      <c r="K12" s="80">
        <v>302</v>
      </c>
      <c r="L12" s="80">
        <v>317</v>
      </c>
      <c r="M12" s="80"/>
      <c r="N12" s="80">
        <v>379</v>
      </c>
      <c r="O12" s="80">
        <v>217</v>
      </c>
      <c r="P12" s="80">
        <v>162</v>
      </c>
      <c r="Q12" s="80"/>
      <c r="R12" s="80">
        <v>499</v>
      </c>
      <c r="S12" s="80">
        <v>264</v>
      </c>
      <c r="T12" s="80">
        <v>235</v>
      </c>
      <c r="U12" s="80"/>
      <c r="V12" s="80">
        <v>338</v>
      </c>
      <c r="W12" s="80">
        <v>199</v>
      </c>
      <c r="X12" s="80">
        <v>139</v>
      </c>
      <c r="Y12" s="80"/>
      <c r="Z12" s="80" t="s">
        <v>271</v>
      </c>
      <c r="AA12" s="80" t="s">
        <v>271</v>
      </c>
      <c r="AB12" s="80" t="s">
        <v>271</v>
      </c>
      <c r="AC12" s="145"/>
    </row>
    <row r="13" spans="1:29" x14ac:dyDescent="0.25">
      <c r="A13" s="27" t="s">
        <v>278</v>
      </c>
      <c r="B13" s="80">
        <f t="shared" ref="B13:D38" si="2">+F13+J13+N13+R13+V13</f>
        <v>1728</v>
      </c>
      <c r="C13" s="80">
        <f t="shared" si="1"/>
        <v>994</v>
      </c>
      <c r="D13" s="80">
        <f t="shared" si="1"/>
        <v>734</v>
      </c>
      <c r="E13" s="80"/>
      <c r="F13" s="80">
        <v>516</v>
      </c>
      <c r="G13" s="80">
        <v>258</v>
      </c>
      <c r="H13" s="80">
        <v>258</v>
      </c>
      <c r="I13" s="80"/>
      <c r="J13" s="80">
        <v>432</v>
      </c>
      <c r="K13" s="80">
        <v>269</v>
      </c>
      <c r="L13" s="80">
        <v>163</v>
      </c>
      <c r="M13" s="80"/>
      <c r="N13" s="80">
        <v>271</v>
      </c>
      <c r="O13" s="80">
        <v>160</v>
      </c>
      <c r="P13" s="80">
        <v>111</v>
      </c>
      <c r="Q13" s="80"/>
      <c r="R13" s="80">
        <v>380</v>
      </c>
      <c r="S13" s="80">
        <v>229</v>
      </c>
      <c r="T13" s="80">
        <v>151</v>
      </c>
      <c r="U13" s="80"/>
      <c r="V13" s="80">
        <v>129</v>
      </c>
      <c r="W13" s="80">
        <v>78</v>
      </c>
      <c r="X13" s="80">
        <v>51</v>
      </c>
      <c r="Y13" s="80"/>
      <c r="Z13" s="80" t="s">
        <v>271</v>
      </c>
      <c r="AA13" s="80" t="s">
        <v>271</v>
      </c>
      <c r="AB13" s="80" t="s">
        <v>271</v>
      </c>
    </row>
    <row r="14" spans="1:29" x14ac:dyDescent="0.25">
      <c r="A14" s="27" t="s">
        <v>279</v>
      </c>
      <c r="B14" s="80">
        <f>+F14+J14+N14+R14+V14+Z14</f>
        <v>1780</v>
      </c>
      <c r="C14" s="80">
        <f t="shared" ref="C14:D14" si="3">+G14+K14+O14+S14+W14+AA14</f>
        <v>946</v>
      </c>
      <c r="D14" s="80">
        <f t="shared" si="3"/>
        <v>834</v>
      </c>
      <c r="E14" s="80"/>
      <c r="F14" s="80">
        <v>443</v>
      </c>
      <c r="G14" s="80">
        <v>222</v>
      </c>
      <c r="H14" s="80">
        <v>221</v>
      </c>
      <c r="I14" s="80"/>
      <c r="J14" s="80">
        <v>424</v>
      </c>
      <c r="K14" s="80">
        <v>197</v>
      </c>
      <c r="L14" s="80">
        <v>227</v>
      </c>
      <c r="M14" s="80"/>
      <c r="N14" s="80">
        <v>325</v>
      </c>
      <c r="O14" s="80">
        <v>164</v>
      </c>
      <c r="P14" s="80">
        <v>161</v>
      </c>
      <c r="Q14" s="80"/>
      <c r="R14" s="80">
        <v>470</v>
      </c>
      <c r="S14" s="80">
        <v>296</v>
      </c>
      <c r="T14" s="80">
        <v>174</v>
      </c>
      <c r="U14" s="80"/>
      <c r="V14" s="80">
        <v>115</v>
      </c>
      <c r="W14" s="80">
        <v>65</v>
      </c>
      <c r="X14" s="80">
        <v>50</v>
      </c>
      <c r="Y14" s="80"/>
      <c r="Z14" s="80">
        <v>3</v>
      </c>
      <c r="AA14" s="80">
        <v>2</v>
      </c>
      <c r="AB14" s="80">
        <v>1</v>
      </c>
    </row>
    <row r="15" spans="1:29" x14ac:dyDescent="0.25">
      <c r="A15" s="27" t="s">
        <v>280</v>
      </c>
      <c r="B15" s="80">
        <f t="shared" si="2"/>
        <v>1920</v>
      </c>
      <c r="C15" s="80">
        <f t="shared" si="1"/>
        <v>1030</v>
      </c>
      <c r="D15" s="80">
        <f t="shared" si="1"/>
        <v>890</v>
      </c>
      <c r="E15" s="80"/>
      <c r="F15" s="80">
        <v>697</v>
      </c>
      <c r="G15" s="80">
        <v>366</v>
      </c>
      <c r="H15" s="80">
        <v>331</v>
      </c>
      <c r="I15" s="80"/>
      <c r="J15" s="80">
        <v>430</v>
      </c>
      <c r="K15" s="80">
        <v>215</v>
      </c>
      <c r="L15" s="80">
        <v>215</v>
      </c>
      <c r="M15" s="80"/>
      <c r="N15" s="80">
        <v>257</v>
      </c>
      <c r="O15" s="80">
        <v>155</v>
      </c>
      <c r="P15" s="80">
        <v>102</v>
      </c>
      <c r="Q15" s="80"/>
      <c r="R15" s="80">
        <v>372</v>
      </c>
      <c r="S15" s="80">
        <v>218</v>
      </c>
      <c r="T15" s="80">
        <v>154</v>
      </c>
      <c r="U15" s="80"/>
      <c r="V15" s="80">
        <v>164</v>
      </c>
      <c r="W15" s="80">
        <v>76</v>
      </c>
      <c r="X15" s="80">
        <v>88</v>
      </c>
      <c r="Y15" s="80"/>
      <c r="Z15" s="80" t="s">
        <v>271</v>
      </c>
      <c r="AA15" s="80" t="s">
        <v>271</v>
      </c>
      <c r="AB15" s="80" t="s">
        <v>271</v>
      </c>
    </row>
    <row r="16" spans="1:29" x14ac:dyDescent="0.25">
      <c r="A16" s="27" t="s">
        <v>281</v>
      </c>
      <c r="B16" s="80">
        <f t="shared" si="2"/>
        <v>136</v>
      </c>
      <c r="C16" s="80">
        <f t="shared" si="1"/>
        <v>89</v>
      </c>
      <c r="D16" s="80">
        <f t="shared" si="1"/>
        <v>47</v>
      </c>
      <c r="E16" s="80"/>
      <c r="F16" s="80">
        <v>38</v>
      </c>
      <c r="G16" s="80">
        <v>22</v>
      </c>
      <c r="H16" s="80">
        <v>16</v>
      </c>
      <c r="I16" s="80"/>
      <c r="J16" s="80">
        <v>37</v>
      </c>
      <c r="K16" s="80">
        <v>21</v>
      </c>
      <c r="L16" s="80">
        <v>16</v>
      </c>
      <c r="M16" s="80"/>
      <c r="N16" s="80">
        <v>20</v>
      </c>
      <c r="O16" s="80">
        <v>13</v>
      </c>
      <c r="P16" s="80">
        <v>7</v>
      </c>
      <c r="Q16" s="80"/>
      <c r="R16" s="80">
        <v>37</v>
      </c>
      <c r="S16" s="80">
        <v>31</v>
      </c>
      <c r="T16" s="80">
        <v>6</v>
      </c>
      <c r="U16" s="80"/>
      <c r="V16" s="80">
        <v>4</v>
      </c>
      <c r="W16" s="80">
        <v>2</v>
      </c>
      <c r="X16" s="80">
        <v>2</v>
      </c>
      <c r="Y16" s="80"/>
      <c r="Z16" s="80" t="s">
        <v>271</v>
      </c>
      <c r="AA16" s="80" t="s">
        <v>271</v>
      </c>
      <c r="AB16" s="80" t="s">
        <v>271</v>
      </c>
      <c r="AC16" s="146"/>
    </row>
    <row r="17" spans="1:29" x14ac:dyDescent="0.25">
      <c r="A17" s="27" t="s">
        <v>282</v>
      </c>
      <c r="B17" s="80">
        <f t="shared" si="2"/>
        <v>541</v>
      </c>
      <c r="C17" s="80">
        <f t="shared" si="1"/>
        <v>340</v>
      </c>
      <c r="D17" s="80">
        <f t="shared" si="1"/>
        <v>201</v>
      </c>
      <c r="E17" s="80"/>
      <c r="F17" s="80">
        <v>137</v>
      </c>
      <c r="G17" s="80">
        <v>69</v>
      </c>
      <c r="H17" s="80">
        <v>68</v>
      </c>
      <c r="I17" s="80"/>
      <c r="J17" s="80">
        <v>125</v>
      </c>
      <c r="K17" s="80">
        <v>82</v>
      </c>
      <c r="L17" s="80">
        <v>43</v>
      </c>
      <c r="M17" s="80"/>
      <c r="N17" s="80">
        <v>111</v>
      </c>
      <c r="O17" s="80">
        <v>73</v>
      </c>
      <c r="P17" s="80">
        <v>38</v>
      </c>
      <c r="Q17" s="80"/>
      <c r="R17" s="80">
        <v>131</v>
      </c>
      <c r="S17" s="80">
        <v>86</v>
      </c>
      <c r="T17" s="80">
        <v>45</v>
      </c>
      <c r="U17" s="80"/>
      <c r="V17" s="80">
        <v>37</v>
      </c>
      <c r="W17" s="80">
        <v>30</v>
      </c>
      <c r="X17" s="80">
        <v>7</v>
      </c>
      <c r="Y17" s="80"/>
      <c r="Z17" s="80" t="s">
        <v>271</v>
      </c>
      <c r="AA17" s="80" t="s">
        <v>271</v>
      </c>
      <c r="AB17" s="80" t="s">
        <v>271</v>
      </c>
      <c r="AC17" s="145"/>
    </row>
    <row r="18" spans="1:29" x14ac:dyDescent="0.25">
      <c r="A18" s="27" t="s">
        <v>283</v>
      </c>
      <c r="B18" s="80">
        <f t="shared" si="2"/>
        <v>150</v>
      </c>
      <c r="C18" s="80">
        <f t="shared" si="1"/>
        <v>85</v>
      </c>
      <c r="D18" s="80">
        <f t="shared" si="1"/>
        <v>65</v>
      </c>
      <c r="E18" s="80"/>
      <c r="F18" s="80">
        <v>29</v>
      </c>
      <c r="G18" s="80">
        <v>20</v>
      </c>
      <c r="H18" s="80">
        <v>9</v>
      </c>
      <c r="I18" s="80"/>
      <c r="J18" s="80">
        <v>47</v>
      </c>
      <c r="K18" s="80">
        <v>26</v>
      </c>
      <c r="L18" s="80">
        <v>21</v>
      </c>
      <c r="M18" s="80"/>
      <c r="N18" s="80">
        <v>14</v>
      </c>
      <c r="O18" s="80">
        <v>9</v>
      </c>
      <c r="P18" s="80">
        <v>5</v>
      </c>
      <c r="Q18" s="80"/>
      <c r="R18" s="80">
        <v>43</v>
      </c>
      <c r="S18" s="80">
        <v>28</v>
      </c>
      <c r="T18" s="80">
        <v>15</v>
      </c>
      <c r="U18" s="80"/>
      <c r="V18" s="80">
        <v>17</v>
      </c>
      <c r="W18" s="80">
        <v>2</v>
      </c>
      <c r="X18" s="80">
        <v>15</v>
      </c>
      <c r="Y18" s="80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27" t="s">
        <v>284</v>
      </c>
      <c r="B19" s="80">
        <f t="shared" si="2"/>
        <v>2401</v>
      </c>
      <c r="C19" s="80">
        <f t="shared" si="1"/>
        <v>1359</v>
      </c>
      <c r="D19" s="80">
        <f t="shared" si="1"/>
        <v>1042</v>
      </c>
      <c r="E19" s="80"/>
      <c r="F19" s="80">
        <v>876</v>
      </c>
      <c r="G19" s="80">
        <v>492</v>
      </c>
      <c r="H19" s="80">
        <v>384</v>
      </c>
      <c r="I19" s="80"/>
      <c r="J19" s="80">
        <v>586</v>
      </c>
      <c r="K19" s="80">
        <v>323</v>
      </c>
      <c r="L19" s="80">
        <v>263</v>
      </c>
      <c r="M19" s="80"/>
      <c r="N19" s="80">
        <v>327</v>
      </c>
      <c r="O19" s="80">
        <v>197</v>
      </c>
      <c r="P19" s="80">
        <v>130</v>
      </c>
      <c r="Q19" s="80"/>
      <c r="R19" s="80">
        <v>504</v>
      </c>
      <c r="S19" s="80">
        <v>284</v>
      </c>
      <c r="T19" s="80">
        <v>220</v>
      </c>
      <c r="U19" s="80"/>
      <c r="V19" s="80">
        <v>108</v>
      </c>
      <c r="W19" s="80">
        <v>63</v>
      </c>
      <c r="X19" s="80">
        <v>45</v>
      </c>
      <c r="Y19" s="80"/>
      <c r="Z19" s="80" t="s">
        <v>271</v>
      </c>
      <c r="AA19" s="80" t="s">
        <v>271</v>
      </c>
      <c r="AB19" s="80" t="s">
        <v>271</v>
      </c>
      <c r="AC19" s="146"/>
    </row>
    <row r="20" spans="1:29" x14ac:dyDescent="0.25">
      <c r="A20" s="27" t="s">
        <v>285</v>
      </c>
      <c r="B20" s="80">
        <f t="shared" si="2"/>
        <v>581</v>
      </c>
      <c r="C20" s="80">
        <f t="shared" si="1"/>
        <v>365</v>
      </c>
      <c r="D20" s="80">
        <f t="shared" si="1"/>
        <v>216</v>
      </c>
      <c r="E20" s="80"/>
      <c r="F20" s="80">
        <v>204</v>
      </c>
      <c r="G20" s="80">
        <v>124</v>
      </c>
      <c r="H20" s="80">
        <v>80</v>
      </c>
      <c r="I20" s="80"/>
      <c r="J20" s="80">
        <v>154</v>
      </c>
      <c r="K20" s="80">
        <v>97</v>
      </c>
      <c r="L20" s="80">
        <v>57</v>
      </c>
      <c r="M20" s="80"/>
      <c r="N20" s="80">
        <v>70</v>
      </c>
      <c r="O20" s="80">
        <v>47</v>
      </c>
      <c r="P20" s="80">
        <v>23</v>
      </c>
      <c r="Q20" s="80"/>
      <c r="R20" s="80">
        <v>126</v>
      </c>
      <c r="S20" s="80">
        <v>78</v>
      </c>
      <c r="T20" s="80">
        <v>48</v>
      </c>
      <c r="U20" s="80"/>
      <c r="V20" s="80">
        <v>27</v>
      </c>
      <c r="W20" s="80">
        <v>19</v>
      </c>
      <c r="X20" s="80">
        <v>8</v>
      </c>
      <c r="Y20" s="80"/>
      <c r="Z20" s="80" t="s">
        <v>271</v>
      </c>
      <c r="AA20" s="80" t="s">
        <v>271</v>
      </c>
      <c r="AB20" s="80" t="s">
        <v>271</v>
      </c>
      <c r="AC20" s="146"/>
    </row>
    <row r="21" spans="1:29" x14ac:dyDescent="0.25">
      <c r="A21" s="27" t="s">
        <v>286</v>
      </c>
      <c r="B21" s="80">
        <f t="shared" si="2"/>
        <v>1028</v>
      </c>
      <c r="C21" s="80">
        <f t="shared" si="1"/>
        <v>679</v>
      </c>
      <c r="D21" s="80">
        <f t="shared" si="1"/>
        <v>349</v>
      </c>
      <c r="E21" s="80"/>
      <c r="F21" s="80">
        <v>307</v>
      </c>
      <c r="G21" s="80">
        <v>199</v>
      </c>
      <c r="H21" s="80">
        <v>108</v>
      </c>
      <c r="I21" s="80"/>
      <c r="J21" s="80">
        <v>241</v>
      </c>
      <c r="K21" s="80">
        <v>154</v>
      </c>
      <c r="L21" s="80">
        <v>87</v>
      </c>
      <c r="M21" s="80"/>
      <c r="N21" s="80">
        <v>170</v>
      </c>
      <c r="O21" s="80">
        <v>129</v>
      </c>
      <c r="P21" s="80">
        <v>41</v>
      </c>
      <c r="Q21" s="80"/>
      <c r="R21" s="80">
        <v>225</v>
      </c>
      <c r="S21" s="80">
        <v>133</v>
      </c>
      <c r="T21" s="80">
        <v>92</v>
      </c>
      <c r="U21" s="80"/>
      <c r="V21" s="80">
        <v>85</v>
      </c>
      <c r="W21" s="80">
        <v>64</v>
      </c>
      <c r="X21" s="80">
        <v>21</v>
      </c>
      <c r="Y21" s="80"/>
      <c r="Z21" s="80" t="s">
        <v>271</v>
      </c>
      <c r="AA21" s="80" t="s">
        <v>271</v>
      </c>
      <c r="AB21" s="80" t="s">
        <v>271</v>
      </c>
      <c r="AC21" s="146"/>
    </row>
    <row r="22" spans="1:29" x14ac:dyDescent="0.25">
      <c r="A22" s="27" t="s">
        <v>287</v>
      </c>
      <c r="B22" s="80">
        <f t="shared" si="2"/>
        <v>584</v>
      </c>
      <c r="C22" s="80">
        <f t="shared" si="1"/>
        <v>389</v>
      </c>
      <c r="D22" s="80">
        <f t="shared" si="1"/>
        <v>195</v>
      </c>
      <c r="E22" s="80"/>
      <c r="F22" s="80">
        <v>182</v>
      </c>
      <c r="G22" s="80">
        <v>117</v>
      </c>
      <c r="H22" s="80">
        <v>65</v>
      </c>
      <c r="I22" s="80"/>
      <c r="J22" s="80">
        <v>155</v>
      </c>
      <c r="K22" s="80">
        <v>110</v>
      </c>
      <c r="L22" s="80">
        <v>45</v>
      </c>
      <c r="M22" s="80"/>
      <c r="N22" s="80">
        <v>57</v>
      </c>
      <c r="O22" s="80">
        <v>33</v>
      </c>
      <c r="P22" s="80">
        <v>24</v>
      </c>
      <c r="Q22" s="80"/>
      <c r="R22" s="80">
        <v>155</v>
      </c>
      <c r="S22" s="80">
        <v>100</v>
      </c>
      <c r="T22" s="80">
        <v>55</v>
      </c>
      <c r="U22" s="80"/>
      <c r="V22" s="80">
        <v>35</v>
      </c>
      <c r="W22" s="80">
        <v>29</v>
      </c>
      <c r="X22" s="80">
        <v>6</v>
      </c>
      <c r="Y22" s="80"/>
      <c r="Z22" s="80" t="s">
        <v>271</v>
      </c>
      <c r="AA22" s="80" t="s">
        <v>271</v>
      </c>
      <c r="AB22" s="80" t="s">
        <v>271</v>
      </c>
      <c r="AC22" s="146"/>
    </row>
    <row r="23" spans="1:29" x14ac:dyDescent="0.25">
      <c r="A23" s="125" t="s">
        <v>288</v>
      </c>
      <c r="B23" s="80">
        <f t="shared" si="2"/>
        <v>2484</v>
      </c>
      <c r="C23" s="80">
        <f t="shared" si="1"/>
        <v>1420</v>
      </c>
      <c r="D23" s="80">
        <f t="shared" si="1"/>
        <v>1064</v>
      </c>
      <c r="E23" s="80"/>
      <c r="F23" s="80">
        <v>790</v>
      </c>
      <c r="G23" s="80">
        <v>424</v>
      </c>
      <c r="H23" s="80">
        <v>366</v>
      </c>
      <c r="I23" s="80"/>
      <c r="J23" s="80">
        <v>580</v>
      </c>
      <c r="K23" s="80">
        <v>333</v>
      </c>
      <c r="L23" s="80">
        <v>247</v>
      </c>
      <c r="M23" s="80"/>
      <c r="N23" s="80">
        <v>319</v>
      </c>
      <c r="O23" s="80">
        <v>205</v>
      </c>
      <c r="P23" s="80">
        <v>114</v>
      </c>
      <c r="Q23" s="80"/>
      <c r="R23" s="80">
        <v>738</v>
      </c>
      <c r="S23" s="80">
        <v>428</v>
      </c>
      <c r="T23" s="80">
        <v>310</v>
      </c>
      <c r="U23" s="80"/>
      <c r="V23" s="80">
        <v>57</v>
      </c>
      <c r="W23" s="80">
        <v>30</v>
      </c>
      <c r="X23" s="80">
        <v>27</v>
      </c>
      <c r="Y23" s="80"/>
      <c r="Z23" s="80" t="s">
        <v>271</v>
      </c>
      <c r="AA23" s="80" t="s">
        <v>271</v>
      </c>
      <c r="AB23" s="80" t="s">
        <v>271</v>
      </c>
      <c r="AC23" s="146"/>
    </row>
    <row r="24" spans="1:29" x14ac:dyDescent="0.25">
      <c r="A24" s="27" t="s">
        <v>289</v>
      </c>
      <c r="B24" s="80">
        <f t="shared" si="2"/>
        <v>594</v>
      </c>
      <c r="C24" s="80">
        <f t="shared" si="1"/>
        <v>339</v>
      </c>
      <c r="D24" s="80">
        <f t="shared" si="1"/>
        <v>255</v>
      </c>
      <c r="E24" s="80"/>
      <c r="F24" s="80">
        <v>160</v>
      </c>
      <c r="G24" s="80">
        <v>84</v>
      </c>
      <c r="H24" s="80">
        <v>76</v>
      </c>
      <c r="I24" s="80"/>
      <c r="J24" s="80">
        <v>138</v>
      </c>
      <c r="K24" s="80">
        <v>77</v>
      </c>
      <c r="L24" s="80">
        <v>61</v>
      </c>
      <c r="M24" s="80"/>
      <c r="N24" s="80">
        <v>74</v>
      </c>
      <c r="O24" s="80">
        <v>46</v>
      </c>
      <c r="P24" s="80">
        <v>28</v>
      </c>
      <c r="Q24" s="80"/>
      <c r="R24" s="80">
        <v>167</v>
      </c>
      <c r="S24" s="80">
        <v>99</v>
      </c>
      <c r="T24" s="80">
        <v>68</v>
      </c>
      <c r="U24" s="80"/>
      <c r="V24" s="80">
        <v>55</v>
      </c>
      <c r="W24" s="80">
        <v>33</v>
      </c>
      <c r="X24" s="80">
        <v>22</v>
      </c>
      <c r="Y24" s="80"/>
      <c r="Z24" s="80" t="s">
        <v>271</v>
      </c>
      <c r="AA24" s="80" t="s">
        <v>271</v>
      </c>
      <c r="AB24" s="80" t="s">
        <v>271</v>
      </c>
      <c r="AC24" s="146"/>
    </row>
    <row r="25" spans="1:29" x14ac:dyDescent="0.25">
      <c r="A25" s="27" t="s">
        <v>290</v>
      </c>
      <c r="B25" s="80">
        <f t="shared" si="2"/>
        <v>1710</v>
      </c>
      <c r="C25" s="80">
        <f t="shared" si="1"/>
        <v>973</v>
      </c>
      <c r="D25" s="80">
        <f t="shared" si="1"/>
        <v>737</v>
      </c>
      <c r="E25" s="80"/>
      <c r="F25" s="80">
        <v>584</v>
      </c>
      <c r="G25" s="80">
        <v>318</v>
      </c>
      <c r="H25" s="80">
        <v>266</v>
      </c>
      <c r="I25" s="80"/>
      <c r="J25" s="80">
        <v>411</v>
      </c>
      <c r="K25" s="80">
        <v>240</v>
      </c>
      <c r="L25" s="80">
        <v>171</v>
      </c>
      <c r="M25" s="80"/>
      <c r="N25" s="80">
        <v>247</v>
      </c>
      <c r="O25" s="80">
        <v>149</v>
      </c>
      <c r="P25" s="80">
        <v>98</v>
      </c>
      <c r="Q25" s="80"/>
      <c r="R25" s="80">
        <v>381</v>
      </c>
      <c r="S25" s="80">
        <v>202</v>
      </c>
      <c r="T25" s="80">
        <v>179</v>
      </c>
      <c r="U25" s="80"/>
      <c r="V25" s="80">
        <v>87</v>
      </c>
      <c r="W25" s="80">
        <v>64</v>
      </c>
      <c r="X25" s="80">
        <v>23</v>
      </c>
      <c r="Y25" s="80"/>
      <c r="Z25" s="80" t="s">
        <v>271</v>
      </c>
      <c r="AA25" s="80" t="s">
        <v>271</v>
      </c>
      <c r="AB25" s="80" t="s">
        <v>271</v>
      </c>
      <c r="AC25" s="146"/>
    </row>
    <row r="26" spans="1:29" x14ac:dyDescent="0.25">
      <c r="A26" s="27" t="s">
        <v>291</v>
      </c>
      <c r="B26" s="80">
        <f t="shared" si="2"/>
        <v>329</v>
      </c>
      <c r="C26" s="80">
        <f t="shared" si="1"/>
        <v>208</v>
      </c>
      <c r="D26" s="80">
        <f t="shared" si="1"/>
        <v>121</v>
      </c>
      <c r="E26" s="80"/>
      <c r="F26" s="80">
        <v>103</v>
      </c>
      <c r="G26" s="80">
        <v>69</v>
      </c>
      <c r="H26" s="80">
        <v>34</v>
      </c>
      <c r="I26" s="80"/>
      <c r="J26" s="80">
        <v>78</v>
      </c>
      <c r="K26" s="80">
        <v>49</v>
      </c>
      <c r="L26" s="80">
        <v>29</v>
      </c>
      <c r="M26" s="80"/>
      <c r="N26" s="80">
        <v>52</v>
      </c>
      <c r="O26" s="80">
        <v>31</v>
      </c>
      <c r="P26" s="80">
        <v>21</v>
      </c>
      <c r="Q26" s="80"/>
      <c r="R26" s="80">
        <v>86</v>
      </c>
      <c r="S26" s="80">
        <v>54</v>
      </c>
      <c r="T26" s="80">
        <v>32</v>
      </c>
      <c r="U26" s="80"/>
      <c r="V26" s="80">
        <v>10</v>
      </c>
      <c r="W26" s="80">
        <v>5</v>
      </c>
      <c r="X26" s="80">
        <v>5</v>
      </c>
      <c r="Y26" s="80"/>
      <c r="Z26" s="80" t="s">
        <v>271</v>
      </c>
      <c r="AA26" s="80" t="s">
        <v>271</v>
      </c>
      <c r="AB26" s="80" t="s">
        <v>271</v>
      </c>
      <c r="AC26" s="145"/>
    </row>
    <row r="27" spans="1:29" x14ac:dyDescent="0.25">
      <c r="A27" s="27" t="s">
        <v>292</v>
      </c>
      <c r="B27" s="80">
        <f t="shared" si="2"/>
        <v>551</v>
      </c>
      <c r="C27" s="80">
        <f t="shared" si="1"/>
        <v>323</v>
      </c>
      <c r="D27" s="80">
        <f t="shared" si="1"/>
        <v>228</v>
      </c>
      <c r="E27" s="80"/>
      <c r="F27" s="80">
        <v>124</v>
      </c>
      <c r="G27" s="80">
        <v>73</v>
      </c>
      <c r="H27" s="80">
        <v>51</v>
      </c>
      <c r="I27" s="80"/>
      <c r="J27" s="80">
        <v>100</v>
      </c>
      <c r="K27" s="80">
        <v>57</v>
      </c>
      <c r="L27" s="80">
        <v>43</v>
      </c>
      <c r="M27" s="80"/>
      <c r="N27" s="80">
        <v>104</v>
      </c>
      <c r="O27" s="80">
        <v>56</v>
      </c>
      <c r="P27" s="80">
        <v>48</v>
      </c>
      <c r="Q27" s="80"/>
      <c r="R27" s="80">
        <v>149</v>
      </c>
      <c r="S27" s="80">
        <v>96</v>
      </c>
      <c r="T27" s="80">
        <v>53</v>
      </c>
      <c r="U27" s="80"/>
      <c r="V27" s="80">
        <v>74</v>
      </c>
      <c r="W27" s="80">
        <v>41</v>
      </c>
      <c r="X27" s="80">
        <v>33</v>
      </c>
      <c r="Y27" s="80"/>
      <c r="Z27" s="80" t="s">
        <v>271</v>
      </c>
      <c r="AA27" s="80" t="s">
        <v>271</v>
      </c>
      <c r="AB27" s="80" t="s">
        <v>271</v>
      </c>
      <c r="AC27" s="146"/>
    </row>
    <row r="28" spans="1:29" x14ac:dyDescent="0.25">
      <c r="A28" s="27" t="s">
        <v>293</v>
      </c>
      <c r="B28" s="80">
        <f t="shared" si="2"/>
        <v>153</v>
      </c>
      <c r="C28" s="80">
        <f t="shared" si="2"/>
        <v>107</v>
      </c>
      <c r="D28" s="80">
        <f t="shared" si="2"/>
        <v>46</v>
      </c>
      <c r="E28" s="80"/>
      <c r="F28" s="80">
        <v>47</v>
      </c>
      <c r="G28" s="80">
        <v>34</v>
      </c>
      <c r="H28" s="80">
        <v>13</v>
      </c>
      <c r="I28" s="80"/>
      <c r="J28" s="80">
        <v>26</v>
      </c>
      <c r="K28" s="80">
        <v>17</v>
      </c>
      <c r="L28" s="80">
        <v>9</v>
      </c>
      <c r="M28" s="80"/>
      <c r="N28" s="80">
        <v>31</v>
      </c>
      <c r="O28" s="80">
        <v>22</v>
      </c>
      <c r="P28" s="80">
        <v>9</v>
      </c>
      <c r="Q28" s="80"/>
      <c r="R28" s="80">
        <v>38</v>
      </c>
      <c r="S28" s="80">
        <v>28</v>
      </c>
      <c r="T28" s="80">
        <v>10</v>
      </c>
      <c r="U28" s="80"/>
      <c r="V28" s="80">
        <v>11</v>
      </c>
      <c r="W28" s="80">
        <v>6</v>
      </c>
      <c r="X28" s="80">
        <v>5</v>
      </c>
      <c r="Y28" s="80"/>
      <c r="Z28" s="80" t="s">
        <v>271</v>
      </c>
      <c r="AA28" s="80" t="s">
        <v>271</v>
      </c>
      <c r="AB28" s="80" t="s">
        <v>271</v>
      </c>
      <c r="AC28" s="146"/>
    </row>
    <row r="29" spans="1:29" x14ac:dyDescent="0.25">
      <c r="A29" s="27" t="s">
        <v>294</v>
      </c>
      <c r="B29" s="80">
        <f t="shared" si="2"/>
        <v>201</v>
      </c>
      <c r="C29" s="80">
        <f t="shared" si="2"/>
        <v>139</v>
      </c>
      <c r="D29" s="80">
        <f t="shared" si="2"/>
        <v>62</v>
      </c>
      <c r="E29" s="80"/>
      <c r="F29" s="80">
        <v>58</v>
      </c>
      <c r="G29" s="80">
        <v>44</v>
      </c>
      <c r="H29" s="80">
        <v>14</v>
      </c>
      <c r="I29" s="80"/>
      <c r="J29" s="80">
        <v>39</v>
      </c>
      <c r="K29" s="80">
        <v>20</v>
      </c>
      <c r="L29" s="80">
        <v>19</v>
      </c>
      <c r="M29" s="80"/>
      <c r="N29" s="80">
        <v>27</v>
      </c>
      <c r="O29" s="80">
        <v>21</v>
      </c>
      <c r="P29" s="80">
        <v>6</v>
      </c>
      <c r="Q29" s="80"/>
      <c r="R29" s="80">
        <v>57</v>
      </c>
      <c r="S29" s="80">
        <v>44</v>
      </c>
      <c r="T29" s="80">
        <v>13</v>
      </c>
      <c r="U29" s="80"/>
      <c r="V29" s="80">
        <v>20</v>
      </c>
      <c r="W29" s="80">
        <v>10</v>
      </c>
      <c r="X29" s="80">
        <v>10</v>
      </c>
      <c r="Y29" s="80"/>
      <c r="Z29" s="80" t="s">
        <v>271</v>
      </c>
      <c r="AA29" s="80" t="s">
        <v>271</v>
      </c>
      <c r="AB29" s="80" t="s">
        <v>271</v>
      </c>
      <c r="AC29" s="146"/>
    </row>
    <row r="30" spans="1:29" x14ac:dyDescent="0.25">
      <c r="A30" s="27" t="s">
        <v>295</v>
      </c>
      <c r="B30" s="80">
        <f t="shared" si="2"/>
        <v>285</v>
      </c>
      <c r="C30" s="80">
        <f t="shared" si="2"/>
        <v>171</v>
      </c>
      <c r="D30" s="80">
        <f t="shared" si="2"/>
        <v>114</v>
      </c>
      <c r="E30" s="80"/>
      <c r="F30" s="80">
        <v>104</v>
      </c>
      <c r="G30" s="80">
        <v>61</v>
      </c>
      <c r="H30" s="80">
        <v>43</v>
      </c>
      <c r="I30" s="80"/>
      <c r="J30" s="80">
        <v>53</v>
      </c>
      <c r="K30" s="80">
        <v>37</v>
      </c>
      <c r="L30" s="80">
        <v>16</v>
      </c>
      <c r="M30" s="80"/>
      <c r="N30" s="80">
        <v>22</v>
      </c>
      <c r="O30" s="80">
        <v>14</v>
      </c>
      <c r="P30" s="80">
        <v>8</v>
      </c>
      <c r="Q30" s="80"/>
      <c r="R30" s="80">
        <v>78</v>
      </c>
      <c r="S30" s="80">
        <v>45</v>
      </c>
      <c r="T30" s="80">
        <v>33</v>
      </c>
      <c r="U30" s="80"/>
      <c r="V30" s="80">
        <v>28</v>
      </c>
      <c r="W30" s="80">
        <v>14</v>
      </c>
      <c r="X30" s="80">
        <v>14</v>
      </c>
      <c r="Y30" s="80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296</v>
      </c>
      <c r="B31" s="80">
        <f t="shared" si="2"/>
        <v>568</v>
      </c>
      <c r="C31" s="80">
        <f t="shared" si="2"/>
        <v>316</v>
      </c>
      <c r="D31" s="80">
        <f t="shared" si="2"/>
        <v>252</v>
      </c>
      <c r="E31" s="80"/>
      <c r="F31" s="80">
        <v>146</v>
      </c>
      <c r="G31" s="80">
        <v>85</v>
      </c>
      <c r="H31" s="80">
        <v>61</v>
      </c>
      <c r="I31" s="80"/>
      <c r="J31" s="80">
        <v>142</v>
      </c>
      <c r="K31" s="80">
        <v>73</v>
      </c>
      <c r="L31" s="80">
        <v>69</v>
      </c>
      <c r="M31" s="80"/>
      <c r="N31" s="80">
        <v>86</v>
      </c>
      <c r="O31" s="80">
        <v>54</v>
      </c>
      <c r="P31" s="80">
        <v>32</v>
      </c>
      <c r="Q31" s="80"/>
      <c r="R31" s="80">
        <v>138</v>
      </c>
      <c r="S31" s="80">
        <v>75</v>
      </c>
      <c r="T31" s="80">
        <v>63</v>
      </c>
      <c r="U31" s="80"/>
      <c r="V31" s="80">
        <v>56</v>
      </c>
      <c r="W31" s="80">
        <v>29</v>
      </c>
      <c r="X31" s="80">
        <v>27</v>
      </c>
      <c r="Y31" s="80"/>
      <c r="Z31" s="80" t="s">
        <v>271</v>
      </c>
      <c r="AA31" s="80" t="s">
        <v>271</v>
      </c>
      <c r="AB31" s="80" t="s">
        <v>271</v>
      </c>
      <c r="AC31" s="146"/>
    </row>
    <row r="32" spans="1:29" x14ac:dyDescent="0.25">
      <c r="A32" s="27" t="s">
        <v>297</v>
      </c>
      <c r="B32" s="80">
        <f t="shared" si="2"/>
        <v>534</v>
      </c>
      <c r="C32" s="80">
        <f t="shared" si="2"/>
        <v>334</v>
      </c>
      <c r="D32" s="80">
        <f t="shared" si="2"/>
        <v>200</v>
      </c>
      <c r="E32" s="80"/>
      <c r="F32" s="80">
        <v>138</v>
      </c>
      <c r="G32" s="80">
        <v>88</v>
      </c>
      <c r="H32" s="80">
        <v>50</v>
      </c>
      <c r="I32" s="80"/>
      <c r="J32" s="80">
        <v>157</v>
      </c>
      <c r="K32" s="80">
        <v>94</v>
      </c>
      <c r="L32" s="80">
        <v>63</v>
      </c>
      <c r="M32" s="80"/>
      <c r="N32" s="80">
        <v>50</v>
      </c>
      <c r="O32" s="80">
        <v>31</v>
      </c>
      <c r="P32" s="80">
        <v>19</v>
      </c>
      <c r="Q32" s="80"/>
      <c r="R32" s="80">
        <v>127</v>
      </c>
      <c r="S32" s="80">
        <v>81</v>
      </c>
      <c r="T32" s="80">
        <v>46</v>
      </c>
      <c r="U32" s="80"/>
      <c r="V32" s="80">
        <v>62</v>
      </c>
      <c r="W32" s="80">
        <v>40</v>
      </c>
      <c r="X32" s="80">
        <v>22</v>
      </c>
      <c r="Y32" s="80"/>
      <c r="Z32" s="80" t="s">
        <v>271</v>
      </c>
      <c r="AA32" s="80" t="s">
        <v>271</v>
      </c>
      <c r="AB32" s="80" t="s">
        <v>271</v>
      </c>
      <c r="AC32" s="146"/>
    </row>
    <row r="33" spans="1:29" x14ac:dyDescent="0.25">
      <c r="A33" s="27" t="s">
        <v>298</v>
      </c>
      <c r="B33" s="80">
        <f t="shared" si="2"/>
        <v>61</v>
      </c>
      <c r="C33" s="80">
        <f t="shared" si="2"/>
        <v>35</v>
      </c>
      <c r="D33" s="80">
        <f t="shared" si="2"/>
        <v>26</v>
      </c>
      <c r="E33" s="80"/>
      <c r="F33" s="80">
        <v>14</v>
      </c>
      <c r="G33" s="80">
        <v>6</v>
      </c>
      <c r="H33" s="80">
        <v>8</v>
      </c>
      <c r="I33" s="80"/>
      <c r="J33" s="80">
        <v>14</v>
      </c>
      <c r="K33" s="80">
        <v>9</v>
      </c>
      <c r="L33" s="80">
        <v>5</v>
      </c>
      <c r="M33" s="80"/>
      <c r="N33" s="80">
        <v>7</v>
      </c>
      <c r="O33" s="80">
        <v>4</v>
      </c>
      <c r="P33" s="80">
        <v>3</v>
      </c>
      <c r="Q33" s="80"/>
      <c r="R33" s="80">
        <v>13</v>
      </c>
      <c r="S33" s="80">
        <v>8</v>
      </c>
      <c r="T33" s="80">
        <v>5</v>
      </c>
      <c r="U33" s="80"/>
      <c r="V33" s="80">
        <v>13</v>
      </c>
      <c r="W33" s="80">
        <v>8</v>
      </c>
      <c r="X33" s="80">
        <v>5</v>
      </c>
      <c r="Y33" s="80"/>
      <c r="Z33" s="80" t="s">
        <v>271</v>
      </c>
      <c r="AA33" s="80" t="s">
        <v>271</v>
      </c>
      <c r="AB33" s="80" t="s">
        <v>271</v>
      </c>
      <c r="AC33" s="146"/>
    </row>
    <row r="34" spans="1:29" x14ac:dyDescent="0.25">
      <c r="A34" s="27" t="s">
        <v>299</v>
      </c>
      <c r="B34" s="80">
        <f t="shared" si="2"/>
        <v>405</v>
      </c>
      <c r="C34" s="80">
        <f t="shared" si="2"/>
        <v>258</v>
      </c>
      <c r="D34" s="80">
        <f t="shared" si="2"/>
        <v>147</v>
      </c>
      <c r="E34" s="80"/>
      <c r="F34" s="80">
        <v>103</v>
      </c>
      <c r="G34" s="80">
        <v>59</v>
      </c>
      <c r="H34" s="80">
        <v>44</v>
      </c>
      <c r="I34" s="80"/>
      <c r="J34" s="80">
        <v>79</v>
      </c>
      <c r="K34" s="80">
        <v>48</v>
      </c>
      <c r="L34" s="80">
        <v>31</v>
      </c>
      <c r="M34" s="80"/>
      <c r="N34" s="80">
        <v>70</v>
      </c>
      <c r="O34" s="80">
        <v>46</v>
      </c>
      <c r="P34" s="80">
        <v>24</v>
      </c>
      <c r="Q34" s="80"/>
      <c r="R34" s="80">
        <v>122</v>
      </c>
      <c r="S34" s="80">
        <v>83</v>
      </c>
      <c r="T34" s="80">
        <v>39</v>
      </c>
      <c r="U34" s="80"/>
      <c r="V34" s="80">
        <v>31</v>
      </c>
      <c r="W34" s="80">
        <v>22</v>
      </c>
      <c r="X34" s="80">
        <v>9</v>
      </c>
      <c r="Y34" s="80"/>
      <c r="Z34" s="80" t="s">
        <v>271</v>
      </c>
      <c r="AA34" s="80" t="s">
        <v>271</v>
      </c>
      <c r="AB34" s="80" t="s">
        <v>271</v>
      </c>
      <c r="AC34" s="146"/>
    </row>
    <row r="35" spans="1:29" x14ac:dyDescent="0.25">
      <c r="A35" s="27" t="s">
        <v>300</v>
      </c>
      <c r="B35" s="80">
        <f t="shared" si="2"/>
        <v>116</v>
      </c>
      <c r="C35" s="80">
        <f t="shared" si="2"/>
        <v>86</v>
      </c>
      <c r="D35" s="80">
        <f t="shared" si="2"/>
        <v>30</v>
      </c>
      <c r="E35" s="80"/>
      <c r="F35" s="80">
        <v>19</v>
      </c>
      <c r="G35" s="80">
        <v>10</v>
      </c>
      <c r="H35" s="80">
        <v>9</v>
      </c>
      <c r="I35" s="80"/>
      <c r="J35" s="80">
        <v>24</v>
      </c>
      <c r="K35" s="80">
        <v>22</v>
      </c>
      <c r="L35" s="80">
        <v>2</v>
      </c>
      <c r="M35" s="80"/>
      <c r="N35" s="80">
        <v>31</v>
      </c>
      <c r="O35" s="80">
        <v>29</v>
      </c>
      <c r="P35" s="80">
        <v>2</v>
      </c>
      <c r="Q35" s="80"/>
      <c r="R35" s="80">
        <v>38</v>
      </c>
      <c r="S35" s="80">
        <v>23</v>
      </c>
      <c r="T35" s="80">
        <v>15</v>
      </c>
      <c r="U35" s="80"/>
      <c r="V35" s="80">
        <v>4</v>
      </c>
      <c r="W35" s="80">
        <v>2</v>
      </c>
      <c r="X35" s="80">
        <v>2</v>
      </c>
      <c r="Y35" s="80"/>
      <c r="Z35" s="80" t="s">
        <v>271</v>
      </c>
      <c r="AA35" s="80" t="s">
        <v>271</v>
      </c>
      <c r="AB35" s="80" t="s">
        <v>271</v>
      </c>
      <c r="AC35" s="146"/>
    </row>
    <row r="36" spans="1:29" x14ac:dyDescent="0.25">
      <c r="A36" s="27" t="s">
        <v>301</v>
      </c>
      <c r="B36" s="80">
        <f t="shared" si="2"/>
        <v>712</v>
      </c>
      <c r="C36" s="80">
        <f t="shared" si="2"/>
        <v>435</v>
      </c>
      <c r="D36" s="80">
        <f t="shared" si="2"/>
        <v>277</v>
      </c>
      <c r="E36" s="80"/>
      <c r="F36" s="80">
        <v>209</v>
      </c>
      <c r="G36" s="80">
        <v>120</v>
      </c>
      <c r="H36" s="80">
        <v>89</v>
      </c>
      <c r="I36" s="80"/>
      <c r="J36" s="80">
        <v>164</v>
      </c>
      <c r="K36" s="80">
        <v>106</v>
      </c>
      <c r="L36" s="80">
        <v>58</v>
      </c>
      <c r="M36" s="80"/>
      <c r="N36" s="80">
        <v>140</v>
      </c>
      <c r="O36" s="80">
        <v>90</v>
      </c>
      <c r="P36" s="80">
        <v>50</v>
      </c>
      <c r="Q36" s="80"/>
      <c r="R36" s="80">
        <v>129</v>
      </c>
      <c r="S36" s="80">
        <v>78</v>
      </c>
      <c r="T36" s="80">
        <v>51</v>
      </c>
      <c r="U36" s="80"/>
      <c r="V36" s="80">
        <v>70</v>
      </c>
      <c r="W36" s="80">
        <v>41</v>
      </c>
      <c r="X36" s="80">
        <v>29</v>
      </c>
      <c r="Y36" s="80"/>
      <c r="Z36" s="80" t="s">
        <v>271</v>
      </c>
      <c r="AA36" s="80" t="s">
        <v>271</v>
      </c>
      <c r="AB36" s="80" t="s">
        <v>271</v>
      </c>
      <c r="AC36" s="146"/>
    </row>
    <row r="37" spans="1:29" x14ac:dyDescent="0.25">
      <c r="A37" s="27" t="s">
        <v>302</v>
      </c>
      <c r="B37" s="80">
        <f t="shared" si="2"/>
        <v>961</v>
      </c>
      <c r="C37" s="80">
        <f t="shared" si="2"/>
        <v>583</v>
      </c>
      <c r="D37" s="80">
        <f t="shared" si="2"/>
        <v>378</v>
      </c>
      <c r="E37" s="80"/>
      <c r="F37" s="80">
        <v>362</v>
      </c>
      <c r="G37" s="80">
        <v>223</v>
      </c>
      <c r="H37" s="80">
        <v>139</v>
      </c>
      <c r="I37" s="80"/>
      <c r="J37" s="80">
        <v>216</v>
      </c>
      <c r="K37" s="80">
        <v>114</v>
      </c>
      <c r="L37" s="80">
        <v>102</v>
      </c>
      <c r="M37" s="80"/>
      <c r="N37" s="80">
        <v>98</v>
      </c>
      <c r="O37" s="80">
        <v>55</v>
      </c>
      <c r="P37" s="80">
        <v>43</v>
      </c>
      <c r="Q37" s="80"/>
      <c r="R37" s="80">
        <v>228</v>
      </c>
      <c r="S37" s="80">
        <v>152</v>
      </c>
      <c r="T37" s="80">
        <v>76</v>
      </c>
      <c r="U37" s="80"/>
      <c r="V37" s="80">
        <v>57</v>
      </c>
      <c r="W37" s="80">
        <v>39</v>
      </c>
      <c r="X37" s="80">
        <v>18</v>
      </c>
      <c r="Y37" s="80"/>
      <c r="Z37" s="80" t="s">
        <v>271</v>
      </c>
      <c r="AA37" s="80" t="s">
        <v>271</v>
      </c>
      <c r="AB37" s="80" t="s">
        <v>271</v>
      </c>
    </row>
    <row r="38" spans="1:29" ht="15.75" thickBot="1" x14ac:dyDescent="0.3">
      <c r="A38" s="28" t="s">
        <v>303</v>
      </c>
      <c r="B38" s="110">
        <f t="shared" si="2"/>
        <v>162</v>
      </c>
      <c r="C38" s="110">
        <f t="shared" si="2"/>
        <v>100</v>
      </c>
      <c r="D38" s="110">
        <f t="shared" si="2"/>
        <v>62</v>
      </c>
      <c r="E38" s="110"/>
      <c r="F38" s="110">
        <v>46</v>
      </c>
      <c r="G38" s="110">
        <v>34</v>
      </c>
      <c r="H38" s="110">
        <v>12</v>
      </c>
      <c r="I38" s="110"/>
      <c r="J38" s="110">
        <v>43</v>
      </c>
      <c r="K38" s="110">
        <v>24</v>
      </c>
      <c r="L38" s="110">
        <v>19</v>
      </c>
      <c r="M38" s="110"/>
      <c r="N38" s="110">
        <v>28</v>
      </c>
      <c r="O38" s="110">
        <v>16</v>
      </c>
      <c r="P38" s="110">
        <v>12</v>
      </c>
      <c r="Q38" s="110"/>
      <c r="R38" s="110">
        <v>35</v>
      </c>
      <c r="S38" s="110">
        <v>19</v>
      </c>
      <c r="T38" s="110">
        <v>16</v>
      </c>
      <c r="U38" s="110"/>
      <c r="V38" s="110">
        <v>10</v>
      </c>
      <c r="W38" s="110">
        <v>7</v>
      </c>
      <c r="X38" s="110">
        <v>3</v>
      </c>
      <c r="Y38" s="110"/>
      <c r="Z38" s="110" t="s">
        <v>271</v>
      </c>
      <c r="AA38" s="110" t="s">
        <v>271</v>
      </c>
      <c r="AB38" s="110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1:AB1"/>
    <mergeCell ref="A2:AB2"/>
    <mergeCell ref="A3:AB3"/>
    <mergeCell ref="A4:AB4"/>
    <mergeCell ref="A5:AB5"/>
    <mergeCell ref="A7:A8"/>
    <mergeCell ref="B7:D7"/>
    <mergeCell ref="F7:H7"/>
    <mergeCell ref="J7:L7"/>
    <mergeCell ref="N7:P7"/>
  </mergeCells>
  <hyperlinks>
    <hyperlink ref="AC2" location="Contenido!A1" display="Contenido" xr:uid="{99421C70-7373-4366-A0A9-5EEF05BEFC09}"/>
  </hyperlinks>
  <pageMargins left="0.7" right="0.7" top="0.75" bottom="0.75" header="0.3" footer="0.3"/>
  <pageSetup scale="60" orientation="landscape" r:id="rId1"/>
  <ignoredErrors>
    <ignoredError sqref="B14:D14" 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B3D56-B4E2-4984-AAC0-D13F3D9CE332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140625" customWidth="1"/>
    <col min="18" max="20" width="8.28515625" customWidth="1"/>
    <col min="21" max="21" width="1" customWidth="1"/>
    <col min="22" max="24" width="8.28515625" customWidth="1"/>
    <col min="25" max="25" width="1.140625" customWidth="1"/>
    <col min="26" max="28" width="8.28515625" customWidth="1"/>
    <col min="29" max="29" width="14" style="144" customWidth="1"/>
  </cols>
  <sheetData>
    <row r="1" spans="1:29" x14ac:dyDescent="0.25">
      <c r="A1" s="228" t="s">
        <v>359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360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361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4"/>
    </row>
    <row r="10" spans="1:29" s="2" customFormat="1" x14ac:dyDescent="0.25">
      <c r="A10" s="26" t="s">
        <v>209</v>
      </c>
      <c r="B10" s="81">
        <v>9.9286037742237188</v>
      </c>
      <c r="C10" s="81">
        <v>11.422793562354205</v>
      </c>
      <c r="D10" s="81">
        <v>8.4081186546327054</v>
      </c>
      <c r="E10" s="81"/>
      <c r="F10" s="81">
        <v>13.240830375389912</v>
      </c>
      <c r="G10" s="81">
        <v>14.471573072898499</v>
      </c>
      <c r="H10" s="81">
        <v>11.939362643847742</v>
      </c>
      <c r="I10" s="81"/>
      <c r="J10" s="81">
        <v>10.531945372934773</v>
      </c>
      <c r="K10" s="81">
        <v>11.713845344159994</v>
      </c>
      <c r="L10" s="81">
        <v>9.311174963112526</v>
      </c>
      <c r="M10" s="81"/>
      <c r="N10" s="81">
        <v>6.9671288106306823</v>
      </c>
      <c r="O10" s="81">
        <v>8.4724215706376871</v>
      </c>
      <c r="P10" s="81">
        <v>5.4521441248091129</v>
      </c>
      <c r="Q10" s="81"/>
      <c r="R10" s="81">
        <v>12.79823924699712</v>
      </c>
      <c r="S10" s="81">
        <v>15.096959318739298</v>
      </c>
      <c r="T10" s="81">
        <v>10.444507629608568</v>
      </c>
      <c r="U10" s="81"/>
      <c r="V10" s="81">
        <v>4.6320711120776359</v>
      </c>
      <c r="W10" s="81">
        <v>5.6912841728629733</v>
      </c>
      <c r="X10" s="81">
        <v>3.6296296296296298</v>
      </c>
      <c r="Y10" s="81"/>
      <c r="Z10" s="81">
        <v>7.5</v>
      </c>
      <c r="AA10" s="81">
        <v>8.3333333333333321</v>
      </c>
      <c r="AB10" s="81">
        <v>6.25</v>
      </c>
      <c r="AC10" s="144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4"/>
    </row>
    <row r="12" spans="1:29" x14ac:dyDescent="0.25">
      <c r="A12" s="27" t="s">
        <v>277</v>
      </c>
      <c r="B12" s="82">
        <v>17.652278633453761</v>
      </c>
      <c r="C12" s="82">
        <v>18.99132184630864</v>
      </c>
      <c r="D12" s="82">
        <v>16.291847687196526</v>
      </c>
      <c r="E12" s="82"/>
      <c r="F12" s="82">
        <v>23.620089507707608</v>
      </c>
      <c r="G12" s="82">
        <v>25.971470732907033</v>
      </c>
      <c r="H12" s="82">
        <v>21.216691804927098</v>
      </c>
      <c r="I12" s="82"/>
      <c r="J12" s="82">
        <v>18.324452338661931</v>
      </c>
      <c r="K12" s="82">
        <v>17.72300469483568</v>
      </c>
      <c r="L12" s="82">
        <v>18.936678614097968</v>
      </c>
      <c r="M12" s="82"/>
      <c r="N12" s="82">
        <v>11.052785068533099</v>
      </c>
      <c r="O12" s="82">
        <v>12.4</v>
      </c>
      <c r="P12" s="82">
        <v>9.6486003573555692</v>
      </c>
      <c r="Q12" s="82"/>
      <c r="R12" s="82">
        <v>18.973384030418249</v>
      </c>
      <c r="S12" s="82">
        <v>20.168067226890756</v>
      </c>
      <c r="T12" s="82">
        <v>17.789553368660105</v>
      </c>
      <c r="U12" s="82"/>
      <c r="V12" s="82">
        <v>14.581535806729939</v>
      </c>
      <c r="W12" s="82">
        <v>17.229437229437231</v>
      </c>
      <c r="X12" s="82">
        <v>11.951848667239897</v>
      </c>
      <c r="Y12" s="82"/>
      <c r="Z12" s="80" t="s">
        <v>271</v>
      </c>
      <c r="AA12" s="80" t="s">
        <v>271</v>
      </c>
      <c r="AB12" s="80" t="s">
        <v>271</v>
      </c>
      <c r="AC12" s="145"/>
    </row>
    <row r="13" spans="1:29" x14ac:dyDescent="0.25">
      <c r="A13" s="27" t="s">
        <v>278</v>
      </c>
      <c r="B13" s="82">
        <v>9.2793470089141881</v>
      </c>
      <c r="C13" s="82">
        <v>10.455453876091301</v>
      </c>
      <c r="D13" s="82">
        <v>8.052660449808009</v>
      </c>
      <c r="E13" s="82"/>
      <c r="F13" s="82">
        <v>12.008377938096345</v>
      </c>
      <c r="G13" s="82">
        <v>11.911357340720222</v>
      </c>
      <c r="H13" s="82">
        <v>12.106992022524636</v>
      </c>
      <c r="I13" s="82"/>
      <c r="J13" s="82">
        <v>10.682492581602373</v>
      </c>
      <c r="K13" s="82">
        <v>13.11555338859093</v>
      </c>
      <c r="L13" s="82">
        <v>8.1786251881585539</v>
      </c>
      <c r="M13" s="82"/>
      <c r="N13" s="82">
        <v>6.8227593152064445</v>
      </c>
      <c r="O13" s="82">
        <v>7.8201368523949171</v>
      </c>
      <c r="P13" s="82">
        <v>5.7632398753894076</v>
      </c>
      <c r="Q13" s="82"/>
      <c r="R13" s="82">
        <v>11.245930748742232</v>
      </c>
      <c r="S13" s="82">
        <v>12.974504249291785</v>
      </c>
      <c r="T13" s="82">
        <v>9.355638166047088</v>
      </c>
      <c r="U13" s="82"/>
      <c r="V13" s="82">
        <v>4.4027303754266205</v>
      </c>
      <c r="W13" s="82">
        <v>5.2738336713995944</v>
      </c>
      <c r="X13" s="82">
        <v>3.5148173673328738</v>
      </c>
      <c r="Y13" s="82"/>
      <c r="Z13" s="80" t="s">
        <v>271</v>
      </c>
      <c r="AA13" s="80" t="s">
        <v>271</v>
      </c>
      <c r="AB13" s="80" t="s">
        <v>271</v>
      </c>
    </row>
    <row r="14" spans="1:29" x14ac:dyDescent="0.25">
      <c r="A14" s="27" t="s">
        <v>279</v>
      </c>
      <c r="B14" s="82">
        <v>11.333970073225087</v>
      </c>
      <c r="C14" s="82">
        <v>11.962569549822964</v>
      </c>
      <c r="D14" s="82">
        <v>10.696421700654097</v>
      </c>
      <c r="E14" s="82"/>
      <c r="F14" s="82">
        <v>11.050137191319532</v>
      </c>
      <c r="G14" s="82">
        <v>10.850439882697946</v>
      </c>
      <c r="H14" s="82">
        <v>11.258278145695364</v>
      </c>
      <c r="I14" s="82"/>
      <c r="J14" s="82">
        <v>11.610076670317634</v>
      </c>
      <c r="K14" s="82">
        <v>10.859977949283351</v>
      </c>
      <c r="L14" s="82">
        <v>12.350380848748641</v>
      </c>
      <c r="M14" s="82"/>
      <c r="N14" s="82">
        <v>10.102580043518806</v>
      </c>
      <c r="O14" s="82">
        <v>10.12970969734404</v>
      </c>
      <c r="P14" s="82">
        <v>10.075093867334168</v>
      </c>
      <c r="Q14" s="82"/>
      <c r="R14" s="82">
        <v>18.056089127929312</v>
      </c>
      <c r="S14" s="82">
        <v>21.527272727272727</v>
      </c>
      <c r="T14" s="82">
        <v>14.169381107491857</v>
      </c>
      <c r="U14" s="82"/>
      <c r="V14" s="82">
        <v>5.2036199095022626</v>
      </c>
      <c r="W14" s="82">
        <v>6.2022900763358777</v>
      </c>
      <c r="X14" s="82">
        <v>4.3029259896729775</v>
      </c>
      <c r="Y14" s="82"/>
      <c r="Z14" s="82">
        <v>21.428571428571427</v>
      </c>
      <c r="AA14" s="82">
        <v>33.333333333333329</v>
      </c>
      <c r="AB14" s="82">
        <v>12.5</v>
      </c>
    </row>
    <row r="15" spans="1:29" x14ac:dyDescent="0.25">
      <c r="A15" s="27" t="s">
        <v>280</v>
      </c>
      <c r="B15" s="82">
        <v>15.004688965301657</v>
      </c>
      <c r="C15" s="82">
        <v>15.701219512195122</v>
      </c>
      <c r="D15" s="82">
        <v>14.271969211032715</v>
      </c>
      <c r="E15" s="82"/>
      <c r="F15" s="82">
        <v>22.375601926163725</v>
      </c>
      <c r="G15" s="82">
        <v>23.50674373795761</v>
      </c>
      <c r="H15" s="82">
        <v>21.245186136071887</v>
      </c>
      <c r="I15" s="82"/>
      <c r="J15" s="82">
        <v>14.791881664946679</v>
      </c>
      <c r="K15" s="82">
        <v>14.410187667560322</v>
      </c>
      <c r="L15" s="82">
        <v>15.19434628975265</v>
      </c>
      <c r="M15" s="82"/>
      <c r="N15" s="82">
        <v>9.0461105244632183</v>
      </c>
      <c r="O15" s="82">
        <v>10.299003322259136</v>
      </c>
      <c r="P15" s="82">
        <v>7.634730538922156</v>
      </c>
      <c r="Q15" s="82"/>
      <c r="R15" s="82">
        <v>16.726618705035971</v>
      </c>
      <c r="S15" s="82">
        <v>18.72852233676976</v>
      </c>
      <c r="T15" s="82">
        <v>14.528301886792452</v>
      </c>
      <c r="U15" s="82"/>
      <c r="V15" s="82">
        <v>9.596255119953188</v>
      </c>
      <c r="W15" s="82">
        <v>9.026128266033254</v>
      </c>
      <c r="X15" s="82">
        <v>10.149942329873126</v>
      </c>
      <c r="Y15" s="82"/>
      <c r="Z15" s="80" t="s">
        <v>271</v>
      </c>
      <c r="AA15" s="80" t="s">
        <v>271</v>
      </c>
      <c r="AB15" s="80" t="s">
        <v>271</v>
      </c>
    </row>
    <row r="16" spans="1:29" x14ac:dyDescent="0.25">
      <c r="A16" s="27" t="s">
        <v>281</v>
      </c>
      <c r="B16" s="82">
        <v>4.5333333333333332</v>
      </c>
      <c r="C16" s="82">
        <v>5.6080655324511657</v>
      </c>
      <c r="D16" s="82">
        <v>3.326256192498231</v>
      </c>
      <c r="E16" s="82"/>
      <c r="F16" s="82">
        <v>5.7926829268292686</v>
      </c>
      <c r="G16" s="82">
        <v>6.267806267806268</v>
      </c>
      <c r="H16" s="82">
        <v>5.2459016393442619</v>
      </c>
      <c r="I16" s="82"/>
      <c r="J16" s="82">
        <v>5.2706552706552712</v>
      </c>
      <c r="K16" s="82">
        <v>5.1980198019801982</v>
      </c>
      <c r="L16" s="82">
        <v>5.3691275167785237</v>
      </c>
      <c r="M16" s="82"/>
      <c r="N16" s="82">
        <v>3.1746031746031744</v>
      </c>
      <c r="O16" s="82">
        <v>4.0625</v>
      </c>
      <c r="P16" s="82">
        <v>2.258064516129032</v>
      </c>
      <c r="Q16" s="82"/>
      <c r="R16" s="82">
        <v>7.088122605363985</v>
      </c>
      <c r="S16" s="82">
        <v>11.355311355311356</v>
      </c>
      <c r="T16" s="82">
        <v>2.4096385542168677</v>
      </c>
      <c r="U16" s="82"/>
      <c r="V16" s="82">
        <v>0.81632653061224492</v>
      </c>
      <c r="W16" s="82">
        <v>0.83682008368200833</v>
      </c>
      <c r="X16" s="82">
        <v>0.79681274900398402</v>
      </c>
      <c r="Y16" s="82"/>
      <c r="Z16" s="80" t="s">
        <v>271</v>
      </c>
      <c r="AA16" s="80" t="s">
        <v>271</v>
      </c>
      <c r="AB16" s="80" t="s">
        <v>271</v>
      </c>
      <c r="AC16" s="146"/>
    </row>
    <row r="17" spans="1:29" x14ac:dyDescent="0.25">
      <c r="A17" s="27" t="s">
        <v>282</v>
      </c>
      <c r="B17" s="82">
        <v>7.0895033416328133</v>
      </c>
      <c r="C17" s="82">
        <v>8.9591567852437421</v>
      </c>
      <c r="D17" s="82">
        <v>5.2398331595411882</v>
      </c>
      <c r="E17" s="82"/>
      <c r="F17" s="82">
        <v>8.1017149615612052</v>
      </c>
      <c r="G17" s="82">
        <v>8.2437275985663092</v>
      </c>
      <c r="H17" s="82">
        <v>7.9625292740046847</v>
      </c>
      <c r="I17" s="82"/>
      <c r="J17" s="82">
        <v>7.1839080459770113</v>
      </c>
      <c r="K17" s="82">
        <v>9.2655367231638426</v>
      </c>
      <c r="L17" s="82">
        <v>5.0292397660818713</v>
      </c>
      <c r="M17" s="82"/>
      <c r="N17" s="82">
        <v>7.581967213114754</v>
      </c>
      <c r="O17" s="82">
        <v>10.110803324099724</v>
      </c>
      <c r="P17" s="82">
        <v>5.1212938005390836</v>
      </c>
      <c r="Q17" s="82"/>
      <c r="R17" s="82">
        <v>9.0909090909090917</v>
      </c>
      <c r="S17" s="82">
        <v>11.76470588235294</v>
      </c>
      <c r="T17" s="82">
        <v>6.3380281690140841</v>
      </c>
      <c r="U17" s="82"/>
      <c r="V17" s="82">
        <v>2.8571428571428572</v>
      </c>
      <c r="W17" s="82">
        <v>4.838709677419355</v>
      </c>
      <c r="X17" s="82">
        <v>1.037037037037037</v>
      </c>
      <c r="Y17" s="82"/>
      <c r="Z17" s="80" t="s">
        <v>271</v>
      </c>
      <c r="AA17" s="80" t="s">
        <v>271</v>
      </c>
      <c r="AB17" s="80" t="s">
        <v>271</v>
      </c>
      <c r="AC17" s="145"/>
    </row>
    <row r="18" spans="1:29" x14ac:dyDescent="0.25">
      <c r="A18" s="27" t="s">
        <v>283</v>
      </c>
      <c r="B18" s="82">
        <v>10.59322033898305</v>
      </c>
      <c r="C18" s="82">
        <v>11.580381471389646</v>
      </c>
      <c r="D18" s="82">
        <v>9.5307917888563054</v>
      </c>
      <c r="E18" s="82"/>
      <c r="F18" s="82">
        <v>10.431654676258994</v>
      </c>
      <c r="G18" s="82">
        <v>14.184397163120568</v>
      </c>
      <c r="H18" s="82">
        <v>6.5693430656934311</v>
      </c>
      <c r="I18" s="82"/>
      <c r="J18" s="82">
        <v>15.161290322580644</v>
      </c>
      <c r="K18" s="82">
        <v>15.384615384615385</v>
      </c>
      <c r="L18" s="82">
        <v>14.893617021276595</v>
      </c>
      <c r="M18" s="82"/>
      <c r="N18" s="82">
        <v>5.0359712230215825</v>
      </c>
      <c r="O18" s="82">
        <v>6.4748201438848918</v>
      </c>
      <c r="P18" s="82">
        <v>3.5971223021582732</v>
      </c>
      <c r="Q18" s="82"/>
      <c r="R18" s="82">
        <v>16.287878787878789</v>
      </c>
      <c r="S18" s="82">
        <v>18.543046357615893</v>
      </c>
      <c r="T18" s="82">
        <v>13.274336283185843</v>
      </c>
      <c r="U18" s="82"/>
      <c r="V18" s="82">
        <v>5.9440559440559442</v>
      </c>
      <c r="W18" s="82">
        <v>1.4925373134328357</v>
      </c>
      <c r="X18" s="82">
        <v>9.8684210526315788</v>
      </c>
      <c r="Y18" s="82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27" t="s">
        <v>284</v>
      </c>
      <c r="B19" s="82">
        <v>10.30693281820133</v>
      </c>
      <c r="C19" s="82">
        <v>11.565957446808509</v>
      </c>
      <c r="D19" s="82">
        <v>9.0255521870939805</v>
      </c>
      <c r="E19" s="82"/>
      <c r="F19" s="82">
        <v>15.718643459537054</v>
      </c>
      <c r="G19" s="82">
        <v>17.000691085003456</v>
      </c>
      <c r="H19" s="82">
        <v>14.33370660694289</v>
      </c>
      <c r="I19" s="82"/>
      <c r="J19" s="82">
        <v>11.601663037022373</v>
      </c>
      <c r="K19" s="82">
        <v>12.612260835611089</v>
      </c>
      <c r="L19" s="82">
        <v>10.562248995983936</v>
      </c>
      <c r="M19" s="82"/>
      <c r="N19" s="82">
        <v>6.7772020725388602</v>
      </c>
      <c r="O19" s="82">
        <v>8.170883450850269</v>
      </c>
      <c r="P19" s="82">
        <v>5.3852526926263469</v>
      </c>
      <c r="Q19" s="82"/>
      <c r="R19" s="82">
        <v>12.092130518234164</v>
      </c>
      <c r="S19" s="82">
        <v>13.523809523809524</v>
      </c>
      <c r="T19" s="82">
        <v>10.638297872340425</v>
      </c>
      <c r="U19" s="82"/>
      <c r="V19" s="82">
        <v>2.9363784665579118</v>
      </c>
      <c r="W19" s="82">
        <v>3.5313901345291479</v>
      </c>
      <c r="X19" s="82">
        <v>2.3759239704329462</v>
      </c>
      <c r="Y19" s="82"/>
      <c r="Z19" s="80" t="s">
        <v>271</v>
      </c>
      <c r="AA19" s="80" t="s">
        <v>271</v>
      </c>
      <c r="AB19" s="80" t="s">
        <v>271</v>
      </c>
      <c r="AC19" s="146"/>
    </row>
    <row r="20" spans="1:29" x14ac:dyDescent="0.25">
      <c r="A20" s="27" t="s">
        <v>285</v>
      </c>
      <c r="B20" s="82">
        <v>5.685487816811821</v>
      </c>
      <c r="C20" s="82">
        <v>7.0097945073938934</v>
      </c>
      <c r="D20" s="82">
        <v>4.3096568236233042</v>
      </c>
      <c r="E20" s="82"/>
      <c r="F20" s="82">
        <v>8.9867841409691636</v>
      </c>
      <c r="G20" s="82">
        <v>10.571184995737426</v>
      </c>
      <c r="H20" s="82">
        <v>7.292616226071102</v>
      </c>
      <c r="I20" s="82"/>
      <c r="J20" s="82">
        <v>7.2538860103626934</v>
      </c>
      <c r="K20" s="82">
        <v>8.907254361799815</v>
      </c>
      <c r="L20" s="82">
        <v>5.5125725338491298</v>
      </c>
      <c r="M20" s="82"/>
      <c r="N20" s="82">
        <v>3.3881897386253628</v>
      </c>
      <c r="O20" s="82">
        <v>4.554263565891473</v>
      </c>
      <c r="P20" s="82">
        <v>2.2243713733075436</v>
      </c>
      <c r="Q20" s="82"/>
      <c r="R20" s="82">
        <v>6.3732928679817906</v>
      </c>
      <c r="S20" s="82">
        <v>7.5581395348837201</v>
      </c>
      <c r="T20" s="82">
        <v>5.0793650793650791</v>
      </c>
      <c r="U20" s="82"/>
      <c r="V20" s="82">
        <v>1.5143017386427369</v>
      </c>
      <c r="W20" s="82">
        <v>2.1566401816118046</v>
      </c>
      <c r="X20" s="82">
        <v>0.88691796008869184</v>
      </c>
      <c r="Y20" s="82"/>
      <c r="Z20" s="80" t="s">
        <v>271</v>
      </c>
      <c r="AA20" s="80" t="s">
        <v>271</v>
      </c>
      <c r="AB20" s="80" t="s">
        <v>271</v>
      </c>
      <c r="AC20" s="146"/>
    </row>
    <row r="21" spans="1:29" x14ac:dyDescent="0.25">
      <c r="A21" s="27" t="s">
        <v>286</v>
      </c>
      <c r="B21" s="82">
        <v>9.382130145112713</v>
      </c>
      <c r="C21" s="82">
        <v>12.413162705667276</v>
      </c>
      <c r="D21" s="82">
        <v>6.3604884271915436</v>
      </c>
      <c r="E21" s="82"/>
      <c r="F21" s="82">
        <v>11.744452945677123</v>
      </c>
      <c r="G21" s="82">
        <v>14.337175792507203</v>
      </c>
      <c r="H21" s="82">
        <v>8.8091353996737354</v>
      </c>
      <c r="I21" s="82"/>
      <c r="J21" s="82">
        <v>9.9958523434259643</v>
      </c>
      <c r="K21" s="82">
        <v>12.85475792988314</v>
      </c>
      <c r="L21" s="82">
        <v>7.1723000824402305</v>
      </c>
      <c r="M21" s="82"/>
      <c r="N21" s="82">
        <v>7.9439252336448591</v>
      </c>
      <c r="O21" s="82">
        <v>12.022367194780987</v>
      </c>
      <c r="P21" s="82">
        <v>3.8425492033739452</v>
      </c>
      <c r="Q21" s="82"/>
      <c r="R21" s="82">
        <v>10.848601735776278</v>
      </c>
      <c r="S21" s="82">
        <v>13.013698630136986</v>
      </c>
      <c r="T21" s="82">
        <v>8.7452471482889731</v>
      </c>
      <c r="U21" s="82"/>
      <c r="V21" s="82">
        <v>4.9476135040745053</v>
      </c>
      <c r="W21" s="82">
        <v>8.1115335868187568</v>
      </c>
      <c r="X21" s="82">
        <v>2.2604951560818085</v>
      </c>
      <c r="Y21" s="82"/>
      <c r="Z21" s="80" t="s">
        <v>271</v>
      </c>
      <c r="AA21" s="80" t="s">
        <v>271</v>
      </c>
      <c r="AB21" s="80" t="s">
        <v>271</v>
      </c>
      <c r="AC21" s="146"/>
    </row>
    <row r="22" spans="1:29" x14ac:dyDescent="0.25">
      <c r="A22" s="27" t="s">
        <v>287</v>
      </c>
      <c r="B22" s="82">
        <v>14.83739837398374</v>
      </c>
      <c r="C22" s="82">
        <v>19.391824526420738</v>
      </c>
      <c r="D22" s="82">
        <v>10.103626943005182</v>
      </c>
      <c r="E22" s="82"/>
      <c r="F22" s="82">
        <v>18.860103626943005</v>
      </c>
      <c r="G22" s="82">
        <v>22.2011385199241</v>
      </c>
      <c r="H22" s="82">
        <v>14.840182648401825</v>
      </c>
      <c r="I22" s="82"/>
      <c r="J22" s="82">
        <v>16.958424507658641</v>
      </c>
      <c r="K22" s="82">
        <v>22.916666666666664</v>
      </c>
      <c r="L22" s="82">
        <v>10.368663594470046</v>
      </c>
      <c r="M22" s="82"/>
      <c r="N22" s="82">
        <v>7.354838709677419</v>
      </c>
      <c r="O22" s="82">
        <v>9.2178770949720672</v>
      </c>
      <c r="P22" s="82">
        <v>5.755395683453238</v>
      </c>
      <c r="Q22" s="82"/>
      <c r="R22" s="82">
        <v>22.079772079772081</v>
      </c>
      <c r="S22" s="82">
        <v>27.548209366391184</v>
      </c>
      <c r="T22" s="82">
        <v>16.224188790560472</v>
      </c>
      <c r="U22" s="82"/>
      <c r="V22" s="82">
        <v>6.0344827586206895</v>
      </c>
      <c r="W22" s="82">
        <v>10.431654676258994</v>
      </c>
      <c r="X22" s="82">
        <v>1.9867549668874174</v>
      </c>
      <c r="Y22" s="82"/>
      <c r="Z22" s="80" t="s">
        <v>271</v>
      </c>
      <c r="AA22" s="80" t="s">
        <v>271</v>
      </c>
      <c r="AB22" s="80" t="s">
        <v>271</v>
      </c>
      <c r="AC22" s="146"/>
    </row>
    <row r="23" spans="1:29" x14ac:dyDescent="0.25">
      <c r="A23" s="125" t="s">
        <v>288</v>
      </c>
      <c r="B23" s="82">
        <v>12.049478535047296</v>
      </c>
      <c r="C23" s="82">
        <v>13.651220919054028</v>
      </c>
      <c r="D23" s="82">
        <v>10.418094585332421</v>
      </c>
      <c r="E23" s="82"/>
      <c r="F23" s="82">
        <v>16.171954964176049</v>
      </c>
      <c r="G23" s="82">
        <v>16.778789077958052</v>
      </c>
      <c r="H23" s="82">
        <v>15.521628498727736</v>
      </c>
      <c r="I23" s="82"/>
      <c r="J23" s="82">
        <v>12.685914260717409</v>
      </c>
      <c r="K23" s="82">
        <v>13.97984886649874</v>
      </c>
      <c r="L23" s="82">
        <v>11.278538812785389</v>
      </c>
      <c r="M23" s="82"/>
      <c r="N23" s="82">
        <v>7.7053140096618362</v>
      </c>
      <c r="O23" s="82">
        <v>10.093549975381585</v>
      </c>
      <c r="P23" s="82">
        <v>5.4054054054054053</v>
      </c>
      <c r="Q23" s="82"/>
      <c r="R23" s="82">
        <v>19.015717598557071</v>
      </c>
      <c r="S23" s="82">
        <v>21.92622950819672</v>
      </c>
      <c r="T23" s="82">
        <v>16.070502851218251</v>
      </c>
      <c r="U23" s="82"/>
      <c r="V23" s="82">
        <v>1.8170226330889387</v>
      </c>
      <c r="W23" s="82">
        <v>1.9867549668874174</v>
      </c>
      <c r="X23" s="82">
        <v>1.6594960049170253</v>
      </c>
      <c r="Y23" s="82"/>
      <c r="Z23" s="80" t="s">
        <v>271</v>
      </c>
      <c r="AA23" s="80" t="s">
        <v>271</v>
      </c>
      <c r="AB23" s="80" t="s">
        <v>271</v>
      </c>
      <c r="AC23" s="146"/>
    </row>
    <row r="24" spans="1:29" x14ac:dyDescent="0.25">
      <c r="A24" s="27" t="s">
        <v>289</v>
      </c>
      <c r="B24" s="82">
        <v>9.8263027295285355</v>
      </c>
      <c r="C24" s="82">
        <v>11.169686985172982</v>
      </c>
      <c r="D24" s="82">
        <v>8.471760797342192</v>
      </c>
      <c r="E24" s="82"/>
      <c r="F24" s="82">
        <v>11.149825783972126</v>
      </c>
      <c r="G24" s="82">
        <v>11.351351351351353</v>
      </c>
      <c r="H24" s="82">
        <v>10.935251798561151</v>
      </c>
      <c r="I24" s="82"/>
      <c r="J24" s="82">
        <v>10.969793322734498</v>
      </c>
      <c r="K24" s="82">
        <v>12.125984251968504</v>
      </c>
      <c r="L24" s="82">
        <v>9.7913322632423743</v>
      </c>
      <c r="M24" s="82"/>
      <c r="N24" s="82">
        <v>6.2237174095878887</v>
      </c>
      <c r="O24" s="82">
        <v>7.8632478632478628</v>
      </c>
      <c r="P24" s="82">
        <v>4.6357615894039732</v>
      </c>
      <c r="Q24" s="82"/>
      <c r="R24" s="82">
        <v>13.643790849673202</v>
      </c>
      <c r="S24" s="82">
        <v>16.363636363636363</v>
      </c>
      <c r="T24" s="82">
        <v>10.985460420032309</v>
      </c>
      <c r="U24" s="82"/>
      <c r="V24" s="82">
        <v>5.8572949946751862</v>
      </c>
      <c r="W24" s="82">
        <v>7.0212765957446814</v>
      </c>
      <c r="X24" s="82">
        <v>4.6908315565031984</v>
      </c>
      <c r="Y24" s="82"/>
      <c r="Z24" s="80" t="s">
        <v>271</v>
      </c>
      <c r="AA24" s="80" t="s">
        <v>271</v>
      </c>
      <c r="AB24" s="80" t="s">
        <v>271</v>
      </c>
      <c r="AC24" s="146"/>
    </row>
    <row r="25" spans="1:29" x14ac:dyDescent="0.25">
      <c r="A25" s="27" t="s">
        <v>290</v>
      </c>
      <c r="B25" s="82">
        <v>7.6788360501145085</v>
      </c>
      <c r="C25" s="82">
        <v>8.729589090256594</v>
      </c>
      <c r="D25" s="82">
        <v>6.6259102760046744</v>
      </c>
      <c r="E25" s="82"/>
      <c r="F25" s="82">
        <v>11.518737672583827</v>
      </c>
      <c r="G25" s="82">
        <v>12.306501547987617</v>
      </c>
      <c r="H25" s="82">
        <v>10.699919549477071</v>
      </c>
      <c r="I25" s="82"/>
      <c r="J25" s="82">
        <v>7.9038461538461542</v>
      </c>
      <c r="K25" s="82">
        <v>9.4080752646021164</v>
      </c>
      <c r="L25" s="82">
        <v>6.4552661381653458</v>
      </c>
      <c r="M25" s="82"/>
      <c r="N25" s="82">
        <v>5.3359256858932813</v>
      </c>
      <c r="O25" s="82">
        <v>6.3975955345641902</v>
      </c>
      <c r="P25" s="82">
        <v>4.2608695652173916</v>
      </c>
      <c r="Q25" s="82"/>
      <c r="R25" s="82">
        <v>9.7442455242966748</v>
      </c>
      <c r="S25" s="82">
        <v>10.455486542443063</v>
      </c>
      <c r="T25" s="82">
        <v>9.0495449949443874</v>
      </c>
      <c r="U25" s="82"/>
      <c r="V25" s="82">
        <v>2.525399129172714</v>
      </c>
      <c r="W25" s="82">
        <v>3.6760482481332568</v>
      </c>
      <c r="X25" s="82">
        <v>1.3497652582159625</v>
      </c>
      <c r="Y25" s="82"/>
      <c r="Z25" s="80" t="s">
        <v>271</v>
      </c>
      <c r="AA25" s="80" t="s">
        <v>271</v>
      </c>
      <c r="AB25" s="80" t="s">
        <v>271</v>
      </c>
      <c r="AC25" s="146"/>
    </row>
    <row r="26" spans="1:29" x14ac:dyDescent="0.25">
      <c r="A26" s="27" t="s">
        <v>291</v>
      </c>
      <c r="B26" s="82">
        <v>8.1739130434782599</v>
      </c>
      <c r="C26" s="82">
        <v>10.348258706467661</v>
      </c>
      <c r="D26" s="82">
        <v>6.0049627791563278</v>
      </c>
      <c r="E26" s="82"/>
      <c r="F26" s="82">
        <v>10.531697341513292</v>
      </c>
      <c r="G26" s="82">
        <v>13.372093023255813</v>
      </c>
      <c r="H26" s="82">
        <v>7.3593073593073601</v>
      </c>
      <c r="I26" s="82"/>
      <c r="J26" s="82">
        <v>8.271474019088016</v>
      </c>
      <c r="K26" s="82">
        <v>10.208333333333334</v>
      </c>
      <c r="L26" s="82">
        <v>6.2634989200863922</v>
      </c>
      <c r="M26" s="82"/>
      <c r="N26" s="82">
        <v>6.5491183879093198</v>
      </c>
      <c r="O26" s="82">
        <v>8.1578947368421062</v>
      </c>
      <c r="P26" s="82">
        <v>5.0724637681159424</v>
      </c>
      <c r="Q26" s="82"/>
      <c r="R26" s="82">
        <v>11.748633879781421</v>
      </c>
      <c r="S26" s="82">
        <v>15.126050420168067</v>
      </c>
      <c r="T26" s="82">
        <v>8.5333333333333332</v>
      </c>
      <c r="U26" s="82"/>
      <c r="V26" s="82">
        <v>1.7301038062283738</v>
      </c>
      <c r="W26" s="82">
        <v>1.8050541516245486</v>
      </c>
      <c r="X26" s="82">
        <v>1.6611295681063125</v>
      </c>
      <c r="Y26" s="82"/>
      <c r="Z26" s="80" t="s">
        <v>271</v>
      </c>
      <c r="AA26" s="80" t="s">
        <v>271</v>
      </c>
      <c r="AB26" s="80" t="s">
        <v>271</v>
      </c>
      <c r="AC26" s="145"/>
    </row>
    <row r="27" spans="1:29" x14ac:dyDescent="0.25">
      <c r="A27" s="27" t="s">
        <v>292</v>
      </c>
      <c r="B27" s="82">
        <v>8.602654176424668</v>
      </c>
      <c r="C27" s="82">
        <v>10.065440947335619</v>
      </c>
      <c r="D27" s="82">
        <v>7.1339173967459324</v>
      </c>
      <c r="E27" s="82"/>
      <c r="F27" s="82">
        <v>8.1311475409836067</v>
      </c>
      <c r="G27" s="82">
        <v>9.2405063291139253</v>
      </c>
      <c r="H27" s="82">
        <v>6.9387755102040813</v>
      </c>
      <c r="I27" s="82"/>
      <c r="J27" s="82">
        <v>7.6569678407350681</v>
      </c>
      <c r="K27" s="82">
        <v>8.5201793721973083</v>
      </c>
      <c r="L27" s="82">
        <v>6.7503924646781783</v>
      </c>
      <c r="M27" s="82"/>
      <c r="N27" s="82">
        <v>7.4179743223965771</v>
      </c>
      <c r="O27" s="82">
        <v>8.0808080808080813</v>
      </c>
      <c r="P27" s="82">
        <v>6.7700987306064881</v>
      </c>
      <c r="Q27" s="82"/>
      <c r="R27" s="82">
        <v>12.595097210481827</v>
      </c>
      <c r="S27" s="82">
        <v>16.753926701570681</v>
      </c>
      <c r="T27" s="82">
        <v>8.6885245901639347</v>
      </c>
      <c r="U27" s="82"/>
      <c r="V27" s="82">
        <v>7.4823053589484321</v>
      </c>
      <c r="W27" s="82">
        <v>8.4710743801652892</v>
      </c>
      <c r="X27" s="82">
        <v>6.5346534653465351</v>
      </c>
      <c r="Y27" s="82"/>
      <c r="Z27" s="80" t="s">
        <v>271</v>
      </c>
      <c r="AA27" s="80" t="s">
        <v>271</v>
      </c>
      <c r="AB27" s="80" t="s">
        <v>271</v>
      </c>
      <c r="AC27" s="146"/>
    </row>
    <row r="28" spans="1:29" x14ac:dyDescent="0.25">
      <c r="A28" s="27" t="s">
        <v>293</v>
      </c>
      <c r="B28" s="82">
        <v>4.9951028403525957</v>
      </c>
      <c r="C28" s="82">
        <v>7.0533948582729069</v>
      </c>
      <c r="D28" s="82">
        <v>2.9754204398447608</v>
      </c>
      <c r="E28" s="82"/>
      <c r="F28" s="82">
        <v>7.4960127591706529</v>
      </c>
      <c r="G28" s="82">
        <v>11.074918566775244</v>
      </c>
      <c r="H28" s="82">
        <v>4.0625</v>
      </c>
      <c r="I28" s="82"/>
      <c r="J28" s="82">
        <v>3.9573820395738202</v>
      </c>
      <c r="K28" s="82">
        <v>5.0295857988165684</v>
      </c>
      <c r="L28" s="82">
        <v>2.8213166144200628</v>
      </c>
      <c r="M28" s="82"/>
      <c r="N28" s="82">
        <v>4.9128367670364499</v>
      </c>
      <c r="O28" s="82">
        <v>7.1428571428571423</v>
      </c>
      <c r="P28" s="82">
        <v>2.7863777089783279</v>
      </c>
      <c r="Q28" s="82"/>
      <c r="R28" s="82">
        <v>6.2295081967213122</v>
      </c>
      <c r="S28" s="82">
        <v>9.0032154340836019</v>
      </c>
      <c r="T28" s="82">
        <v>3.3444816053511706</v>
      </c>
      <c r="U28" s="82"/>
      <c r="V28" s="82">
        <v>2.0446096654275094</v>
      </c>
      <c r="W28" s="82">
        <v>2.3715415019762842</v>
      </c>
      <c r="X28" s="82">
        <v>1.7543859649122806</v>
      </c>
      <c r="Y28" s="82"/>
      <c r="Z28" s="80" t="s">
        <v>271</v>
      </c>
      <c r="AA28" s="80" t="s">
        <v>271</v>
      </c>
      <c r="AB28" s="80" t="s">
        <v>271</v>
      </c>
      <c r="AC28" s="146"/>
    </row>
    <row r="29" spans="1:29" x14ac:dyDescent="0.25">
      <c r="A29" s="27" t="s">
        <v>294</v>
      </c>
      <c r="B29" s="82">
        <v>4.1247691360558179</v>
      </c>
      <c r="C29" s="82">
        <v>5.7438016528925617</v>
      </c>
      <c r="D29" s="82">
        <v>2.5275173257236037</v>
      </c>
      <c r="E29" s="82"/>
      <c r="F29" s="82">
        <v>5.9304703476482619</v>
      </c>
      <c r="G29" s="82">
        <v>8.997955010224949</v>
      </c>
      <c r="H29" s="82">
        <v>2.8629856850715747</v>
      </c>
      <c r="I29" s="82"/>
      <c r="J29" s="82">
        <v>3.7037037037037033</v>
      </c>
      <c r="K29" s="82">
        <v>3.5778175313059033</v>
      </c>
      <c r="L29" s="82">
        <v>3.8461538461538463</v>
      </c>
      <c r="M29" s="82"/>
      <c r="N29" s="82">
        <v>2.6086956521739131</v>
      </c>
      <c r="O29" s="82">
        <v>4.2338709677419351</v>
      </c>
      <c r="P29" s="82">
        <v>1.1131725417439702</v>
      </c>
      <c r="Q29" s="82"/>
      <c r="R29" s="82">
        <v>6.3333333333333339</v>
      </c>
      <c r="S29" s="82">
        <v>10.304449648711945</v>
      </c>
      <c r="T29" s="82">
        <v>2.7484143763213531</v>
      </c>
      <c r="U29" s="82"/>
      <c r="V29" s="82">
        <v>2.2321428571428572</v>
      </c>
      <c r="W29" s="82">
        <v>2.2727272727272729</v>
      </c>
      <c r="X29" s="82">
        <v>2.1929824561403506</v>
      </c>
      <c r="Y29" s="82"/>
      <c r="Z29" s="80" t="s">
        <v>271</v>
      </c>
      <c r="AA29" s="80" t="s">
        <v>271</v>
      </c>
      <c r="AB29" s="80" t="s">
        <v>271</v>
      </c>
      <c r="AC29" s="146"/>
    </row>
    <row r="30" spans="1:29" x14ac:dyDescent="0.25">
      <c r="A30" s="27" t="s">
        <v>295</v>
      </c>
      <c r="B30" s="82">
        <v>9.1580976863753207</v>
      </c>
      <c r="C30" s="82">
        <v>10.707576706324359</v>
      </c>
      <c r="D30" s="82">
        <v>7.5247524752475243</v>
      </c>
      <c r="E30" s="82"/>
      <c r="F30" s="82">
        <v>14.111261872455902</v>
      </c>
      <c r="G30" s="82">
        <v>15.561224489795919</v>
      </c>
      <c r="H30" s="82">
        <v>12.463768115942029</v>
      </c>
      <c r="I30" s="82"/>
      <c r="J30" s="82">
        <v>7.4753173483779971</v>
      </c>
      <c r="K30" s="82">
        <v>9.9730458221024261</v>
      </c>
      <c r="L30" s="82">
        <v>4.7337278106508878</v>
      </c>
      <c r="M30" s="82"/>
      <c r="N30" s="82">
        <v>3.7351443123938877</v>
      </c>
      <c r="O30" s="82">
        <v>4.6052631578947363</v>
      </c>
      <c r="P30" s="82">
        <v>2.807017543859649</v>
      </c>
      <c r="Q30" s="82"/>
      <c r="R30" s="82">
        <v>13.242784380305602</v>
      </c>
      <c r="S30" s="82">
        <v>15.463917525773196</v>
      </c>
      <c r="T30" s="82">
        <v>11.073825503355705</v>
      </c>
      <c r="U30" s="82"/>
      <c r="V30" s="82">
        <v>5.7377049180327866</v>
      </c>
      <c r="W30" s="82">
        <v>5.8577405857740583</v>
      </c>
      <c r="X30" s="82">
        <v>5.6224899598393572</v>
      </c>
      <c r="Y30" s="82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296</v>
      </c>
      <c r="B31" s="82">
        <v>6.9276741065983654</v>
      </c>
      <c r="C31" s="82">
        <v>7.7966938070565011</v>
      </c>
      <c r="D31" s="82">
        <v>6.0781476121562958</v>
      </c>
      <c r="E31" s="82"/>
      <c r="F31" s="82">
        <v>7.9132791327913274</v>
      </c>
      <c r="G31" s="82">
        <v>9.0618336886993589</v>
      </c>
      <c r="H31" s="82">
        <v>6.7254685777287753</v>
      </c>
      <c r="I31" s="82"/>
      <c r="J31" s="82">
        <v>8.0681818181818183</v>
      </c>
      <c r="K31" s="82">
        <v>8.7216248506571095</v>
      </c>
      <c r="L31" s="82">
        <v>7.4756229685807156</v>
      </c>
      <c r="M31" s="82"/>
      <c r="N31" s="82">
        <v>5.1466187911430286</v>
      </c>
      <c r="O31" s="82">
        <v>6.5296251511487311</v>
      </c>
      <c r="P31" s="82">
        <v>3.7914691943127963</v>
      </c>
      <c r="Q31" s="82"/>
      <c r="R31" s="82">
        <v>8.937823834196891</v>
      </c>
      <c r="S31" s="82">
        <v>9.8039215686274517</v>
      </c>
      <c r="T31" s="82">
        <v>8.0872913992297821</v>
      </c>
      <c r="U31" s="82"/>
      <c r="V31" s="82">
        <v>4.0609137055837561</v>
      </c>
      <c r="W31" s="82">
        <v>4.2274052478134108</v>
      </c>
      <c r="X31" s="82">
        <v>3.8961038961038961</v>
      </c>
      <c r="Y31" s="82"/>
      <c r="Z31" s="80" t="s">
        <v>271</v>
      </c>
      <c r="AA31" s="80" t="s">
        <v>271</v>
      </c>
      <c r="AB31" s="80" t="s">
        <v>271</v>
      </c>
      <c r="AC31" s="146"/>
    </row>
    <row r="32" spans="1:29" x14ac:dyDescent="0.25">
      <c r="A32" s="27" t="s">
        <v>297</v>
      </c>
      <c r="B32" s="82">
        <v>10.003746721618583</v>
      </c>
      <c r="C32" s="82">
        <v>12.575301204819278</v>
      </c>
      <c r="D32" s="82">
        <v>7.4571215510812836</v>
      </c>
      <c r="E32" s="82"/>
      <c r="F32" s="82">
        <v>11.784799316823227</v>
      </c>
      <c r="G32" s="82">
        <v>14.193548387096774</v>
      </c>
      <c r="H32" s="82">
        <v>9.0744101633393832</v>
      </c>
      <c r="I32" s="82"/>
      <c r="J32" s="82">
        <v>12.753858651502844</v>
      </c>
      <c r="K32" s="82">
        <v>14.944356120826709</v>
      </c>
      <c r="L32" s="82">
        <v>10.465116279069768</v>
      </c>
      <c r="M32" s="82"/>
      <c r="N32" s="82">
        <v>4.7664442326024785</v>
      </c>
      <c r="O32" s="82">
        <v>6.0194174757281553</v>
      </c>
      <c r="P32" s="82">
        <v>3.5580524344569286</v>
      </c>
      <c r="Q32" s="82"/>
      <c r="R32" s="82">
        <v>13.58288770053476</v>
      </c>
      <c r="S32" s="82">
        <v>17.05263157894737</v>
      </c>
      <c r="T32" s="82">
        <v>10</v>
      </c>
      <c r="U32" s="82"/>
      <c r="V32" s="82">
        <v>6.5126050420168076</v>
      </c>
      <c r="W32" s="82">
        <v>9.5923261390887298</v>
      </c>
      <c r="X32" s="82">
        <v>4.1121495327102808</v>
      </c>
      <c r="Y32" s="82"/>
      <c r="Z32" s="80" t="s">
        <v>271</v>
      </c>
      <c r="AA32" s="80" t="s">
        <v>271</v>
      </c>
      <c r="AB32" s="80" t="s">
        <v>271</v>
      </c>
      <c r="AC32" s="146"/>
    </row>
    <row r="33" spans="1:29" x14ac:dyDescent="0.25">
      <c r="A33" s="27" t="s">
        <v>298</v>
      </c>
      <c r="B33" s="82">
        <v>4.1924398625429546</v>
      </c>
      <c r="C33" s="82">
        <v>4.716981132075472</v>
      </c>
      <c r="D33" s="82">
        <v>3.6465638148667603</v>
      </c>
      <c r="E33" s="82"/>
      <c r="F33" s="82">
        <v>4.375</v>
      </c>
      <c r="G33" s="82">
        <v>4.0268456375838921</v>
      </c>
      <c r="H33" s="82">
        <v>4.6783625730994149</v>
      </c>
      <c r="I33" s="82"/>
      <c r="J33" s="82">
        <v>4.3478260869565215</v>
      </c>
      <c r="K33" s="82">
        <v>5.3892215568862278</v>
      </c>
      <c r="L33" s="82">
        <v>3.225806451612903</v>
      </c>
      <c r="M33" s="82"/>
      <c r="N33" s="82">
        <v>2.3569023569023568</v>
      </c>
      <c r="O33" s="82">
        <v>2.5806451612903225</v>
      </c>
      <c r="P33" s="82">
        <v>2.112676056338028</v>
      </c>
      <c r="Q33" s="82"/>
      <c r="R33" s="82">
        <v>4.8507462686567164</v>
      </c>
      <c r="S33" s="82">
        <v>5.6338028169014089</v>
      </c>
      <c r="T33" s="82">
        <v>3.9682539682539679</v>
      </c>
      <c r="U33" s="82"/>
      <c r="V33" s="82">
        <v>5.241935483870968</v>
      </c>
      <c r="W33" s="82">
        <v>6.2015503875968996</v>
      </c>
      <c r="X33" s="82">
        <v>4.2016806722689077</v>
      </c>
      <c r="Y33" s="82"/>
      <c r="Z33" s="80" t="s">
        <v>271</v>
      </c>
      <c r="AA33" s="80" t="s">
        <v>271</v>
      </c>
      <c r="AB33" s="80" t="s">
        <v>271</v>
      </c>
      <c r="AC33" s="146"/>
    </row>
    <row r="34" spans="1:29" x14ac:dyDescent="0.25">
      <c r="A34" s="27" t="s">
        <v>299</v>
      </c>
      <c r="B34" s="82">
        <v>9.2108255628837838</v>
      </c>
      <c r="C34" s="82">
        <v>11.533303531515422</v>
      </c>
      <c r="D34" s="82">
        <v>6.8055555555555554</v>
      </c>
      <c r="E34" s="82"/>
      <c r="F34" s="82">
        <v>9.6622889305816138</v>
      </c>
      <c r="G34" s="82">
        <v>10.243055555555555</v>
      </c>
      <c r="H34" s="82">
        <v>8.9795918367346932</v>
      </c>
      <c r="I34" s="82"/>
      <c r="J34" s="82">
        <v>8.1025641025641022</v>
      </c>
      <c r="K34" s="82">
        <v>9.8159509202453989</v>
      </c>
      <c r="L34" s="82">
        <v>6.378600823045268</v>
      </c>
      <c r="M34" s="82"/>
      <c r="N34" s="82">
        <v>7.6586433260393871</v>
      </c>
      <c r="O34" s="82">
        <v>10.222222222222223</v>
      </c>
      <c r="P34" s="82">
        <v>5.1724137931034484</v>
      </c>
      <c r="Q34" s="82"/>
      <c r="R34" s="82">
        <v>15.365239294710328</v>
      </c>
      <c r="S34" s="82">
        <v>20.145631067961165</v>
      </c>
      <c r="T34" s="82">
        <v>10.209424083769633</v>
      </c>
      <c r="U34" s="82"/>
      <c r="V34" s="82">
        <v>4.7839506172839501</v>
      </c>
      <c r="W34" s="82">
        <v>7.096774193548387</v>
      </c>
      <c r="X34" s="82">
        <v>2.6627218934911245</v>
      </c>
      <c r="Y34" s="82"/>
      <c r="Z34" s="80" t="s">
        <v>271</v>
      </c>
      <c r="AA34" s="80" t="s">
        <v>271</v>
      </c>
      <c r="AB34" s="80" t="s">
        <v>271</v>
      </c>
      <c r="AC34" s="146"/>
    </row>
    <row r="35" spans="1:29" x14ac:dyDescent="0.25">
      <c r="A35" s="27" t="s">
        <v>300</v>
      </c>
      <c r="B35" s="82">
        <v>12.761276127612762</v>
      </c>
      <c r="C35" s="82">
        <v>18.220338983050848</v>
      </c>
      <c r="D35" s="82">
        <v>6.8649885583524028</v>
      </c>
      <c r="E35" s="82"/>
      <c r="F35" s="82">
        <v>9.8958333333333321</v>
      </c>
      <c r="G35" s="82">
        <v>9.8039215686274517</v>
      </c>
      <c r="H35" s="82">
        <v>10</v>
      </c>
      <c r="I35" s="82"/>
      <c r="J35" s="82">
        <v>12.307692307692308</v>
      </c>
      <c r="K35" s="82">
        <v>22.222222222222221</v>
      </c>
      <c r="L35" s="82">
        <v>2.083333333333333</v>
      </c>
      <c r="M35" s="82"/>
      <c r="N35" s="82">
        <v>14.220183486238533</v>
      </c>
      <c r="O35" s="82">
        <v>24.166666666666668</v>
      </c>
      <c r="P35" s="82">
        <v>2.0408163265306123</v>
      </c>
      <c r="Q35" s="82"/>
      <c r="R35" s="82">
        <v>21.348314606741571</v>
      </c>
      <c r="S35" s="82">
        <v>25</v>
      </c>
      <c r="T35" s="82">
        <v>17.441860465116278</v>
      </c>
      <c r="U35" s="82"/>
      <c r="V35" s="82">
        <v>3.1746031746031744</v>
      </c>
      <c r="W35" s="82">
        <v>3.3898305084745761</v>
      </c>
      <c r="X35" s="82">
        <v>2.9850746268656714</v>
      </c>
      <c r="Y35" s="82"/>
      <c r="Z35" s="80" t="s">
        <v>271</v>
      </c>
      <c r="AA35" s="80" t="s">
        <v>271</v>
      </c>
      <c r="AB35" s="80" t="s">
        <v>271</v>
      </c>
      <c r="AC35" s="146"/>
    </row>
    <row r="36" spans="1:29" x14ac:dyDescent="0.25">
      <c r="A36" s="27" t="s">
        <v>301</v>
      </c>
      <c r="B36" s="82">
        <v>6.7081213491614848</v>
      </c>
      <c r="C36" s="82">
        <v>8.1414935429533966</v>
      </c>
      <c r="D36" s="82">
        <v>5.2551697970024662</v>
      </c>
      <c r="E36" s="82"/>
      <c r="F36" s="82">
        <v>8.3566573370651742</v>
      </c>
      <c r="G36" s="82">
        <v>9.316770186335404</v>
      </c>
      <c r="H36" s="82">
        <v>7.3371805441055233</v>
      </c>
      <c r="I36" s="82"/>
      <c r="J36" s="82">
        <v>6.9609507640067916</v>
      </c>
      <c r="K36" s="82">
        <v>8.6038961038961048</v>
      </c>
      <c r="L36" s="82">
        <v>5.160142348754448</v>
      </c>
      <c r="M36" s="82"/>
      <c r="N36" s="82">
        <v>6.4904960593416785</v>
      </c>
      <c r="O36" s="82">
        <v>8.4427767354596615</v>
      </c>
      <c r="P36" s="82">
        <v>4.5829514207149407</v>
      </c>
      <c r="Q36" s="82"/>
      <c r="R36" s="82">
        <v>6.7503924646781783</v>
      </c>
      <c r="S36" s="82">
        <v>8.271474019088016</v>
      </c>
      <c r="T36" s="82">
        <v>5.2685950413223139</v>
      </c>
      <c r="U36" s="82"/>
      <c r="V36" s="82">
        <v>4.1444641799881587</v>
      </c>
      <c r="W36" s="82">
        <v>5.0368550368550373</v>
      </c>
      <c r="X36" s="82">
        <v>3.3142857142857141</v>
      </c>
      <c r="Y36" s="82"/>
      <c r="Z36" s="80" t="s">
        <v>271</v>
      </c>
      <c r="AA36" s="80" t="s">
        <v>271</v>
      </c>
      <c r="AB36" s="80" t="s">
        <v>271</v>
      </c>
      <c r="AC36" s="146"/>
    </row>
    <row r="37" spans="1:29" x14ac:dyDescent="0.25">
      <c r="A37" s="27" t="s">
        <v>302</v>
      </c>
      <c r="B37" s="82">
        <v>9.5460415218039127</v>
      </c>
      <c r="C37" s="82">
        <v>11.487684729064039</v>
      </c>
      <c r="D37" s="82">
        <v>7.5721153846153841</v>
      </c>
      <c r="E37" s="82"/>
      <c r="F37" s="82">
        <v>14.376489277204129</v>
      </c>
      <c r="G37" s="82">
        <v>17.088122605363985</v>
      </c>
      <c r="H37" s="82">
        <v>11.45919208573784</v>
      </c>
      <c r="I37" s="82"/>
      <c r="J37" s="82">
        <v>9.7209720972097209</v>
      </c>
      <c r="K37" s="82">
        <v>10.070671378091872</v>
      </c>
      <c r="L37" s="82">
        <v>9.3577981651376145</v>
      </c>
      <c r="M37" s="82"/>
      <c r="N37" s="82">
        <v>4.9595141700404861</v>
      </c>
      <c r="O37" s="82">
        <v>5.4294175715695951</v>
      </c>
      <c r="P37" s="82">
        <v>4.46521287642783</v>
      </c>
      <c r="Q37" s="82"/>
      <c r="R37" s="82">
        <v>12.617598229109021</v>
      </c>
      <c r="S37" s="82">
        <v>16.703296703296701</v>
      </c>
      <c r="T37" s="82">
        <v>8.4726867335562996</v>
      </c>
      <c r="U37" s="82"/>
      <c r="V37" s="82">
        <v>3.6917098445595853</v>
      </c>
      <c r="W37" s="82">
        <v>5.4545454545454541</v>
      </c>
      <c r="X37" s="82">
        <v>2.1712907117008444</v>
      </c>
      <c r="Y37" s="82"/>
      <c r="Z37" s="80" t="s">
        <v>271</v>
      </c>
      <c r="AA37" s="80" t="s">
        <v>271</v>
      </c>
      <c r="AB37" s="80" t="s">
        <v>271</v>
      </c>
    </row>
    <row r="38" spans="1:29" ht="15.75" thickBot="1" x14ac:dyDescent="0.3">
      <c r="A38" s="28" t="s">
        <v>303</v>
      </c>
      <c r="B38" s="83">
        <v>10.471881060116354</v>
      </c>
      <c r="C38" s="83">
        <v>12.738853503184714</v>
      </c>
      <c r="D38" s="83">
        <v>8.1364829396325451</v>
      </c>
      <c r="E38" s="83"/>
      <c r="F38" s="83">
        <v>10.36036036036036</v>
      </c>
      <c r="G38" s="83">
        <v>14.529914529914532</v>
      </c>
      <c r="H38" s="83">
        <v>5.7142857142857144</v>
      </c>
      <c r="I38" s="83"/>
      <c r="J38" s="83">
        <v>11.813186813186812</v>
      </c>
      <c r="K38" s="83">
        <v>13.043478260869565</v>
      </c>
      <c r="L38" s="83">
        <v>10.555555555555555</v>
      </c>
      <c r="M38" s="83"/>
      <c r="N38" s="83">
        <v>9.79020979020979</v>
      </c>
      <c r="O38" s="83">
        <v>11.594202898550725</v>
      </c>
      <c r="P38" s="83">
        <v>8.1081081081081088</v>
      </c>
      <c r="Q38" s="83"/>
      <c r="R38" s="83">
        <v>13.513513513513514</v>
      </c>
      <c r="S38" s="83">
        <v>14.074074074074074</v>
      </c>
      <c r="T38" s="83">
        <v>12.903225806451612</v>
      </c>
      <c r="U38" s="83"/>
      <c r="V38" s="83">
        <v>5.1546391752577314</v>
      </c>
      <c r="W38" s="83">
        <v>7.4468085106382977</v>
      </c>
      <c r="X38" s="83">
        <v>3</v>
      </c>
      <c r="Y38" s="83"/>
      <c r="Z38" s="110" t="s">
        <v>271</v>
      </c>
      <c r="AA38" s="110" t="s">
        <v>271</v>
      </c>
      <c r="AB38" s="110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1:AB1"/>
    <mergeCell ref="A2:AB2"/>
    <mergeCell ref="A3:AB3"/>
    <mergeCell ref="A4:AB4"/>
    <mergeCell ref="A5:AB5"/>
    <mergeCell ref="A7:A8"/>
    <mergeCell ref="B7:D7"/>
    <mergeCell ref="F7:H7"/>
    <mergeCell ref="J7:L7"/>
    <mergeCell ref="N7:P7"/>
  </mergeCells>
  <hyperlinks>
    <hyperlink ref="AC2" location="Contenido!A1" display="Contenido" xr:uid="{263E236A-8CAC-4E0D-AE05-282024DC38D1}"/>
  </hyperlinks>
  <pageMargins left="0.7" right="0.7" top="0.75" bottom="0.75" header="0.3" footer="0.3"/>
  <pageSetup scale="61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1BB1-9FE4-4162-A0F8-D6F2AACC9A2D}">
  <sheetPr>
    <tabColor rgb="FFCFAC65"/>
    <pageSetUpPr fitToPage="1"/>
  </sheetPr>
  <dimension ref="A2:L45"/>
  <sheetViews>
    <sheetView showGridLines="0" showOutlineSymbols="0" showWhiteSpace="0" workbookViewId="0">
      <selection activeCell="L2" sqref="L2"/>
    </sheetView>
  </sheetViews>
  <sheetFormatPr baseColWidth="10" defaultColWidth="11" defaultRowHeight="15" customHeight="1" x14ac:dyDescent="0.25"/>
  <cols>
    <col min="1" max="1" width="5" style="136" customWidth="1"/>
    <col min="2" max="10" width="11" style="136"/>
    <col min="11" max="11" width="5" style="136" customWidth="1"/>
    <col min="12" max="12" width="14" style="144" customWidth="1"/>
    <col min="13" max="16384" width="11" style="136"/>
  </cols>
  <sheetData>
    <row r="2" spans="1:12" ht="15" customHeight="1" thickBot="1" x14ac:dyDescent="0.3">
      <c r="L2" s="183" t="s">
        <v>0</v>
      </c>
    </row>
    <row r="3" spans="1:12" ht="15" customHeight="1" x14ac:dyDescent="0.25">
      <c r="B3" s="235" t="s">
        <v>362</v>
      </c>
      <c r="C3" s="236"/>
      <c r="D3" s="236"/>
      <c r="E3" s="236"/>
      <c r="F3" s="236"/>
      <c r="G3" s="236"/>
      <c r="H3" s="236"/>
      <c r="I3" s="236"/>
      <c r="J3" s="237"/>
    </row>
    <row r="4" spans="1:12" ht="15" customHeight="1" x14ac:dyDescent="0.25">
      <c r="B4" s="238"/>
      <c r="C4" s="239"/>
      <c r="D4" s="239"/>
      <c r="E4" s="239"/>
      <c r="F4" s="239"/>
      <c r="G4" s="239"/>
      <c r="H4" s="239"/>
      <c r="I4" s="239"/>
      <c r="J4" s="240"/>
    </row>
    <row r="5" spans="1:12" ht="15" customHeight="1" x14ac:dyDescent="0.25">
      <c r="B5" s="238"/>
      <c r="C5" s="239"/>
      <c r="D5" s="239"/>
      <c r="E5" s="239"/>
      <c r="F5" s="239"/>
      <c r="G5" s="239"/>
      <c r="H5" s="239"/>
      <c r="I5" s="239"/>
      <c r="J5" s="240"/>
      <c r="L5" s="145"/>
    </row>
    <row r="6" spans="1:12" ht="15" customHeight="1" x14ac:dyDescent="0.25">
      <c r="B6" s="238"/>
      <c r="C6" s="239"/>
      <c r="D6" s="239"/>
      <c r="E6" s="239"/>
      <c r="F6" s="239"/>
      <c r="G6" s="239"/>
      <c r="H6" s="239"/>
      <c r="I6" s="239"/>
      <c r="J6" s="240"/>
      <c r="L6" s="145"/>
    </row>
    <row r="7" spans="1:12" ht="15" customHeight="1" x14ac:dyDescent="0.25">
      <c r="B7" s="238"/>
      <c r="C7" s="239"/>
      <c r="D7" s="239"/>
      <c r="E7" s="239"/>
      <c r="F7" s="239"/>
      <c r="G7" s="239"/>
      <c r="H7" s="239"/>
      <c r="I7" s="239"/>
      <c r="J7" s="240"/>
    </row>
    <row r="8" spans="1:12" ht="15" customHeight="1" x14ac:dyDescent="0.25">
      <c r="B8" s="238"/>
      <c r="C8" s="239"/>
      <c r="D8" s="239"/>
      <c r="E8" s="239"/>
      <c r="F8" s="239"/>
      <c r="G8" s="239"/>
      <c r="H8" s="239"/>
      <c r="I8" s="239"/>
      <c r="J8" s="240"/>
      <c r="L8" s="145"/>
    </row>
    <row r="9" spans="1:12" ht="15" customHeight="1" x14ac:dyDescent="0.25">
      <c r="B9" s="238"/>
      <c r="C9" s="239"/>
      <c r="D9" s="239"/>
      <c r="E9" s="239"/>
      <c r="F9" s="239"/>
      <c r="G9" s="239"/>
      <c r="H9" s="239"/>
      <c r="I9" s="239"/>
      <c r="J9" s="240"/>
    </row>
    <row r="10" spans="1:12" ht="15" customHeight="1" x14ac:dyDescent="0.25">
      <c r="B10" s="238"/>
      <c r="C10" s="239"/>
      <c r="D10" s="239"/>
      <c r="E10" s="239"/>
      <c r="F10" s="239"/>
      <c r="G10" s="239"/>
      <c r="H10" s="239"/>
      <c r="I10" s="239"/>
      <c r="J10" s="240"/>
      <c r="L10" s="145"/>
    </row>
    <row r="11" spans="1:12" ht="15" customHeight="1" x14ac:dyDescent="0.25">
      <c r="A11" s="137"/>
      <c r="B11" s="238"/>
      <c r="C11" s="239"/>
      <c r="D11" s="239"/>
      <c r="E11" s="239"/>
      <c r="F11" s="239"/>
      <c r="G11" s="239"/>
      <c r="H11" s="239"/>
      <c r="I11" s="239"/>
      <c r="J11" s="240"/>
      <c r="K11" s="137"/>
    </row>
    <row r="12" spans="1:12" ht="15" customHeight="1" x14ac:dyDescent="0.25">
      <c r="A12" s="137"/>
      <c r="B12" s="238"/>
      <c r="C12" s="239"/>
      <c r="D12" s="239"/>
      <c r="E12" s="239"/>
      <c r="F12" s="239"/>
      <c r="G12" s="239"/>
      <c r="H12" s="239"/>
      <c r="I12" s="239"/>
      <c r="J12" s="240"/>
      <c r="K12" s="137"/>
    </row>
    <row r="13" spans="1:12" ht="15" customHeight="1" x14ac:dyDescent="0.25">
      <c r="A13" s="137"/>
      <c r="B13" s="238"/>
      <c r="C13" s="239"/>
      <c r="D13" s="239"/>
      <c r="E13" s="239"/>
      <c r="F13" s="239"/>
      <c r="G13" s="239"/>
      <c r="H13" s="239"/>
      <c r="I13" s="239"/>
      <c r="J13" s="240"/>
      <c r="K13" s="137"/>
    </row>
    <row r="14" spans="1:12" ht="15" customHeight="1" x14ac:dyDescent="0.25">
      <c r="A14" s="137"/>
      <c r="B14" s="238"/>
      <c r="C14" s="239"/>
      <c r="D14" s="239"/>
      <c r="E14" s="239"/>
      <c r="F14" s="239"/>
      <c r="G14" s="239"/>
      <c r="H14" s="239"/>
      <c r="I14" s="239"/>
      <c r="J14" s="240"/>
      <c r="K14" s="137"/>
      <c r="L14" s="146"/>
    </row>
    <row r="15" spans="1:12" ht="15" customHeight="1" x14ac:dyDescent="0.25">
      <c r="A15" s="137"/>
      <c r="B15" s="238"/>
      <c r="C15" s="239"/>
      <c r="D15" s="239"/>
      <c r="E15" s="239"/>
      <c r="F15" s="239"/>
      <c r="G15" s="239"/>
      <c r="H15" s="239"/>
      <c r="I15" s="239"/>
      <c r="J15" s="240"/>
      <c r="K15" s="137"/>
      <c r="L15" s="145"/>
    </row>
    <row r="16" spans="1:12" ht="15" customHeight="1" x14ac:dyDescent="0.25">
      <c r="A16" s="137"/>
      <c r="B16" s="238"/>
      <c r="C16" s="239"/>
      <c r="D16" s="239"/>
      <c r="E16" s="239"/>
      <c r="F16" s="239"/>
      <c r="G16" s="239"/>
      <c r="H16" s="239"/>
      <c r="I16" s="239"/>
      <c r="J16" s="240"/>
      <c r="K16" s="137"/>
      <c r="L16" s="146"/>
    </row>
    <row r="17" spans="1:12" ht="15" customHeight="1" x14ac:dyDescent="0.25">
      <c r="A17" s="137"/>
      <c r="B17" s="238"/>
      <c r="C17" s="239"/>
      <c r="D17" s="239"/>
      <c r="E17" s="239"/>
      <c r="F17" s="239"/>
      <c r="G17" s="239"/>
      <c r="H17" s="239"/>
      <c r="I17" s="239"/>
      <c r="J17" s="240"/>
      <c r="K17" s="137"/>
      <c r="L17" s="146"/>
    </row>
    <row r="18" spans="1:12" ht="15" customHeight="1" x14ac:dyDescent="0.25">
      <c r="A18" s="137"/>
      <c r="B18" s="238"/>
      <c r="C18" s="239"/>
      <c r="D18" s="239"/>
      <c r="E18" s="239"/>
      <c r="F18" s="239"/>
      <c r="G18" s="239"/>
      <c r="H18" s="239"/>
      <c r="I18" s="239"/>
      <c r="J18" s="240"/>
      <c r="K18" s="137"/>
      <c r="L18" s="146"/>
    </row>
    <row r="19" spans="1:12" ht="15" customHeight="1" x14ac:dyDescent="0.25">
      <c r="A19" s="137"/>
      <c r="B19" s="238"/>
      <c r="C19" s="239"/>
      <c r="D19" s="239"/>
      <c r="E19" s="239"/>
      <c r="F19" s="239"/>
      <c r="G19" s="239"/>
      <c r="H19" s="239"/>
      <c r="I19" s="239"/>
      <c r="J19" s="240"/>
      <c r="K19" s="137"/>
      <c r="L19" s="146"/>
    </row>
    <row r="20" spans="1:12" ht="15" customHeight="1" x14ac:dyDescent="0.25">
      <c r="A20" s="137"/>
      <c r="B20" s="238"/>
      <c r="C20" s="239"/>
      <c r="D20" s="239"/>
      <c r="E20" s="239"/>
      <c r="F20" s="239"/>
      <c r="G20" s="239"/>
      <c r="H20" s="239"/>
      <c r="I20" s="239"/>
      <c r="J20" s="240"/>
      <c r="K20" s="137"/>
      <c r="L20" s="146"/>
    </row>
    <row r="21" spans="1:12" ht="15" customHeight="1" x14ac:dyDescent="0.25">
      <c r="A21" s="137"/>
      <c r="B21" s="238"/>
      <c r="C21" s="239"/>
      <c r="D21" s="239"/>
      <c r="E21" s="239"/>
      <c r="F21" s="239"/>
      <c r="G21" s="239"/>
      <c r="H21" s="239"/>
      <c r="I21" s="239"/>
      <c r="J21" s="240"/>
      <c r="K21" s="137"/>
      <c r="L21" s="146"/>
    </row>
    <row r="22" spans="1:12" ht="15" customHeight="1" thickBot="1" x14ac:dyDescent="0.3">
      <c r="A22" s="137"/>
      <c r="B22" s="241"/>
      <c r="C22" s="242"/>
      <c r="D22" s="242"/>
      <c r="E22" s="242"/>
      <c r="F22" s="242"/>
      <c r="G22" s="242"/>
      <c r="H22" s="242"/>
      <c r="I22" s="242"/>
      <c r="J22" s="243"/>
      <c r="K22" s="137"/>
      <c r="L22" s="146"/>
    </row>
    <row r="23" spans="1:12" ht="15" customHeight="1" x14ac:dyDescent="0.25">
      <c r="A23" s="137"/>
      <c r="K23" s="137"/>
      <c r="L23" s="146"/>
    </row>
    <row r="24" spans="1:12" ht="15" customHeight="1" x14ac:dyDescent="0.25">
      <c r="A24" s="137"/>
      <c r="K24" s="137"/>
      <c r="L24" s="145"/>
    </row>
    <row r="25" spans="1:12" ht="15" customHeight="1" x14ac:dyDescent="0.25">
      <c r="L25" s="146"/>
    </row>
    <row r="26" spans="1:12" ht="15" customHeight="1" x14ac:dyDescent="0.25">
      <c r="L26" s="146"/>
    </row>
    <row r="27" spans="1:12" ht="15" customHeight="1" x14ac:dyDescent="0.25">
      <c r="L27" s="146"/>
    </row>
    <row r="28" spans="1:12" ht="15" customHeight="1" x14ac:dyDescent="0.25">
      <c r="L28" s="146"/>
    </row>
    <row r="29" spans="1:12" ht="15" customHeight="1" x14ac:dyDescent="0.25">
      <c r="L29" s="146"/>
    </row>
    <row r="30" spans="1:12" ht="15" customHeight="1" x14ac:dyDescent="0.25">
      <c r="L30" s="146"/>
    </row>
    <row r="31" spans="1:12" ht="15" customHeight="1" x14ac:dyDescent="0.25">
      <c r="L31" s="146"/>
    </row>
    <row r="32" spans="1:12" ht="15" customHeight="1" x14ac:dyDescent="0.25">
      <c r="L32" s="146"/>
    </row>
    <row r="33" spans="12:12" ht="15" customHeight="1" x14ac:dyDescent="0.25">
      <c r="L33" s="146"/>
    </row>
    <row r="34" spans="12:12" ht="15" customHeight="1" x14ac:dyDescent="0.25">
      <c r="L34" s="146"/>
    </row>
    <row r="36" spans="12:12" ht="15" customHeight="1" x14ac:dyDescent="0.25">
      <c r="L36" s="146"/>
    </row>
    <row r="37" spans="12:12" ht="15" customHeight="1" x14ac:dyDescent="0.25">
      <c r="L37" s="146"/>
    </row>
    <row r="38" spans="12:12" ht="15" customHeight="1" x14ac:dyDescent="0.25">
      <c r="L38" s="146"/>
    </row>
    <row r="39" spans="12:12" ht="15" customHeight="1" x14ac:dyDescent="0.25">
      <c r="L39" s="146"/>
    </row>
    <row r="40" spans="12:12" ht="15" customHeight="1" x14ac:dyDescent="0.25">
      <c r="L40" s="146"/>
    </row>
    <row r="41" spans="12:12" ht="15" customHeight="1" x14ac:dyDescent="0.25">
      <c r="L41" s="146"/>
    </row>
    <row r="42" spans="12:12" ht="15" customHeight="1" x14ac:dyDescent="0.25">
      <c r="L42" s="145"/>
    </row>
    <row r="43" spans="12:12" ht="15" customHeight="1" x14ac:dyDescent="0.25">
      <c r="L43" s="146"/>
    </row>
    <row r="44" spans="12:12" ht="15" customHeight="1" x14ac:dyDescent="0.25">
      <c r="L44" s="146"/>
    </row>
    <row r="45" spans="12:12" ht="15" customHeight="1" x14ac:dyDescent="0.25">
      <c r="L45" s="146"/>
    </row>
  </sheetData>
  <mergeCells count="1">
    <mergeCell ref="B3:J22"/>
  </mergeCells>
  <hyperlinks>
    <hyperlink ref="L2" location="Contenido!A1" display="Contenido" xr:uid="{F1889735-848A-412C-AD04-C598692AB85B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40C7-9437-4809-B03C-E202F18CA908}">
  <sheetPr>
    <tabColor rgb="FFF2DAB1"/>
    <pageSetUpPr fitToPage="1"/>
  </sheetPr>
  <dimension ref="A1:AC45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5703125" customWidth="1"/>
    <col min="18" max="20" width="8.28515625" customWidth="1"/>
    <col min="21" max="21" width="1.28515625" customWidth="1"/>
    <col min="22" max="24" width="8.28515625" customWidth="1"/>
    <col min="25" max="25" width="1.42578125" customWidth="1"/>
    <col min="26" max="28" width="8.28515625" customWidth="1"/>
    <col min="29" max="29" width="14" style="144" customWidth="1"/>
  </cols>
  <sheetData>
    <row r="1" spans="1:29" x14ac:dyDescent="0.25">
      <c r="A1" s="228" t="s">
        <v>363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364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261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262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0"/>
      <c r="B5" s="21"/>
      <c r="C5" s="21"/>
      <c r="D5" s="2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45"/>
    </row>
    <row r="6" spans="1:29" x14ac:dyDescent="0.25">
      <c r="A6" s="230" t="s">
        <v>263</v>
      </c>
      <c r="B6" s="231" t="s">
        <v>209</v>
      </c>
      <c r="C6" s="231"/>
      <c r="D6" s="231"/>
      <c r="E6" s="84"/>
      <c r="F6" s="231" t="s">
        <v>237</v>
      </c>
      <c r="G6" s="231"/>
      <c r="H6" s="231"/>
      <c r="I6" s="84"/>
      <c r="J6" s="231" t="s">
        <v>238</v>
      </c>
      <c r="K6" s="231"/>
      <c r="L6" s="231"/>
      <c r="M6" s="84"/>
      <c r="N6" s="231" t="s">
        <v>239</v>
      </c>
      <c r="O6" s="231"/>
      <c r="P6" s="231"/>
      <c r="Q6" s="84"/>
      <c r="R6" s="231" t="s">
        <v>241</v>
      </c>
      <c r="S6" s="231"/>
      <c r="T6" s="231"/>
      <c r="U6" s="84"/>
      <c r="V6" s="231" t="s">
        <v>242</v>
      </c>
      <c r="W6" s="231"/>
      <c r="X6" s="231"/>
      <c r="Y6" s="84"/>
      <c r="Z6" s="231" t="s">
        <v>243</v>
      </c>
      <c r="AA6" s="231"/>
      <c r="AB6" s="231"/>
      <c r="AC6" s="145"/>
    </row>
    <row r="7" spans="1:29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  <c r="Y7" s="84"/>
      <c r="Z7" s="85" t="s">
        <v>209</v>
      </c>
      <c r="AA7" s="85" t="s">
        <v>264</v>
      </c>
      <c r="AB7" s="85" t="s">
        <v>265</v>
      </c>
    </row>
    <row r="8" spans="1:29" ht="3.6" customHeight="1" x14ac:dyDescent="0.25">
      <c r="A8" s="139"/>
      <c r="AC8" s="145"/>
    </row>
    <row r="9" spans="1:29" x14ac:dyDescent="0.25">
      <c r="A9" s="194" t="s">
        <v>226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</row>
    <row r="10" spans="1:29" x14ac:dyDescent="0.25">
      <c r="A10" s="102" t="s">
        <v>227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145"/>
    </row>
    <row r="11" spans="1:29" s="2" customFormat="1" x14ac:dyDescent="0.25">
      <c r="A11" s="23" t="s">
        <v>209</v>
      </c>
      <c r="B11" s="79">
        <f>SUM(B12:B14)</f>
        <v>94050</v>
      </c>
      <c r="C11" s="79">
        <f t="shared" ref="C11:AB11" si="0">SUM(C12:C14)</f>
        <v>46585</v>
      </c>
      <c r="D11" s="79">
        <f t="shared" si="0"/>
        <v>47465</v>
      </c>
      <c r="E11" s="79"/>
      <c r="F11" s="79">
        <f t="shared" si="0"/>
        <v>16405</v>
      </c>
      <c r="G11" s="79">
        <f t="shared" si="0"/>
        <v>8390</v>
      </c>
      <c r="H11" s="79">
        <f t="shared" si="0"/>
        <v>8015</v>
      </c>
      <c r="I11" s="79"/>
      <c r="J11" s="79">
        <f t="shared" si="0"/>
        <v>15576</v>
      </c>
      <c r="K11" s="79">
        <f t="shared" si="0"/>
        <v>7852</v>
      </c>
      <c r="L11" s="79">
        <f t="shared" si="0"/>
        <v>7724</v>
      </c>
      <c r="M11" s="79"/>
      <c r="N11" s="79">
        <f t="shared" si="0"/>
        <v>15173</v>
      </c>
      <c r="O11" s="79">
        <f t="shared" si="0"/>
        <v>7613</v>
      </c>
      <c r="P11" s="79">
        <f t="shared" si="0"/>
        <v>7560</v>
      </c>
      <c r="Q11" s="79"/>
      <c r="R11" s="79">
        <f t="shared" si="0"/>
        <v>17184</v>
      </c>
      <c r="S11" s="79">
        <f t="shared" si="0"/>
        <v>8398</v>
      </c>
      <c r="T11" s="79">
        <f t="shared" si="0"/>
        <v>8786</v>
      </c>
      <c r="U11" s="79"/>
      <c r="V11" s="79">
        <f t="shared" si="0"/>
        <v>14779</v>
      </c>
      <c r="W11" s="79">
        <f t="shared" si="0"/>
        <v>7114</v>
      </c>
      <c r="X11" s="79">
        <f t="shared" si="0"/>
        <v>7665</v>
      </c>
      <c r="Y11" s="79"/>
      <c r="Z11" s="79">
        <f t="shared" si="0"/>
        <v>14933</v>
      </c>
      <c r="AA11" s="79">
        <f t="shared" si="0"/>
        <v>7218</v>
      </c>
      <c r="AB11" s="79">
        <f t="shared" si="0"/>
        <v>7715</v>
      </c>
      <c r="AC11" s="145"/>
    </row>
    <row r="12" spans="1:29" x14ac:dyDescent="0.25">
      <c r="A12" s="101" t="s">
        <v>266</v>
      </c>
      <c r="B12" s="80">
        <f>+F12+J12+N12+R12+V12+Z12</f>
        <v>90896</v>
      </c>
      <c r="C12" s="80">
        <f t="shared" ref="C12:D22" si="1">+G12+K12+O12+S12+W12+AA12</f>
        <v>44736</v>
      </c>
      <c r="D12" s="80">
        <f t="shared" si="1"/>
        <v>46160</v>
      </c>
      <c r="E12" s="80"/>
      <c r="F12" s="80">
        <v>15915</v>
      </c>
      <c r="G12" s="80">
        <v>8092</v>
      </c>
      <c r="H12" s="80">
        <v>7823</v>
      </c>
      <c r="I12" s="80"/>
      <c r="J12" s="80">
        <v>15110</v>
      </c>
      <c r="K12" s="80">
        <v>7575</v>
      </c>
      <c r="L12" s="80">
        <v>7535</v>
      </c>
      <c r="M12" s="80"/>
      <c r="N12" s="80">
        <v>14757</v>
      </c>
      <c r="O12" s="80">
        <v>7364</v>
      </c>
      <c r="P12" s="80">
        <v>7393</v>
      </c>
      <c r="Q12" s="80"/>
      <c r="R12" s="80">
        <v>16589</v>
      </c>
      <c r="S12" s="80">
        <v>8060</v>
      </c>
      <c r="T12" s="80">
        <v>8529</v>
      </c>
      <c r="U12" s="80"/>
      <c r="V12" s="80">
        <v>14174</v>
      </c>
      <c r="W12" s="80">
        <v>6758</v>
      </c>
      <c r="X12" s="80">
        <v>7416</v>
      </c>
      <c r="Y12" s="80"/>
      <c r="Z12" s="80">
        <v>14351</v>
      </c>
      <c r="AA12" s="80">
        <v>6887</v>
      </c>
      <c r="AB12" s="80">
        <v>7464</v>
      </c>
    </row>
    <row r="13" spans="1:29" x14ac:dyDescent="0.25">
      <c r="A13" s="101" t="s">
        <v>267</v>
      </c>
      <c r="B13" s="80">
        <f t="shared" ref="B13:B22" si="2">+F13+J13+N13+R13+V13+Z13</f>
        <v>919</v>
      </c>
      <c r="C13" s="80">
        <f t="shared" si="1"/>
        <v>516</v>
      </c>
      <c r="D13" s="80">
        <f t="shared" si="1"/>
        <v>403</v>
      </c>
      <c r="E13" s="80"/>
      <c r="F13" s="80">
        <v>199</v>
      </c>
      <c r="G13" s="80">
        <v>113</v>
      </c>
      <c r="H13" s="80">
        <v>86</v>
      </c>
      <c r="I13" s="80"/>
      <c r="J13" s="80">
        <v>190</v>
      </c>
      <c r="K13" s="80">
        <v>107</v>
      </c>
      <c r="L13" s="80">
        <v>83</v>
      </c>
      <c r="M13" s="80"/>
      <c r="N13" s="80">
        <v>142</v>
      </c>
      <c r="O13" s="80">
        <v>80</v>
      </c>
      <c r="P13" s="80">
        <v>62</v>
      </c>
      <c r="Q13" s="80"/>
      <c r="R13" s="80">
        <v>124</v>
      </c>
      <c r="S13" s="80">
        <v>63</v>
      </c>
      <c r="T13" s="80">
        <v>61</v>
      </c>
      <c r="U13" s="80"/>
      <c r="V13" s="80">
        <v>139</v>
      </c>
      <c r="W13" s="80">
        <v>85</v>
      </c>
      <c r="X13" s="80">
        <v>54</v>
      </c>
      <c r="Y13" s="80"/>
      <c r="Z13" s="80">
        <v>125</v>
      </c>
      <c r="AA13" s="80">
        <v>68</v>
      </c>
      <c r="AB13" s="80">
        <v>57</v>
      </c>
    </row>
    <row r="14" spans="1:29" x14ac:dyDescent="0.25">
      <c r="A14" s="101" t="s">
        <v>268</v>
      </c>
      <c r="B14" s="80">
        <f t="shared" si="2"/>
        <v>2235</v>
      </c>
      <c r="C14" s="80">
        <f t="shared" si="1"/>
        <v>1333</v>
      </c>
      <c r="D14" s="80">
        <f t="shared" si="1"/>
        <v>902</v>
      </c>
      <c r="E14" s="80"/>
      <c r="F14" s="80">
        <v>291</v>
      </c>
      <c r="G14" s="80">
        <v>185</v>
      </c>
      <c r="H14" s="80">
        <v>106</v>
      </c>
      <c r="I14" s="80"/>
      <c r="J14" s="80">
        <v>276</v>
      </c>
      <c r="K14" s="80">
        <v>170</v>
      </c>
      <c r="L14" s="80">
        <v>106</v>
      </c>
      <c r="M14" s="80"/>
      <c r="N14" s="80">
        <v>274</v>
      </c>
      <c r="O14" s="80">
        <v>169</v>
      </c>
      <c r="P14" s="80">
        <v>105</v>
      </c>
      <c r="Q14" s="80"/>
      <c r="R14" s="80">
        <v>471</v>
      </c>
      <c r="S14" s="80">
        <v>275</v>
      </c>
      <c r="T14" s="80">
        <v>196</v>
      </c>
      <c r="U14" s="80"/>
      <c r="V14" s="80">
        <v>466</v>
      </c>
      <c r="W14" s="80">
        <v>271</v>
      </c>
      <c r="X14" s="80">
        <v>195</v>
      </c>
      <c r="Y14" s="80"/>
      <c r="Z14" s="80">
        <v>457</v>
      </c>
      <c r="AA14" s="80">
        <v>263</v>
      </c>
      <c r="AB14" s="80">
        <v>194</v>
      </c>
      <c r="AC14" s="146"/>
    </row>
    <row r="15" spans="1:29" x14ac:dyDescent="0.25">
      <c r="A15" s="23" t="s">
        <v>269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145"/>
    </row>
    <row r="16" spans="1:29" s="2" customFormat="1" x14ac:dyDescent="0.25">
      <c r="A16" s="100" t="s">
        <v>209</v>
      </c>
      <c r="B16" s="79">
        <f>SUM(B17:B19)</f>
        <v>57607</v>
      </c>
      <c r="C16" s="79">
        <f t="shared" ref="C16:AB16" si="3">SUM(C17:C19)</f>
        <v>28469</v>
      </c>
      <c r="D16" s="79">
        <f t="shared" si="3"/>
        <v>29138</v>
      </c>
      <c r="E16" s="79"/>
      <c r="F16" s="79">
        <f t="shared" si="3"/>
        <v>8993</v>
      </c>
      <c r="G16" s="79">
        <f t="shared" si="3"/>
        <v>4591</v>
      </c>
      <c r="H16" s="79">
        <f t="shared" si="3"/>
        <v>4402</v>
      </c>
      <c r="I16" s="79"/>
      <c r="J16" s="79">
        <f t="shared" si="3"/>
        <v>8572</v>
      </c>
      <c r="K16" s="79">
        <f t="shared" si="3"/>
        <v>4343</v>
      </c>
      <c r="L16" s="79">
        <f t="shared" si="3"/>
        <v>4229</v>
      </c>
      <c r="M16" s="79"/>
      <c r="N16" s="79">
        <f t="shared" si="3"/>
        <v>8414</v>
      </c>
      <c r="O16" s="79">
        <f t="shared" si="3"/>
        <v>4287</v>
      </c>
      <c r="P16" s="79">
        <f t="shared" si="3"/>
        <v>4127</v>
      </c>
      <c r="Q16" s="79"/>
      <c r="R16" s="79">
        <f t="shared" si="3"/>
        <v>11290</v>
      </c>
      <c r="S16" s="79">
        <f t="shared" si="3"/>
        <v>5474</v>
      </c>
      <c r="T16" s="79">
        <f t="shared" si="3"/>
        <v>5816</v>
      </c>
      <c r="U16" s="79"/>
      <c r="V16" s="79">
        <f t="shared" si="3"/>
        <v>10164</v>
      </c>
      <c r="W16" s="79">
        <f t="shared" si="3"/>
        <v>4898</v>
      </c>
      <c r="X16" s="79">
        <f t="shared" si="3"/>
        <v>5266</v>
      </c>
      <c r="Y16" s="79"/>
      <c r="Z16" s="79">
        <f t="shared" si="3"/>
        <v>10174</v>
      </c>
      <c r="AA16" s="79">
        <f t="shared" si="3"/>
        <v>4876</v>
      </c>
      <c r="AB16" s="79">
        <f t="shared" si="3"/>
        <v>5298</v>
      </c>
      <c r="AC16" s="150"/>
    </row>
    <row r="17" spans="1:29" x14ac:dyDescent="0.25">
      <c r="A17" s="101" t="s">
        <v>266</v>
      </c>
      <c r="B17" s="80">
        <f t="shared" si="2"/>
        <v>54453</v>
      </c>
      <c r="C17" s="80">
        <f t="shared" si="1"/>
        <v>26620</v>
      </c>
      <c r="D17" s="80">
        <f t="shared" si="1"/>
        <v>27833</v>
      </c>
      <c r="E17" s="80"/>
      <c r="F17" s="80">
        <v>8503</v>
      </c>
      <c r="G17" s="80">
        <v>4293</v>
      </c>
      <c r="H17" s="80">
        <v>4210</v>
      </c>
      <c r="I17" s="80"/>
      <c r="J17" s="80">
        <v>8106</v>
      </c>
      <c r="K17" s="80">
        <v>4066</v>
      </c>
      <c r="L17" s="80">
        <v>4040</v>
      </c>
      <c r="M17" s="80"/>
      <c r="N17" s="80">
        <v>7998</v>
      </c>
      <c r="O17" s="80">
        <v>4038</v>
      </c>
      <c r="P17" s="80">
        <v>3960</v>
      </c>
      <c r="Q17" s="80"/>
      <c r="R17" s="80">
        <v>10695</v>
      </c>
      <c r="S17" s="80">
        <v>5136</v>
      </c>
      <c r="T17" s="80">
        <v>5559</v>
      </c>
      <c r="U17" s="80"/>
      <c r="V17" s="80">
        <v>9559</v>
      </c>
      <c r="W17" s="80">
        <v>4542</v>
      </c>
      <c r="X17" s="80">
        <v>5017</v>
      </c>
      <c r="Y17" s="80"/>
      <c r="Z17" s="80">
        <v>9592</v>
      </c>
      <c r="AA17" s="80">
        <v>4545</v>
      </c>
      <c r="AB17" s="80">
        <v>5047</v>
      </c>
      <c r="AC17" s="146"/>
    </row>
    <row r="18" spans="1:29" x14ac:dyDescent="0.25">
      <c r="A18" s="101" t="s">
        <v>267</v>
      </c>
      <c r="B18" s="80">
        <f t="shared" si="2"/>
        <v>919</v>
      </c>
      <c r="C18" s="80">
        <f t="shared" si="1"/>
        <v>516</v>
      </c>
      <c r="D18" s="80">
        <f t="shared" si="1"/>
        <v>403</v>
      </c>
      <c r="E18" s="80"/>
      <c r="F18" s="80">
        <v>199</v>
      </c>
      <c r="G18" s="80">
        <v>113</v>
      </c>
      <c r="H18" s="80">
        <v>86</v>
      </c>
      <c r="I18" s="80"/>
      <c r="J18" s="80">
        <v>190</v>
      </c>
      <c r="K18" s="80">
        <v>107</v>
      </c>
      <c r="L18" s="80">
        <v>83</v>
      </c>
      <c r="M18" s="80"/>
      <c r="N18" s="80">
        <v>142</v>
      </c>
      <c r="O18" s="80">
        <v>80</v>
      </c>
      <c r="P18" s="80">
        <v>62</v>
      </c>
      <c r="Q18" s="80"/>
      <c r="R18" s="80">
        <v>124</v>
      </c>
      <c r="S18" s="80">
        <v>63</v>
      </c>
      <c r="T18" s="80">
        <v>61</v>
      </c>
      <c r="U18" s="80"/>
      <c r="V18" s="80">
        <v>139</v>
      </c>
      <c r="W18" s="80">
        <v>85</v>
      </c>
      <c r="X18" s="80">
        <v>54</v>
      </c>
      <c r="Y18" s="80"/>
      <c r="Z18" s="80">
        <v>125</v>
      </c>
      <c r="AA18" s="80">
        <v>68</v>
      </c>
      <c r="AB18" s="80">
        <v>57</v>
      </c>
      <c r="AC18" s="146"/>
    </row>
    <row r="19" spans="1:29" x14ac:dyDescent="0.25">
      <c r="A19" s="101" t="s">
        <v>268</v>
      </c>
      <c r="B19" s="80">
        <f t="shared" si="2"/>
        <v>2235</v>
      </c>
      <c r="C19" s="80">
        <f t="shared" si="1"/>
        <v>1333</v>
      </c>
      <c r="D19" s="80">
        <f t="shared" si="1"/>
        <v>902</v>
      </c>
      <c r="E19" s="80"/>
      <c r="F19" s="80">
        <v>291</v>
      </c>
      <c r="G19" s="80">
        <v>185</v>
      </c>
      <c r="H19" s="80">
        <v>106</v>
      </c>
      <c r="I19" s="80"/>
      <c r="J19" s="80">
        <v>276</v>
      </c>
      <c r="K19" s="80">
        <v>170</v>
      </c>
      <c r="L19" s="80">
        <v>106</v>
      </c>
      <c r="M19" s="80"/>
      <c r="N19" s="80">
        <v>274</v>
      </c>
      <c r="O19" s="80">
        <v>169</v>
      </c>
      <c r="P19" s="80">
        <v>105</v>
      </c>
      <c r="Q19" s="80"/>
      <c r="R19" s="80">
        <v>471</v>
      </c>
      <c r="S19" s="80">
        <v>275</v>
      </c>
      <c r="T19" s="80">
        <v>196</v>
      </c>
      <c r="U19" s="80"/>
      <c r="V19" s="80">
        <v>466</v>
      </c>
      <c r="W19" s="80">
        <v>271</v>
      </c>
      <c r="X19" s="80">
        <v>195</v>
      </c>
      <c r="Y19" s="80"/>
      <c r="Z19" s="80">
        <v>457</v>
      </c>
      <c r="AA19" s="80">
        <v>263</v>
      </c>
      <c r="AB19" s="80">
        <v>194</v>
      </c>
      <c r="AC19" s="146"/>
    </row>
    <row r="20" spans="1:29" x14ac:dyDescent="0.25">
      <c r="A20" s="23" t="s">
        <v>270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146"/>
    </row>
    <row r="21" spans="1:29" s="2" customFormat="1" x14ac:dyDescent="0.25">
      <c r="A21" s="103" t="s">
        <v>209</v>
      </c>
      <c r="B21" s="79">
        <f>SUM(B22:B24)</f>
        <v>36443</v>
      </c>
      <c r="C21" s="79">
        <f t="shared" ref="C21:AB21" si="4">SUM(C22:C24)</f>
        <v>18116</v>
      </c>
      <c r="D21" s="79">
        <f t="shared" si="4"/>
        <v>18327</v>
      </c>
      <c r="E21" s="79"/>
      <c r="F21" s="79">
        <f t="shared" si="4"/>
        <v>7412</v>
      </c>
      <c r="G21" s="79">
        <f t="shared" si="4"/>
        <v>3799</v>
      </c>
      <c r="H21" s="79">
        <f t="shared" si="4"/>
        <v>3613</v>
      </c>
      <c r="I21" s="79"/>
      <c r="J21" s="79">
        <f t="shared" si="4"/>
        <v>7004</v>
      </c>
      <c r="K21" s="79">
        <f t="shared" si="4"/>
        <v>3509</v>
      </c>
      <c r="L21" s="79">
        <f t="shared" si="4"/>
        <v>3495</v>
      </c>
      <c r="M21" s="79"/>
      <c r="N21" s="79">
        <f t="shared" si="4"/>
        <v>6759</v>
      </c>
      <c r="O21" s="79">
        <f t="shared" si="4"/>
        <v>3326</v>
      </c>
      <c r="P21" s="79">
        <f t="shared" si="4"/>
        <v>3433</v>
      </c>
      <c r="Q21" s="79"/>
      <c r="R21" s="79">
        <f t="shared" si="4"/>
        <v>5894</v>
      </c>
      <c r="S21" s="79">
        <f t="shared" si="4"/>
        <v>2924</v>
      </c>
      <c r="T21" s="79">
        <f t="shared" si="4"/>
        <v>2970</v>
      </c>
      <c r="U21" s="79"/>
      <c r="V21" s="79">
        <f t="shared" si="4"/>
        <v>4615</v>
      </c>
      <c r="W21" s="79">
        <f t="shared" si="4"/>
        <v>2216</v>
      </c>
      <c r="X21" s="79">
        <f t="shared" si="4"/>
        <v>2399</v>
      </c>
      <c r="Y21" s="79"/>
      <c r="Z21" s="79">
        <f t="shared" si="4"/>
        <v>4759</v>
      </c>
      <c r="AA21" s="79">
        <f t="shared" si="4"/>
        <v>2342</v>
      </c>
      <c r="AB21" s="79">
        <f t="shared" si="4"/>
        <v>2417</v>
      </c>
      <c r="AC21" s="150"/>
    </row>
    <row r="22" spans="1:29" x14ac:dyDescent="0.25">
      <c r="A22" s="101" t="s">
        <v>266</v>
      </c>
      <c r="B22" s="80">
        <f t="shared" si="2"/>
        <v>36443</v>
      </c>
      <c r="C22" s="80">
        <f t="shared" si="1"/>
        <v>18116</v>
      </c>
      <c r="D22" s="80">
        <f t="shared" si="1"/>
        <v>18327</v>
      </c>
      <c r="E22" s="80"/>
      <c r="F22" s="80">
        <v>7412</v>
      </c>
      <c r="G22" s="80">
        <v>3799</v>
      </c>
      <c r="H22" s="80">
        <v>3613</v>
      </c>
      <c r="I22" s="80"/>
      <c r="J22" s="80">
        <v>7004</v>
      </c>
      <c r="K22" s="80">
        <v>3509</v>
      </c>
      <c r="L22" s="80">
        <v>3495</v>
      </c>
      <c r="M22" s="80"/>
      <c r="N22" s="80">
        <v>6759</v>
      </c>
      <c r="O22" s="80">
        <v>3326</v>
      </c>
      <c r="P22" s="80">
        <v>3433</v>
      </c>
      <c r="Q22" s="80"/>
      <c r="R22" s="80">
        <v>5894</v>
      </c>
      <c r="S22" s="80">
        <v>2924</v>
      </c>
      <c r="T22" s="80">
        <v>2970</v>
      </c>
      <c r="U22" s="80"/>
      <c r="V22" s="80">
        <v>4615</v>
      </c>
      <c r="W22" s="80">
        <v>2216</v>
      </c>
      <c r="X22" s="80">
        <v>2399</v>
      </c>
      <c r="Y22" s="80"/>
      <c r="Z22" s="80">
        <v>4759</v>
      </c>
      <c r="AA22" s="80">
        <v>2342</v>
      </c>
      <c r="AB22" s="80">
        <v>2417</v>
      </c>
      <c r="AC22" s="146"/>
    </row>
    <row r="23" spans="1:29" x14ac:dyDescent="0.25">
      <c r="A23" s="101" t="s">
        <v>267</v>
      </c>
      <c r="B23" s="78" t="s">
        <v>271</v>
      </c>
      <c r="C23" s="78" t="s">
        <v>271</v>
      </c>
      <c r="D23" s="78" t="s">
        <v>271</v>
      </c>
      <c r="E23" s="78"/>
      <c r="F23" s="78" t="s">
        <v>271</v>
      </c>
      <c r="G23" s="78" t="s">
        <v>271</v>
      </c>
      <c r="H23" s="78" t="s">
        <v>271</v>
      </c>
      <c r="I23" s="78"/>
      <c r="J23" s="78" t="s">
        <v>271</v>
      </c>
      <c r="K23" s="78" t="s">
        <v>271</v>
      </c>
      <c r="L23" s="78" t="s">
        <v>271</v>
      </c>
      <c r="M23" s="78"/>
      <c r="N23" s="78" t="s">
        <v>271</v>
      </c>
      <c r="O23" s="78" t="s">
        <v>271</v>
      </c>
      <c r="P23" s="78" t="s">
        <v>271</v>
      </c>
      <c r="Q23" s="78"/>
      <c r="R23" s="78" t="s">
        <v>271</v>
      </c>
      <c r="S23" s="78" t="s">
        <v>271</v>
      </c>
      <c r="T23" s="78" t="s">
        <v>271</v>
      </c>
      <c r="U23" s="78"/>
      <c r="V23" s="78" t="s">
        <v>271</v>
      </c>
      <c r="W23" s="78" t="s">
        <v>271</v>
      </c>
      <c r="X23" s="78" t="s">
        <v>271</v>
      </c>
      <c r="Y23" s="78"/>
      <c r="Z23" s="78" t="s">
        <v>271</v>
      </c>
      <c r="AA23" s="78" t="s">
        <v>271</v>
      </c>
      <c r="AB23" s="78" t="s">
        <v>271</v>
      </c>
      <c r="AC23" s="146"/>
    </row>
    <row r="24" spans="1:29" x14ac:dyDescent="0.25">
      <c r="A24" s="101" t="s">
        <v>268</v>
      </c>
      <c r="B24" s="78" t="s">
        <v>271</v>
      </c>
      <c r="C24" s="78" t="s">
        <v>271</v>
      </c>
      <c r="D24" s="78" t="s">
        <v>271</v>
      </c>
      <c r="E24" s="78"/>
      <c r="F24" s="78" t="s">
        <v>271</v>
      </c>
      <c r="G24" s="78" t="s">
        <v>271</v>
      </c>
      <c r="H24" s="78" t="s">
        <v>271</v>
      </c>
      <c r="I24" s="78"/>
      <c r="J24" s="78" t="s">
        <v>271</v>
      </c>
      <c r="K24" s="78" t="s">
        <v>271</v>
      </c>
      <c r="L24" s="78" t="s">
        <v>271</v>
      </c>
      <c r="M24" s="78"/>
      <c r="N24" s="78" t="s">
        <v>271</v>
      </c>
      <c r="O24" s="78" t="s">
        <v>271</v>
      </c>
      <c r="P24" s="78" t="s">
        <v>271</v>
      </c>
      <c r="Q24" s="78"/>
      <c r="R24" s="78" t="s">
        <v>271</v>
      </c>
      <c r="S24" s="78" t="s">
        <v>271</v>
      </c>
      <c r="T24" s="78" t="s">
        <v>271</v>
      </c>
      <c r="U24" s="78"/>
      <c r="V24" s="78" t="s">
        <v>271</v>
      </c>
      <c r="W24" s="78" t="s">
        <v>271</v>
      </c>
      <c r="X24" s="78" t="s">
        <v>271</v>
      </c>
      <c r="Y24" s="78"/>
      <c r="Z24" s="78" t="s">
        <v>271</v>
      </c>
      <c r="AA24" s="78" t="s">
        <v>271</v>
      </c>
      <c r="AB24" s="78" t="s">
        <v>271</v>
      </c>
      <c r="AC24" s="145"/>
    </row>
    <row r="25" spans="1:29" x14ac:dyDescent="0.25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146"/>
    </row>
    <row r="26" spans="1:29" x14ac:dyDescent="0.25">
      <c r="A26" s="194" t="s">
        <v>232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46"/>
    </row>
    <row r="27" spans="1:29" x14ac:dyDescent="0.25">
      <c r="A27" s="102" t="s">
        <v>227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146"/>
    </row>
    <row r="28" spans="1:29" s="2" customFormat="1" x14ac:dyDescent="0.25">
      <c r="A28" s="23" t="s">
        <v>209</v>
      </c>
      <c r="B28" s="81">
        <v>91.833147811822599</v>
      </c>
      <c r="C28" s="81">
        <v>90.496726693474756</v>
      </c>
      <c r="D28" s="81">
        <v>93.183736772876301</v>
      </c>
      <c r="E28" s="81"/>
      <c r="F28" s="81">
        <v>87.596112772319529</v>
      </c>
      <c r="G28" s="81">
        <v>86.933996477049007</v>
      </c>
      <c r="H28" s="81">
        <v>88.300099151702099</v>
      </c>
      <c r="I28" s="81"/>
      <c r="J28" s="81">
        <v>88.354416019059499</v>
      </c>
      <c r="K28" s="81">
        <v>86.628420123565746</v>
      </c>
      <c r="L28" s="81">
        <v>90.180969060128419</v>
      </c>
      <c r="M28" s="81"/>
      <c r="N28" s="81">
        <v>93.286197356286507</v>
      </c>
      <c r="O28" s="81">
        <v>91.733943848656466</v>
      </c>
      <c r="P28" s="81">
        <v>94.903339191564157</v>
      </c>
      <c r="Q28" s="81"/>
      <c r="R28" s="81">
        <v>90.920634920634924</v>
      </c>
      <c r="S28" s="81">
        <v>89.198088157195969</v>
      </c>
      <c r="T28" s="81">
        <v>92.630469161834469</v>
      </c>
      <c r="U28" s="81"/>
      <c r="V28" s="81">
        <v>94.265850235999494</v>
      </c>
      <c r="W28" s="81">
        <v>92.823590814196251</v>
      </c>
      <c r="X28" s="81">
        <v>95.645121038183177</v>
      </c>
      <c r="Y28" s="81"/>
      <c r="Z28" s="81">
        <v>98.153016958064939</v>
      </c>
      <c r="AA28" s="81">
        <v>97.751895991332617</v>
      </c>
      <c r="AB28" s="81">
        <v>98.53128991060025</v>
      </c>
      <c r="AC28" s="150"/>
    </row>
    <row r="29" spans="1:29" x14ac:dyDescent="0.25">
      <c r="A29" s="101" t="s">
        <v>266</v>
      </c>
      <c r="B29" s="82">
        <v>91.78169334073813</v>
      </c>
      <c r="C29" s="82">
        <v>90.45799211404308</v>
      </c>
      <c r="D29" s="82">
        <v>93.102057281161748</v>
      </c>
      <c r="E29" s="82"/>
      <c r="F29" s="82">
        <v>87.493128092358447</v>
      </c>
      <c r="G29" s="82">
        <v>86.945309981734169</v>
      </c>
      <c r="H29" s="82">
        <v>88.067094450073171</v>
      </c>
      <c r="I29" s="82"/>
      <c r="J29" s="82">
        <v>88.187230068868914</v>
      </c>
      <c r="K29" s="82">
        <v>86.462732564775706</v>
      </c>
      <c r="L29" s="82">
        <v>89.991639794577807</v>
      </c>
      <c r="M29" s="82"/>
      <c r="N29" s="82">
        <v>93.257077856420622</v>
      </c>
      <c r="O29" s="82">
        <v>91.626228692298113</v>
      </c>
      <c r="P29" s="82">
        <v>94.940285090535497</v>
      </c>
      <c r="Q29" s="82"/>
      <c r="R29" s="82">
        <v>91.078291424179199</v>
      </c>
      <c r="S29" s="82">
        <v>89.436307146027517</v>
      </c>
      <c r="T29" s="82">
        <v>92.68637252771137</v>
      </c>
      <c r="U29" s="82"/>
      <c r="V29" s="82">
        <v>94.191919191919197</v>
      </c>
      <c r="W29" s="82">
        <v>92.689617336442183</v>
      </c>
      <c r="X29" s="82">
        <v>95.603970607193503</v>
      </c>
      <c r="Y29" s="82"/>
      <c r="Z29" s="82">
        <v>98.126495726495719</v>
      </c>
      <c r="AA29" s="82">
        <v>97.729530296580108</v>
      </c>
      <c r="AB29" s="82">
        <v>98.495645288994467</v>
      </c>
      <c r="AC29" s="146"/>
    </row>
    <row r="30" spans="1:29" x14ac:dyDescent="0.25">
      <c r="A30" s="101" t="s">
        <v>267</v>
      </c>
      <c r="B30" s="82">
        <v>98.288770053475943</v>
      </c>
      <c r="C30" s="82">
        <v>97.912713472485763</v>
      </c>
      <c r="D30" s="82">
        <v>98.774509803921575</v>
      </c>
      <c r="E30" s="82"/>
      <c r="F30" s="82">
        <v>97.549019607843135</v>
      </c>
      <c r="G30" s="82">
        <v>97.41379310344827</v>
      </c>
      <c r="H30" s="82">
        <v>97.727272727272734</v>
      </c>
      <c r="I30" s="82"/>
      <c r="J30" s="82">
        <v>98.445595854922274</v>
      </c>
      <c r="K30" s="82">
        <v>98.165137614678898</v>
      </c>
      <c r="L30" s="82">
        <v>98.80952380952381</v>
      </c>
      <c r="M30" s="82"/>
      <c r="N30" s="82">
        <v>96.598639455782305</v>
      </c>
      <c r="O30" s="82">
        <v>95.238095238095227</v>
      </c>
      <c r="P30" s="82">
        <v>98.412698412698404</v>
      </c>
      <c r="Q30" s="82"/>
      <c r="R30" s="82">
        <v>99.2</v>
      </c>
      <c r="S30" s="82">
        <v>98.4375</v>
      </c>
      <c r="T30" s="82">
        <v>100</v>
      </c>
      <c r="U30" s="82"/>
      <c r="V30" s="82">
        <v>98.581560283687935</v>
      </c>
      <c r="W30" s="82">
        <v>98.837209302325576</v>
      </c>
      <c r="X30" s="82">
        <v>98.181818181818187</v>
      </c>
      <c r="Y30" s="82"/>
      <c r="Z30" s="82">
        <v>100</v>
      </c>
      <c r="AA30" s="82">
        <v>100</v>
      </c>
      <c r="AB30" s="82">
        <v>100</v>
      </c>
      <c r="AC30" s="146"/>
    </row>
    <row r="31" spans="1:29" x14ac:dyDescent="0.25">
      <c r="A31" s="101" t="s">
        <v>268</v>
      </c>
      <c r="B31" s="82">
        <v>91.448445171849428</v>
      </c>
      <c r="C31" s="82">
        <v>89.163879598662206</v>
      </c>
      <c r="D31" s="82">
        <v>95.047418335089574</v>
      </c>
      <c r="E31" s="82"/>
      <c r="F31" s="82">
        <v>87.125748502994014</v>
      </c>
      <c r="G31" s="82">
        <v>81.140350877192986</v>
      </c>
      <c r="H31" s="82">
        <v>100</v>
      </c>
      <c r="I31" s="82"/>
      <c r="J31" s="82">
        <v>91.390728476821195</v>
      </c>
      <c r="K31" s="82">
        <v>87.628865979381445</v>
      </c>
      <c r="L31" s="82">
        <v>98.148148148148152</v>
      </c>
      <c r="M31" s="82"/>
      <c r="N31" s="82">
        <v>93.197278911564624</v>
      </c>
      <c r="O31" s="82">
        <v>94.943820224719104</v>
      </c>
      <c r="P31" s="82">
        <v>90.517241379310349</v>
      </c>
      <c r="Q31" s="82"/>
      <c r="R31" s="82">
        <v>83.957219251336895</v>
      </c>
      <c r="S31" s="82">
        <v>81.120943952802364</v>
      </c>
      <c r="T31" s="82">
        <v>88.288288288288285</v>
      </c>
      <c r="U31" s="82"/>
      <c r="V31" s="82">
        <v>95.296523517382411</v>
      </c>
      <c r="W31" s="82">
        <v>94.42508710801394</v>
      </c>
      <c r="X31" s="82">
        <v>96.534653465346537</v>
      </c>
      <c r="Y31" s="82"/>
      <c r="Z31" s="82">
        <v>98.491379310344826</v>
      </c>
      <c r="AA31" s="82">
        <v>97.769516728624538</v>
      </c>
      <c r="AB31" s="82">
        <v>99.487179487179489</v>
      </c>
      <c r="AC31" s="146"/>
    </row>
    <row r="32" spans="1:29" x14ac:dyDescent="0.25">
      <c r="A32" s="23" t="s">
        <v>269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146"/>
    </row>
    <row r="33" spans="1:29" s="2" customFormat="1" x14ac:dyDescent="0.25">
      <c r="A33" s="100" t="s">
        <v>209</v>
      </c>
      <c r="B33" s="81">
        <v>92.216939602042615</v>
      </c>
      <c r="C33" s="81">
        <v>90.95527156549521</v>
      </c>
      <c r="D33" s="81">
        <v>93.483910295485899</v>
      </c>
      <c r="E33" s="81"/>
      <c r="F33" s="81">
        <v>87.302203669546643</v>
      </c>
      <c r="G33" s="81">
        <v>86.508385151686454</v>
      </c>
      <c r="H33" s="81">
        <v>88.145774929915902</v>
      </c>
      <c r="I33" s="81"/>
      <c r="J33" s="81">
        <v>88.298310671611048</v>
      </c>
      <c r="K33" s="81">
        <v>86.376292760540977</v>
      </c>
      <c r="L33" s="81">
        <v>90.363247863247864</v>
      </c>
      <c r="M33" s="81"/>
      <c r="N33" s="81">
        <v>93.188614464503274</v>
      </c>
      <c r="O33" s="81">
        <v>92.134107027724042</v>
      </c>
      <c r="P33" s="81">
        <v>94.309872029250457</v>
      </c>
      <c r="Q33" s="81"/>
      <c r="R33" s="81">
        <v>91.173382863603322</v>
      </c>
      <c r="S33" s="81">
        <v>89.546867331915593</v>
      </c>
      <c r="T33" s="81">
        <v>92.759170653907503</v>
      </c>
      <c r="U33" s="81"/>
      <c r="V33" s="81">
        <v>94.813432835820905</v>
      </c>
      <c r="W33" s="81">
        <v>93.526828336834072</v>
      </c>
      <c r="X33" s="81">
        <v>96.042312602589817</v>
      </c>
      <c r="Y33" s="81"/>
      <c r="Z33" s="81">
        <v>98.508907823392718</v>
      </c>
      <c r="AA33" s="81">
        <v>98.266827891979034</v>
      </c>
      <c r="AB33" s="81">
        <v>98.732761833768166</v>
      </c>
      <c r="AC33" s="150"/>
    </row>
    <row r="34" spans="1:29" x14ac:dyDescent="0.25">
      <c r="A34" s="101" t="s">
        <v>266</v>
      </c>
      <c r="B34" s="82">
        <v>92.152648502284649</v>
      </c>
      <c r="C34" s="82">
        <v>90.921511032174323</v>
      </c>
      <c r="D34" s="82">
        <v>93.361733530122095</v>
      </c>
      <c r="E34" s="82"/>
      <c r="F34" s="82">
        <v>87.094130902386553</v>
      </c>
      <c r="G34" s="82">
        <v>86.500100745516832</v>
      </c>
      <c r="H34" s="82">
        <v>87.708333333333329</v>
      </c>
      <c r="I34" s="82"/>
      <c r="J34" s="82">
        <v>87.984369912080751</v>
      </c>
      <c r="K34" s="82">
        <v>86.05291005291005</v>
      </c>
      <c r="L34" s="82">
        <v>90.017825311942957</v>
      </c>
      <c r="M34" s="82"/>
      <c r="N34" s="82">
        <v>93.129948765719604</v>
      </c>
      <c r="O34" s="82">
        <v>91.960828968344345</v>
      </c>
      <c r="P34" s="82">
        <v>94.353109363831308</v>
      </c>
      <c r="Q34" s="82"/>
      <c r="R34" s="82">
        <v>91.433700948961274</v>
      </c>
      <c r="S34" s="82">
        <v>89.947460595446586</v>
      </c>
      <c r="T34" s="82">
        <v>92.851177551361289</v>
      </c>
      <c r="U34" s="82"/>
      <c r="V34" s="82">
        <v>94.737363726461837</v>
      </c>
      <c r="W34" s="82">
        <v>93.379934210526315</v>
      </c>
      <c r="X34" s="82">
        <v>96.000765403750478</v>
      </c>
      <c r="Y34" s="82"/>
      <c r="Z34" s="82">
        <v>98.49060478488552</v>
      </c>
      <c r="AA34" s="82">
        <v>98.27027027027026</v>
      </c>
      <c r="AB34" s="82">
        <v>98.689870942510765</v>
      </c>
      <c r="AC34" s="146"/>
    </row>
    <row r="35" spans="1:29" x14ac:dyDescent="0.25">
      <c r="A35" s="101" t="s">
        <v>267</v>
      </c>
      <c r="B35" s="82">
        <v>98.288770053475943</v>
      </c>
      <c r="C35" s="82">
        <v>97.912713472485763</v>
      </c>
      <c r="D35" s="82">
        <v>98.774509803921575</v>
      </c>
      <c r="E35" s="82"/>
      <c r="F35" s="82">
        <v>97.549019607843135</v>
      </c>
      <c r="G35" s="82">
        <v>97.41379310344827</v>
      </c>
      <c r="H35" s="82">
        <v>97.727272727272734</v>
      </c>
      <c r="I35" s="82"/>
      <c r="J35" s="82">
        <v>98.445595854922274</v>
      </c>
      <c r="K35" s="82">
        <v>98.165137614678898</v>
      </c>
      <c r="L35" s="82">
        <v>98.80952380952381</v>
      </c>
      <c r="M35" s="82"/>
      <c r="N35" s="82">
        <v>96.598639455782305</v>
      </c>
      <c r="O35" s="82">
        <v>95.238095238095227</v>
      </c>
      <c r="P35" s="82">
        <v>98.412698412698404</v>
      </c>
      <c r="Q35" s="82"/>
      <c r="R35" s="82">
        <v>99.2</v>
      </c>
      <c r="S35" s="82">
        <v>98.4375</v>
      </c>
      <c r="T35" s="82">
        <v>100</v>
      </c>
      <c r="U35" s="82"/>
      <c r="V35" s="82">
        <v>98.581560283687935</v>
      </c>
      <c r="W35" s="82">
        <v>98.837209302325576</v>
      </c>
      <c r="X35" s="82">
        <v>98.181818181818187</v>
      </c>
      <c r="Y35" s="82"/>
      <c r="Z35" s="82">
        <v>100</v>
      </c>
      <c r="AA35" s="82">
        <v>100</v>
      </c>
      <c r="AB35" s="82">
        <v>100</v>
      </c>
    </row>
    <row r="36" spans="1:29" x14ac:dyDescent="0.25">
      <c r="A36" s="101" t="s">
        <v>268</v>
      </c>
      <c r="B36" s="82">
        <v>91.448445171849428</v>
      </c>
      <c r="C36" s="82">
        <v>89.163879598662206</v>
      </c>
      <c r="D36" s="82">
        <v>95.047418335089574</v>
      </c>
      <c r="E36" s="82"/>
      <c r="F36" s="82">
        <v>87.125748502994014</v>
      </c>
      <c r="G36" s="82">
        <v>81.140350877192986</v>
      </c>
      <c r="H36" s="82">
        <v>100</v>
      </c>
      <c r="I36" s="82"/>
      <c r="J36" s="82">
        <v>91.390728476821195</v>
      </c>
      <c r="K36" s="82">
        <v>87.628865979381445</v>
      </c>
      <c r="L36" s="82">
        <v>98.148148148148152</v>
      </c>
      <c r="M36" s="82"/>
      <c r="N36" s="82">
        <v>93.197278911564624</v>
      </c>
      <c r="O36" s="82">
        <v>94.943820224719104</v>
      </c>
      <c r="P36" s="82">
        <v>90.517241379310349</v>
      </c>
      <c r="Q36" s="82"/>
      <c r="R36" s="82">
        <v>83.957219251336895</v>
      </c>
      <c r="S36" s="82">
        <v>81.120943952802364</v>
      </c>
      <c r="T36" s="82">
        <v>88.288288288288285</v>
      </c>
      <c r="U36" s="82"/>
      <c r="V36" s="82">
        <v>95.296523517382411</v>
      </c>
      <c r="W36" s="82">
        <v>94.42508710801394</v>
      </c>
      <c r="X36" s="82">
        <v>96.534653465346537</v>
      </c>
      <c r="Y36" s="82"/>
      <c r="Z36" s="82">
        <v>98.491379310344826</v>
      </c>
      <c r="AA36" s="82">
        <v>97.769516728624538</v>
      </c>
      <c r="AB36" s="82">
        <v>99.487179487179489</v>
      </c>
      <c r="AC36" s="146"/>
    </row>
    <row r="37" spans="1:29" x14ac:dyDescent="0.25">
      <c r="A37" s="23" t="s">
        <v>270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46"/>
    </row>
    <row r="38" spans="1:29" s="2" customFormat="1" x14ac:dyDescent="0.25">
      <c r="A38" s="103" t="s">
        <v>209</v>
      </c>
      <c r="B38" s="81">
        <v>91.232945299787204</v>
      </c>
      <c r="C38" s="81">
        <v>89.785399216930173</v>
      </c>
      <c r="D38" s="81">
        <v>92.710441116956702</v>
      </c>
      <c r="E38" s="81"/>
      <c r="F38" s="81">
        <v>87.955381511807289</v>
      </c>
      <c r="G38" s="81">
        <v>87.453959484346228</v>
      </c>
      <c r="H38" s="81">
        <v>88.488856233161897</v>
      </c>
      <c r="I38" s="81"/>
      <c r="J38" s="81">
        <v>88.423178891554102</v>
      </c>
      <c r="K38" s="81">
        <v>86.942517343904854</v>
      </c>
      <c r="L38" s="81">
        <v>89.961389961389955</v>
      </c>
      <c r="M38" s="81"/>
      <c r="N38" s="81">
        <v>93.407960199004975</v>
      </c>
      <c r="O38" s="81">
        <v>91.223258365331873</v>
      </c>
      <c r="P38" s="81">
        <v>95.626740947075206</v>
      </c>
      <c r="Q38" s="81"/>
      <c r="R38" s="81">
        <v>90.440386680988183</v>
      </c>
      <c r="S38" s="81">
        <v>88.552392489400361</v>
      </c>
      <c r="T38" s="81">
        <v>92.379471228615856</v>
      </c>
      <c r="U38" s="81"/>
      <c r="V38" s="81">
        <v>93.081887858007264</v>
      </c>
      <c r="W38" s="81">
        <v>91.306139266584267</v>
      </c>
      <c r="X38" s="81">
        <v>94.784670090873163</v>
      </c>
      <c r="Y38" s="81"/>
      <c r="Z38" s="81">
        <v>97.400736799017608</v>
      </c>
      <c r="AA38" s="81">
        <v>96.696944673823282</v>
      </c>
      <c r="AB38" s="81">
        <v>98.092532467532465</v>
      </c>
      <c r="AC38" s="150"/>
    </row>
    <row r="39" spans="1:29" x14ac:dyDescent="0.25">
      <c r="A39" s="101" t="s">
        <v>266</v>
      </c>
      <c r="B39" s="82">
        <v>91.232945299787204</v>
      </c>
      <c r="C39" s="82">
        <v>89.785399216930173</v>
      </c>
      <c r="D39" s="82">
        <v>92.710441116956702</v>
      </c>
      <c r="E39" s="82"/>
      <c r="F39" s="82">
        <v>87.955381511807289</v>
      </c>
      <c r="G39" s="82">
        <v>87.453959484346228</v>
      </c>
      <c r="H39" s="82">
        <v>88.488856233161897</v>
      </c>
      <c r="I39" s="82"/>
      <c r="J39" s="82">
        <v>88.423178891554102</v>
      </c>
      <c r="K39" s="82">
        <v>86.942517343904854</v>
      </c>
      <c r="L39" s="82">
        <v>89.961389961389955</v>
      </c>
      <c r="M39" s="82"/>
      <c r="N39" s="82">
        <v>93.407960199004975</v>
      </c>
      <c r="O39" s="82">
        <v>91.223258365331873</v>
      </c>
      <c r="P39" s="82">
        <v>95.626740947075206</v>
      </c>
      <c r="Q39" s="82"/>
      <c r="R39" s="82">
        <v>90.440386680988183</v>
      </c>
      <c r="S39" s="82">
        <v>88.552392489400361</v>
      </c>
      <c r="T39" s="82">
        <v>92.379471228615856</v>
      </c>
      <c r="U39" s="82"/>
      <c r="V39" s="82">
        <v>93.081887858007264</v>
      </c>
      <c r="W39" s="82">
        <v>91.306139266584267</v>
      </c>
      <c r="X39" s="82">
        <v>94.784670090873163</v>
      </c>
      <c r="Y39" s="82"/>
      <c r="Z39" s="82">
        <v>97.400736799017608</v>
      </c>
      <c r="AA39" s="82">
        <v>96.696944673823282</v>
      </c>
      <c r="AB39" s="82">
        <v>98.092532467532465</v>
      </c>
      <c r="AC39" s="146"/>
    </row>
    <row r="40" spans="1:29" x14ac:dyDescent="0.25">
      <c r="A40" s="101" t="s">
        <v>267</v>
      </c>
      <c r="B40" s="78" t="s">
        <v>271</v>
      </c>
      <c r="C40" s="78" t="s">
        <v>271</v>
      </c>
      <c r="D40" s="78" t="s">
        <v>271</v>
      </c>
      <c r="E40" s="78"/>
      <c r="F40" s="78" t="s">
        <v>271</v>
      </c>
      <c r="G40" s="78" t="s">
        <v>271</v>
      </c>
      <c r="H40" s="78" t="s">
        <v>271</v>
      </c>
      <c r="I40" s="78"/>
      <c r="J40" s="78" t="s">
        <v>271</v>
      </c>
      <c r="K40" s="78" t="s">
        <v>271</v>
      </c>
      <c r="L40" s="78" t="s">
        <v>271</v>
      </c>
      <c r="M40" s="78"/>
      <c r="N40" s="78" t="s">
        <v>271</v>
      </c>
      <c r="O40" s="78" t="s">
        <v>271</v>
      </c>
      <c r="P40" s="78" t="s">
        <v>271</v>
      </c>
      <c r="Q40" s="78"/>
      <c r="R40" s="78" t="s">
        <v>271</v>
      </c>
      <c r="S40" s="78" t="s">
        <v>271</v>
      </c>
      <c r="T40" s="78" t="s">
        <v>271</v>
      </c>
      <c r="U40" s="78"/>
      <c r="V40" s="78" t="s">
        <v>271</v>
      </c>
      <c r="W40" s="78" t="s">
        <v>271</v>
      </c>
      <c r="X40" s="78" t="s">
        <v>271</v>
      </c>
      <c r="Y40" s="78"/>
      <c r="Z40" s="78" t="s">
        <v>271</v>
      </c>
      <c r="AA40" s="78" t="s">
        <v>271</v>
      </c>
      <c r="AB40" s="78" t="s">
        <v>271</v>
      </c>
      <c r="AC40" s="146"/>
    </row>
    <row r="41" spans="1:29" ht="15.75" thickBot="1" x14ac:dyDescent="0.3">
      <c r="A41" s="104" t="s">
        <v>268</v>
      </c>
      <c r="B41" s="111" t="s">
        <v>271</v>
      </c>
      <c r="C41" s="111" t="s">
        <v>271</v>
      </c>
      <c r="D41" s="111" t="s">
        <v>271</v>
      </c>
      <c r="E41" s="111"/>
      <c r="F41" s="111" t="s">
        <v>271</v>
      </c>
      <c r="G41" s="111" t="s">
        <v>271</v>
      </c>
      <c r="H41" s="111" t="s">
        <v>271</v>
      </c>
      <c r="I41" s="111"/>
      <c r="J41" s="111" t="s">
        <v>271</v>
      </c>
      <c r="K41" s="111" t="s">
        <v>271</v>
      </c>
      <c r="L41" s="111" t="s">
        <v>271</v>
      </c>
      <c r="M41" s="111"/>
      <c r="N41" s="111" t="s">
        <v>271</v>
      </c>
      <c r="O41" s="111" t="s">
        <v>271</v>
      </c>
      <c r="P41" s="111" t="s">
        <v>271</v>
      </c>
      <c r="Q41" s="111"/>
      <c r="R41" s="111" t="s">
        <v>271</v>
      </c>
      <c r="S41" s="111" t="s">
        <v>271</v>
      </c>
      <c r="T41" s="111" t="s">
        <v>271</v>
      </c>
      <c r="U41" s="111"/>
      <c r="V41" s="111" t="s">
        <v>271</v>
      </c>
      <c r="W41" s="111" t="s">
        <v>271</v>
      </c>
      <c r="X41" s="111" t="s">
        <v>271</v>
      </c>
      <c r="Y41" s="111"/>
      <c r="Z41" s="111" t="s">
        <v>271</v>
      </c>
      <c r="AA41" s="111" t="s">
        <v>271</v>
      </c>
      <c r="AB41" s="111" t="s">
        <v>271</v>
      </c>
      <c r="AC41" s="146"/>
    </row>
    <row r="42" spans="1:29" x14ac:dyDescent="0.25">
      <c r="A42" s="225" t="s">
        <v>201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3">
    <mergeCell ref="V6:X6"/>
    <mergeCell ref="Z6:AB6"/>
    <mergeCell ref="A42:O42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20D7A339-F0B4-4994-9843-9ECEB8DF1EE2}"/>
  </hyperlinks>
  <pageMargins left="0.7" right="0.7" top="0.75" bottom="0.75" header="0.3" footer="0.3"/>
  <pageSetup scale="6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6466-D868-4905-9CAD-D0FDD879BC70}">
  <sheetPr>
    <tabColor rgb="FFF2DAB1"/>
    <pageSetUpPr fitToPage="1"/>
  </sheetPr>
  <dimension ref="A1:AC45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140625" customWidth="1"/>
    <col min="10" max="12" width="8.28515625" customWidth="1"/>
    <col min="13" max="13" width="1.7109375" customWidth="1"/>
    <col min="14" max="16" width="8.28515625" customWidth="1"/>
    <col min="17" max="17" width="1.28515625" customWidth="1"/>
    <col min="18" max="20" width="8.28515625" customWidth="1"/>
    <col min="21" max="21" width="1.42578125" customWidth="1"/>
    <col min="22" max="24" width="8.28515625" customWidth="1"/>
    <col min="25" max="25" width="1.42578125" customWidth="1"/>
    <col min="26" max="28" width="8.28515625" customWidth="1"/>
    <col min="29" max="29" width="14" style="144" customWidth="1"/>
  </cols>
  <sheetData>
    <row r="1" spans="1:29" x14ac:dyDescent="0.25">
      <c r="A1" s="228" t="s">
        <v>365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366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261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262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45"/>
    </row>
    <row r="6" spans="1:29" x14ac:dyDescent="0.25">
      <c r="A6" s="230" t="s">
        <v>263</v>
      </c>
      <c r="B6" s="231" t="s">
        <v>209</v>
      </c>
      <c r="C6" s="231"/>
      <c r="D6" s="231"/>
      <c r="E6" s="84"/>
      <c r="F6" s="231" t="s">
        <v>237</v>
      </c>
      <c r="G6" s="231"/>
      <c r="H6" s="231"/>
      <c r="I6" s="84"/>
      <c r="J6" s="231" t="s">
        <v>238</v>
      </c>
      <c r="K6" s="231"/>
      <c r="L6" s="231"/>
      <c r="M6" s="84"/>
      <c r="N6" s="231" t="s">
        <v>239</v>
      </c>
      <c r="O6" s="231"/>
      <c r="P6" s="231"/>
      <c r="Q6" s="84"/>
      <c r="R6" s="231" t="s">
        <v>241</v>
      </c>
      <c r="S6" s="231"/>
      <c r="T6" s="231"/>
      <c r="U6" s="84"/>
      <c r="V6" s="231" t="s">
        <v>242</v>
      </c>
      <c r="W6" s="231"/>
      <c r="X6" s="231"/>
      <c r="Y6" s="84"/>
      <c r="Z6" s="231" t="s">
        <v>243</v>
      </c>
      <c r="AA6" s="231"/>
      <c r="AB6" s="231"/>
      <c r="AC6" s="145"/>
    </row>
    <row r="7" spans="1:29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  <c r="Y7" s="84"/>
      <c r="Z7" s="85" t="s">
        <v>209</v>
      </c>
      <c r="AA7" s="85" t="s">
        <v>264</v>
      </c>
      <c r="AB7" s="85" t="s">
        <v>265</v>
      </c>
    </row>
    <row r="8" spans="1:29" ht="4.1500000000000004" customHeight="1" x14ac:dyDescent="0.25">
      <c r="AC8" s="145"/>
    </row>
    <row r="9" spans="1:29" x14ac:dyDescent="0.25">
      <c r="A9" s="194" t="s">
        <v>226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</row>
    <row r="10" spans="1:29" x14ac:dyDescent="0.25">
      <c r="A10" s="102" t="s">
        <v>227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145"/>
    </row>
    <row r="11" spans="1:29" x14ac:dyDescent="0.25">
      <c r="A11" s="23" t="s">
        <v>209</v>
      </c>
      <c r="B11" s="79">
        <f>SUM(B12:B14)</f>
        <v>8364</v>
      </c>
      <c r="C11" s="79">
        <f t="shared" ref="C11:AB11" si="0">SUM(C12:C14)</f>
        <v>4892</v>
      </c>
      <c r="D11" s="79">
        <f t="shared" si="0"/>
        <v>3472</v>
      </c>
      <c r="E11" s="79"/>
      <c r="F11" s="79">
        <f t="shared" si="0"/>
        <v>2323</v>
      </c>
      <c r="G11" s="79">
        <f t="shared" si="0"/>
        <v>1261</v>
      </c>
      <c r="H11" s="79">
        <f t="shared" si="0"/>
        <v>1062</v>
      </c>
      <c r="I11" s="79"/>
      <c r="J11" s="79">
        <f t="shared" si="0"/>
        <v>2053</v>
      </c>
      <c r="K11" s="79">
        <f t="shared" si="0"/>
        <v>1212</v>
      </c>
      <c r="L11" s="79">
        <f t="shared" si="0"/>
        <v>841</v>
      </c>
      <c r="M11" s="79"/>
      <c r="N11" s="79">
        <f t="shared" si="0"/>
        <v>1092</v>
      </c>
      <c r="O11" s="79">
        <f t="shared" si="0"/>
        <v>686</v>
      </c>
      <c r="P11" s="79">
        <f t="shared" si="0"/>
        <v>406</v>
      </c>
      <c r="Q11" s="79"/>
      <c r="R11" s="79">
        <f t="shared" si="0"/>
        <v>1716</v>
      </c>
      <c r="S11" s="79">
        <f t="shared" si="0"/>
        <v>1017</v>
      </c>
      <c r="T11" s="79">
        <f t="shared" si="0"/>
        <v>699</v>
      </c>
      <c r="U11" s="79"/>
      <c r="V11" s="79">
        <f t="shared" si="0"/>
        <v>899</v>
      </c>
      <c r="W11" s="79">
        <f t="shared" si="0"/>
        <v>550</v>
      </c>
      <c r="X11" s="79">
        <f t="shared" si="0"/>
        <v>349</v>
      </c>
      <c r="Y11" s="79"/>
      <c r="Z11" s="79">
        <f t="shared" si="0"/>
        <v>281</v>
      </c>
      <c r="AA11" s="79">
        <f t="shared" si="0"/>
        <v>166</v>
      </c>
      <c r="AB11" s="79">
        <f t="shared" si="0"/>
        <v>115</v>
      </c>
    </row>
    <row r="12" spans="1:29" x14ac:dyDescent="0.25">
      <c r="A12" s="101" t="s">
        <v>266</v>
      </c>
      <c r="B12" s="80">
        <f>+F12+J12+N12+R12+V12+Z12</f>
        <v>8139</v>
      </c>
      <c r="C12" s="80">
        <f t="shared" ref="C12:D22" si="1">+G12+K12+O12+S12+W12+AA12</f>
        <v>4719</v>
      </c>
      <c r="D12" s="80">
        <f t="shared" si="1"/>
        <v>3420</v>
      </c>
      <c r="E12" s="80"/>
      <c r="F12" s="80">
        <v>2275</v>
      </c>
      <c r="G12" s="80">
        <v>1215</v>
      </c>
      <c r="H12" s="80">
        <v>1060</v>
      </c>
      <c r="I12" s="80"/>
      <c r="J12" s="80">
        <v>2024</v>
      </c>
      <c r="K12" s="80">
        <v>1186</v>
      </c>
      <c r="L12" s="80">
        <v>838</v>
      </c>
      <c r="M12" s="80"/>
      <c r="N12" s="80">
        <v>1067</v>
      </c>
      <c r="O12" s="80">
        <v>673</v>
      </c>
      <c r="P12" s="80">
        <v>394</v>
      </c>
      <c r="Q12" s="80"/>
      <c r="R12" s="80">
        <v>1625</v>
      </c>
      <c r="S12" s="80">
        <v>952</v>
      </c>
      <c r="T12" s="80">
        <v>673</v>
      </c>
      <c r="U12" s="80"/>
      <c r="V12" s="80">
        <v>874</v>
      </c>
      <c r="W12" s="80">
        <v>533</v>
      </c>
      <c r="X12" s="80">
        <v>341</v>
      </c>
      <c r="Y12" s="80"/>
      <c r="Z12" s="80">
        <v>274</v>
      </c>
      <c r="AA12" s="80">
        <v>160</v>
      </c>
      <c r="AB12" s="80">
        <v>114</v>
      </c>
    </row>
    <row r="13" spans="1:29" x14ac:dyDescent="0.25">
      <c r="A13" s="101" t="s">
        <v>267</v>
      </c>
      <c r="B13" s="80">
        <f>+F13+J13+N13+R13+V13</f>
        <v>16</v>
      </c>
      <c r="C13" s="80">
        <f>+G13+K13+O13+S13+W13</f>
        <v>11</v>
      </c>
      <c r="D13" s="80">
        <f>+H13+L13+P13+X13</f>
        <v>5</v>
      </c>
      <c r="E13" s="80"/>
      <c r="F13" s="80">
        <v>5</v>
      </c>
      <c r="G13" s="80">
        <v>3</v>
      </c>
      <c r="H13" s="80">
        <v>2</v>
      </c>
      <c r="I13" s="80"/>
      <c r="J13" s="80">
        <v>3</v>
      </c>
      <c r="K13" s="80">
        <v>2</v>
      </c>
      <c r="L13" s="80">
        <v>1</v>
      </c>
      <c r="M13" s="80"/>
      <c r="N13" s="80">
        <v>5</v>
      </c>
      <c r="O13" s="80">
        <v>4</v>
      </c>
      <c r="P13" s="80">
        <v>1</v>
      </c>
      <c r="Q13" s="80"/>
      <c r="R13" s="80">
        <v>1</v>
      </c>
      <c r="S13" s="80">
        <v>1</v>
      </c>
      <c r="T13" s="80" t="s">
        <v>271</v>
      </c>
      <c r="U13" s="80"/>
      <c r="V13" s="80">
        <v>2</v>
      </c>
      <c r="W13" s="80">
        <v>1</v>
      </c>
      <c r="X13" s="80">
        <v>1</v>
      </c>
      <c r="Y13" s="80"/>
      <c r="Z13" s="80" t="s">
        <v>271</v>
      </c>
      <c r="AA13" s="80" t="s">
        <v>271</v>
      </c>
      <c r="AB13" s="80" t="s">
        <v>271</v>
      </c>
    </row>
    <row r="14" spans="1:29" x14ac:dyDescent="0.25">
      <c r="A14" s="101" t="s">
        <v>268</v>
      </c>
      <c r="B14" s="80">
        <f t="shared" ref="B14:B22" si="2">+F14+J14+N14+R14+V14+Z14</f>
        <v>209</v>
      </c>
      <c r="C14" s="80">
        <f t="shared" si="1"/>
        <v>162</v>
      </c>
      <c r="D14" s="80">
        <f>+L14+P14+T14+X14+AB14</f>
        <v>47</v>
      </c>
      <c r="E14" s="80"/>
      <c r="F14" s="80">
        <v>43</v>
      </c>
      <c r="G14" s="80">
        <v>43</v>
      </c>
      <c r="H14" s="80" t="s">
        <v>271</v>
      </c>
      <c r="I14" s="80"/>
      <c r="J14" s="80">
        <v>26</v>
      </c>
      <c r="K14" s="80">
        <v>24</v>
      </c>
      <c r="L14" s="80">
        <v>2</v>
      </c>
      <c r="M14" s="80"/>
      <c r="N14" s="80">
        <v>20</v>
      </c>
      <c r="O14" s="80">
        <v>9</v>
      </c>
      <c r="P14" s="80">
        <v>11</v>
      </c>
      <c r="Q14" s="80"/>
      <c r="R14" s="80">
        <v>90</v>
      </c>
      <c r="S14" s="80">
        <v>64</v>
      </c>
      <c r="T14" s="80">
        <v>26</v>
      </c>
      <c r="U14" s="80"/>
      <c r="V14" s="80">
        <v>23</v>
      </c>
      <c r="W14" s="80">
        <v>16</v>
      </c>
      <c r="X14" s="80">
        <v>7</v>
      </c>
      <c r="Y14" s="80"/>
      <c r="Z14" s="80">
        <v>7</v>
      </c>
      <c r="AA14" s="80">
        <v>6</v>
      </c>
      <c r="AB14" s="80">
        <v>1</v>
      </c>
      <c r="AC14" s="146"/>
    </row>
    <row r="15" spans="1:29" x14ac:dyDescent="0.25">
      <c r="A15" s="23" t="s">
        <v>269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145"/>
    </row>
    <row r="16" spans="1:29" x14ac:dyDescent="0.25">
      <c r="A16" s="100" t="s">
        <v>209</v>
      </c>
      <c r="B16" s="79">
        <f>SUM(B17:B19)</f>
        <v>4862</v>
      </c>
      <c r="C16" s="79">
        <f t="shared" ref="C16:AB16" si="3">SUM(C17:C19)</f>
        <v>2831</v>
      </c>
      <c r="D16" s="79">
        <f t="shared" si="3"/>
        <v>2031</v>
      </c>
      <c r="E16" s="79"/>
      <c r="F16" s="79">
        <f t="shared" si="3"/>
        <v>1308</v>
      </c>
      <c r="G16" s="79">
        <f t="shared" si="3"/>
        <v>716</v>
      </c>
      <c r="H16" s="79">
        <f t="shared" si="3"/>
        <v>592</v>
      </c>
      <c r="I16" s="79"/>
      <c r="J16" s="79">
        <f t="shared" si="3"/>
        <v>1136</v>
      </c>
      <c r="K16" s="79">
        <f t="shared" si="3"/>
        <v>685</v>
      </c>
      <c r="L16" s="79">
        <f t="shared" si="3"/>
        <v>451</v>
      </c>
      <c r="M16" s="79"/>
      <c r="N16" s="79">
        <f t="shared" si="3"/>
        <v>615</v>
      </c>
      <c r="O16" s="79">
        <f t="shared" si="3"/>
        <v>366</v>
      </c>
      <c r="P16" s="79">
        <f t="shared" si="3"/>
        <v>249</v>
      </c>
      <c r="Q16" s="79"/>
      <c r="R16" s="79">
        <f t="shared" si="3"/>
        <v>1093</v>
      </c>
      <c r="S16" s="79">
        <f t="shared" si="3"/>
        <v>639</v>
      </c>
      <c r="T16" s="79">
        <f t="shared" si="3"/>
        <v>454</v>
      </c>
      <c r="U16" s="79"/>
      <c r="V16" s="79">
        <f t="shared" si="3"/>
        <v>556</v>
      </c>
      <c r="W16" s="79">
        <f t="shared" si="3"/>
        <v>339</v>
      </c>
      <c r="X16" s="79">
        <f t="shared" si="3"/>
        <v>217</v>
      </c>
      <c r="Y16" s="79"/>
      <c r="Z16" s="79">
        <f t="shared" si="3"/>
        <v>154</v>
      </c>
      <c r="AA16" s="79">
        <f t="shared" si="3"/>
        <v>86</v>
      </c>
      <c r="AB16" s="79">
        <f t="shared" si="3"/>
        <v>68</v>
      </c>
      <c r="AC16" s="146"/>
    </row>
    <row r="17" spans="1:29" x14ac:dyDescent="0.25">
      <c r="A17" s="101" t="s">
        <v>266</v>
      </c>
      <c r="B17" s="80">
        <f t="shared" si="2"/>
        <v>4637</v>
      </c>
      <c r="C17" s="80">
        <f t="shared" si="1"/>
        <v>2658</v>
      </c>
      <c r="D17" s="80">
        <f t="shared" si="1"/>
        <v>1979</v>
      </c>
      <c r="E17" s="80"/>
      <c r="F17" s="80">
        <v>1260</v>
      </c>
      <c r="G17" s="80">
        <v>670</v>
      </c>
      <c r="H17" s="80">
        <v>590</v>
      </c>
      <c r="I17" s="80"/>
      <c r="J17" s="80">
        <v>1107</v>
      </c>
      <c r="K17" s="80">
        <v>659</v>
      </c>
      <c r="L17" s="80">
        <v>448</v>
      </c>
      <c r="M17" s="80"/>
      <c r="N17" s="80">
        <v>590</v>
      </c>
      <c r="O17" s="80">
        <v>353</v>
      </c>
      <c r="P17" s="80">
        <v>237</v>
      </c>
      <c r="Q17" s="80"/>
      <c r="R17" s="80">
        <v>1002</v>
      </c>
      <c r="S17" s="80">
        <v>574</v>
      </c>
      <c r="T17" s="80">
        <v>428</v>
      </c>
      <c r="U17" s="80"/>
      <c r="V17" s="80">
        <v>531</v>
      </c>
      <c r="W17" s="80">
        <v>322</v>
      </c>
      <c r="X17" s="80">
        <v>209</v>
      </c>
      <c r="Y17" s="80"/>
      <c r="Z17" s="80">
        <v>147</v>
      </c>
      <c r="AA17" s="80">
        <v>80</v>
      </c>
      <c r="AB17" s="80">
        <v>67</v>
      </c>
      <c r="AC17" s="146"/>
    </row>
    <row r="18" spans="1:29" x14ac:dyDescent="0.25">
      <c r="A18" s="101" t="s">
        <v>267</v>
      </c>
      <c r="B18" s="80">
        <f>+F18+J18+N18+R18+V18</f>
        <v>16</v>
      </c>
      <c r="C18" s="80">
        <f>+G18+K18+O18+S18+W18</f>
        <v>11</v>
      </c>
      <c r="D18" s="80">
        <f>+H18+L18+P18+X18</f>
        <v>5</v>
      </c>
      <c r="E18" s="80"/>
      <c r="F18" s="80">
        <v>5</v>
      </c>
      <c r="G18" s="80">
        <v>3</v>
      </c>
      <c r="H18" s="80">
        <v>2</v>
      </c>
      <c r="I18" s="80"/>
      <c r="J18" s="80">
        <v>3</v>
      </c>
      <c r="K18" s="80">
        <v>2</v>
      </c>
      <c r="L18" s="80">
        <v>1</v>
      </c>
      <c r="M18" s="80"/>
      <c r="N18" s="80">
        <v>5</v>
      </c>
      <c r="O18" s="80">
        <v>4</v>
      </c>
      <c r="P18" s="80">
        <v>1</v>
      </c>
      <c r="Q18" s="80"/>
      <c r="R18" s="80">
        <v>1</v>
      </c>
      <c r="S18" s="80">
        <v>1</v>
      </c>
      <c r="T18" s="80" t="s">
        <v>271</v>
      </c>
      <c r="U18" s="80"/>
      <c r="V18" s="80">
        <v>2</v>
      </c>
      <c r="W18" s="80">
        <v>1</v>
      </c>
      <c r="X18" s="80">
        <v>1</v>
      </c>
      <c r="Y18" s="80"/>
      <c r="Z18" s="80" t="s">
        <v>271</v>
      </c>
      <c r="AA18" s="80" t="s">
        <v>271</v>
      </c>
      <c r="AB18" s="80" t="s">
        <v>271</v>
      </c>
      <c r="AC18" s="146"/>
    </row>
    <row r="19" spans="1:29" x14ac:dyDescent="0.25">
      <c r="A19" s="101" t="s">
        <v>268</v>
      </c>
      <c r="B19" s="80">
        <f t="shared" si="2"/>
        <v>209</v>
      </c>
      <c r="C19" s="80">
        <f t="shared" si="1"/>
        <v>162</v>
      </c>
      <c r="D19" s="80">
        <f>+L19+P19+T19+X19+AB19</f>
        <v>47</v>
      </c>
      <c r="E19" s="80"/>
      <c r="F19" s="80">
        <v>43</v>
      </c>
      <c r="G19" s="80">
        <v>43</v>
      </c>
      <c r="H19" s="80" t="s">
        <v>271</v>
      </c>
      <c r="I19" s="80"/>
      <c r="J19" s="80">
        <v>26</v>
      </c>
      <c r="K19" s="80">
        <v>24</v>
      </c>
      <c r="L19" s="80">
        <v>2</v>
      </c>
      <c r="M19" s="80"/>
      <c r="N19" s="80">
        <v>20</v>
      </c>
      <c r="O19" s="80">
        <v>9</v>
      </c>
      <c r="P19" s="80">
        <v>11</v>
      </c>
      <c r="Q19" s="80"/>
      <c r="R19" s="80">
        <v>90</v>
      </c>
      <c r="S19" s="80">
        <v>64</v>
      </c>
      <c r="T19" s="80">
        <v>26</v>
      </c>
      <c r="U19" s="80"/>
      <c r="V19" s="80">
        <v>23</v>
      </c>
      <c r="W19" s="80">
        <v>16</v>
      </c>
      <c r="X19" s="80">
        <v>7</v>
      </c>
      <c r="Y19" s="80"/>
      <c r="Z19" s="80">
        <v>7</v>
      </c>
      <c r="AA19" s="80">
        <v>6</v>
      </c>
      <c r="AB19" s="80">
        <v>1</v>
      </c>
      <c r="AC19" s="146"/>
    </row>
    <row r="20" spans="1:29" x14ac:dyDescent="0.25">
      <c r="A20" s="23" t="s">
        <v>270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146"/>
    </row>
    <row r="21" spans="1:29" x14ac:dyDescent="0.25">
      <c r="A21" s="103" t="s">
        <v>209</v>
      </c>
      <c r="B21" s="79">
        <f>SUM(B22:B24)</f>
        <v>3502</v>
      </c>
      <c r="C21" s="79">
        <f t="shared" ref="C21:AB21" si="4">SUM(C22:C24)</f>
        <v>2061</v>
      </c>
      <c r="D21" s="79">
        <f t="shared" si="4"/>
        <v>1441</v>
      </c>
      <c r="E21" s="79"/>
      <c r="F21" s="79">
        <f t="shared" si="4"/>
        <v>1015</v>
      </c>
      <c r="G21" s="79">
        <f t="shared" si="4"/>
        <v>545</v>
      </c>
      <c r="H21" s="79">
        <f t="shared" si="4"/>
        <v>470</v>
      </c>
      <c r="I21" s="79"/>
      <c r="J21" s="79">
        <f t="shared" si="4"/>
        <v>917</v>
      </c>
      <c r="K21" s="79">
        <f t="shared" si="4"/>
        <v>527</v>
      </c>
      <c r="L21" s="79">
        <f t="shared" si="4"/>
        <v>390</v>
      </c>
      <c r="M21" s="79"/>
      <c r="N21" s="79">
        <f t="shared" si="4"/>
        <v>477</v>
      </c>
      <c r="O21" s="79">
        <f t="shared" si="4"/>
        <v>320</v>
      </c>
      <c r="P21" s="79">
        <f t="shared" si="4"/>
        <v>157</v>
      </c>
      <c r="Q21" s="79"/>
      <c r="R21" s="79">
        <f t="shared" si="4"/>
        <v>623</v>
      </c>
      <c r="S21" s="79">
        <f t="shared" si="4"/>
        <v>378</v>
      </c>
      <c r="T21" s="79">
        <f t="shared" si="4"/>
        <v>245</v>
      </c>
      <c r="U21" s="79"/>
      <c r="V21" s="79">
        <f t="shared" si="4"/>
        <v>343</v>
      </c>
      <c r="W21" s="79">
        <f t="shared" si="4"/>
        <v>211</v>
      </c>
      <c r="X21" s="79">
        <f t="shared" si="4"/>
        <v>132</v>
      </c>
      <c r="Y21" s="79"/>
      <c r="Z21" s="79">
        <f t="shared" si="4"/>
        <v>127</v>
      </c>
      <c r="AA21" s="79">
        <f t="shared" si="4"/>
        <v>80</v>
      </c>
      <c r="AB21" s="79">
        <f t="shared" si="4"/>
        <v>47</v>
      </c>
      <c r="AC21" s="146"/>
    </row>
    <row r="22" spans="1:29" x14ac:dyDescent="0.25">
      <c r="A22" s="101" t="s">
        <v>266</v>
      </c>
      <c r="B22" s="80">
        <f t="shared" si="2"/>
        <v>3502</v>
      </c>
      <c r="C22" s="80">
        <f t="shared" si="1"/>
        <v>2061</v>
      </c>
      <c r="D22" s="80">
        <f t="shared" si="1"/>
        <v>1441</v>
      </c>
      <c r="E22" s="80"/>
      <c r="F22" s="80">
        <v>1015</v>
      </c>
      <c r="G22" s="80">
        <v>545</v>
      </c>
      <c r="H22" s="80">
        <v>470</v>
      </c>
      <c r="I22" s="80"/>
      <c r="J22" s="80">
        <v>917</v>
      </c>
      <c r="K22" s="80">
        <v>527</v>
      </c>
      <c r="L22" s="80">
        <v>390</v>
      </c>
      <c r="M22" s="80"/>
      <c r="N22" s="80">
        <v>477</v>
      </c>
      <c r="O22" s="80">
        <v>320</v>
      </c>
      <c r="P22" s="80">
        <v>157</v>
      </c>
      <c r="Q22" s="80"/>
      <c r="R22" s="80">
        <v>623</v>
      </c>
      <c r="S22" s="80">
        <v>378</v>
      </c>
      <c r="T22" s="80">
        <v>245</v>
      </c>
      <c r="U22" s="80"/>
      <c r="V22" s="80">
        <v>343</v>
      </c>
      <c r="W22" s="80">
        <v>211</v>
      </c>
      <c r="X22" s="80">
        <v>132</v>
      </c>
      <c r="Y22" s="80"/>
      <c r="Z22" s="80">
        <v>127</v>
      </c>
      <c r="AA22" s="80">
        <v>80</v>
      </c>
      <c r="AB22" s="80">
        <v>47</v>
      </c>
      <c r="AC22" s="146"/>
    </row>
    <row r="23" spans="1:29" x14ac:dyDescent="0.25">
      <c r="A23" s="101" t="s">
        <v>267</v>
      </c>
      <c r="B23" s="80" t="s">
        <v>271</v>
      </c>
      <c r="C23" s="80" t="s">
        <v>271</v>
      </c>
      <c r="D23" s="80" t="s">
        <v>271</v>
      </c>
      <c r="E23" s="80"/>
      <c r="F23" s="80" t="s">
        <v>271</v>
      </c>
      <c r="G23" s="80" t="s">
        <v>271</v>
      </c>
      <c r="H23" s="80" t="s">
        <v>271</v>
      </c>
      <c r="I23" s="80"/>
      <c r="J23" s="80" t="s">
        <v>271</v>
      </c>
      <c r="K23" s="80" t="s">
        <v>271</v>
      </c>
      <c r="L23" s="80" t="s">
        <v>271</v>
      </c>
      <c r="M23" s="80"/>
      <c r="N23" s="80" t="s">
        <v>271</v>
      </c>
      <c r="O23" s="80" t="s">
        <v>271</v>
      </c>
      <c r="P23" s="80" t="s">
        <v>271</v>
      </c>
      <c r="Q23" s="80"/>
      <c r="R23" s="80" t="s">
        <v>271</v>
      </c>
      <c r="S23" s="80" t="s">
        <v>271</v>
      </c>
      <c r="T23" s="80" t="s">
        <v>271</v>
      </c>
      <c r="U23" s="80"/>
      <c r="V23" s="80" t="s">
        <v>271</v>
      </c>
      <c r="W23" s="80" t="s">
        <v>271</v>
      </c>
      <c r="X23" s="80" t="s">
        <v>271</v>
      </c>
      <c r="Y23" s="80"/>
      <c r="Z23" s="80" t="s">
        <v>271</v>
      </c>
      <c r="AA23" s="80" t="s">
        <v>271</v>
      </c>
      <c r="AB23" s="80" t="s">
        <v>271</v>
      </c>
      <c r="AC23" s="146"/>
    </row>
    <row r="24" spans="1:29" x14ac:dyDescent="0.25">
      <c r="A24" s="101" t="s">
        <v>268</v>
      </c>
      <c r="B24" s="80" t="s">
        <v>271</v>
      </c>
      <c r="C24" s="80" t="s">
        <v>271</v>
      </c>
      <c r="D24" s="80" t="s">
        <v>271</v>
      </c>
      <c r="E24" s="80"/>
      <c r="F24" s="80" t="s">
        <v>271</v>
      </c>
      <c r="G24" s="80" t="s">
        <v>271</v>
      </c>
      <c r="H24" s="80" t="s">
        <v>271</v>
      </c>
      <c r="I24" s="80"/>
      <c r="J24" s="80" t="s">
        <v>271</v>
      </c>
      <c r="K24" s="80" t="s">
        <v>271</v>
      </c>
      <c r="L24" s="80" t="s">
        <v>271</v>
      </c>
      <c r="M24" s="80"/>
      <c r="N24" s="80" t="s">
        <v>271</v>
      </c>
      <c r="O24" s="80" t="s">
        <v>271</v>
      </c>
      <c r="P24" s="80" t="s">
        <v>271</v>
      </c>
      <c r="Q24" s="80"/>
      <c r="R24" s="80" t="s">
        <v>271</v>
      </c>
      <c r="S24" s="80" t="s">
        <v>271</v>
      </c>
      <c r="T24" s="80" t="s">
        <v>271</v>
      </c>
      <c r="U24" s="80"/>
      <c r="V24" s="80" t="s">
        <v>271</v>
      </c>
      <c r="W24" s="80" t="s">
        <v>271</v>
      </c>
      <c r="X24" s="80" t="s">
        <v>271</v>
      </c>
      <c r="Y24" s="80"/>
      <c r="Z24" s="80" t="s">
        <v>271</v>
      </c>
      <c r="AA24" s="80" t="s">
        <v>271</v>
      </c>
      <c r="AB24" s="80" t="s">
        <v>271</v>
      </c>
      <c r="AC24" s="145"/>
    </row>
    <row r="25" spans="1:29" x14ac:dyDescent="0.25">
      <c r="AC25" s="146"/>
    </row>
    <row r="26" spans="1:29" x14ac:dyDescent="0.25">
      <c r="A26" s="194" t="s">
        <v>232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46"/>
    </row>
    <row r="27" spans="1:29" x14ac:dyDescent="0.25">
      <c r="A27" s="102" t="s">
        <v>227</v>
      </c>
      <c r="AC27" s="146"/>
    </row>
    <row r="28" spans="1:29" s="2" customFormat="1" x14ac:dyDescent="0.25">
      <c r="A28" s="23" t="s">
        <v>209</v>
      </c>
      <c r="B28" s="81">
        <v>8.1668521881773977</v>
      </c>
      <c r="C28" s="81">
        <v>9.5032733065252444</v>
      </c>
      <c r="D28" s="81">
        <v>6.8162632271237023</v>
      </c>
      <c r="E28" s="81"/>
      <c r="F28" s="81">
        <v>12.403887227680478</v>
      </c>
      <c r="G28" s="81">
        <v>13.066003522950989</v>
      </c>
      <c r="H28" s="81">
        <v>11.699900848297897</v>
      </c>
      <c r="I28" s="81"/>
      <c r="J28" s="81">
        <v>11.645583980940495</v>
      </c>
      <c r="K28" s="81">
        <v>13.371579876434245</v>
      </c>
      <c r="L28" s="81">
        <v>9.8190309398715705</v>
      </c>
      <c r="M28" s="81"/>
      <c r="N28" s="81">
        <v>6.7138026437134961</v>
      </c>
      <c r="O28" s="81">
        <v>8.2660561513435358</v>
      </c>
      <c r="P28" s="81">
        <v>5.0966608084358525</v>
      </c>
      <c r="Q28" s="81"/>
      <c r="R28" s="81">
        <v>9.0793650793650791</v>
      </c>
      <c r="S28" s="81">
        <v>10.801911842804037</v>
      </c>
      <c r="T28" s="81">
        <v>7.3695308381655247</v>
      </c>
      <c r="U28" s="81"/>
      <c r="V28" s="81">
        <v>5.7341497640005104</v>
      </c>
      <c r="W28" s="81">
        <v>7.1764091858037578</v>
      </c>
      <c r="X28" s="81">
        <v>4.3548789618168211</v>
      </c>
      <c r="Y28" s="81"/>
      <c r="Z28" s="81">
        <v>1.8469830419350599</v>
      </c>
      <c r="AA28" s="81">
        <v>2.2481040086673891</v>
      </c>
      <c r="AB28" s="81">
        <v>1.4687100893997445</v>
      </c>
      <c r="AC28" s="150"/>
    </row>
    <row r="29" spans="1:29" x14ac:dyDescent="0.25">
      <c r="A29" s="101" t="s">
        <v>266</v>
      </c>
      <c r="B29" s="82">
        <v>8.2183066592618772</v>
      </c>
      <c r="C29" s="82">
        <v>9.5420078859569308</v>
      </c>
      <c r="D29" s="82">
        <v>6.8979427188382418</v>
      </c>
      <c r="E29" s="82"/>
      <c r="F29" s="82">
        <v>12.506871907641562</v>
      </c>
      <c r="G29" s="82">
        <v>13.054690018265822</v>
      </c>
      <c r="H29" s="82">
        <v>11.932905549926828</v>
      </c>
      <c r="I29" s="82"/>
      <c r="J29" s="82">
        <v>11.812769931131085</v>
      </c>
      <c r="K29" s="82">
        <v>13.53726743522429</v>
      </c>
      <c r="L29" s="82">
        <v>10.008360205422189</v>
      </c>
      <c r="M29" s="82"/>
      <c r="N29" s="82">
        <v>6.7429221435793734</v>
      </c>
      <c r="O29" s="82">
        <v>8.3737713077018778</v>
      </c>
      <c r="P29" s="82">
        <v>5.0597149094644918</v>
      </c>
      <c r="Q29" s="82"/>
      <c r="R29" s="82">
        <v>8.9217085758207979</v>
      </c>
      <c r="S29" s="82">
        <v>10.563692853972482</v>
      </c>
      <c r="T29" s="82">
        <v>7.3136274722886334</v>
      </c>
      <c r="U29" s="82"/>
      <c r="V29" s="82">
        <v>5.808080808080808</v>
      </c>
      <c r="W29" s="82">
        <v>7.3103826635578111</v>
      </c>
      <c r="X29" s="82">
        <v>4.396029392806498</v>
      </c>
      <c r="Y29" s="82"/>
      <c r="Z29" s="82">
        <v>1.8735042735042735</v>
      </c>
      <c r="AA29" s="82">
        <v>2.2704697034198951</v>
      </c>
      <c r="AB29" s="82">
        <v>1.5043547110055424</v>
      </c>
      <c r="AC29" s="146"/>
    </row>
    <row r="30" spans="1:29" x14ac:dyDescent="0.25">
      <c r="A30" s="101" t="s">
        <v>267</v>
      </c>
      <c r="B30" s="82">
        <v>1.7112299465240641</v>
      </c>
      <c r="C30" s="82">
        <v>2.0872865275142316</v>
      </c>
      <c r="D30" s="82">
        <v>1.2254901960784315</v>
      </c>
      <c r="E30" s="82"/>
      <c r="F30" s="82">
        <v>2.4509803921568629</v>
      </c>
      <c r="G30" s="82">
        <v>2.5862068965517242</v>
      </c>
      <c r="H30" s="82">
        <v>2.2727272727272729</v>
      </c>
      <c r="I30" s="82"/>
      <c r="J30" s="82">
        <v>1.5544041450777202</v>
      </c>
      <c r="K30" s="82">
        <v>1.834862385321101</v>
      </c>
      <c r="L30" s="82">
        <v>1.1904761904761905</v>
      </c>
      <c r="M30" s="82"/>
      <c r="N30" s="82">
        <v>3.4013605442176873</v>
      </c>
      <c r="O30" s="82">
        <v>4.7619047619047619</v>
      </c>
      <c r="P30" s="82">
        <v>1.5873015873015872</v>
      </c>
      <c r="Q30" s="82"/>
      <c r="R30" s="82">
        <v>0.8</v>
      </c>
      <c r="S30" s="82">
        <v>1.5625</v>
      </c>
      <c r="T30" s="82" t="s">
        <v>271</v>
      </c>
      <c r="U30" s="82"/>
      <c r="V30" s="82">
        <v>1.4184397163120568</v>
      </c>
      <c r="W30" s="82">
        <v>1.1627906976744187</v>
      </c>
      <c r="X30" s="82">
        <v>1.8181818181818181</v>
      </c>
      <c r="Y30" s="82"/>
      <c r="Z30" s="82" t="s">
        <v>271</v>
      </c>
      <c r="AA30" s="82" t="s">
        <v>271</v>
      </c>
      <c r="AB30" s="82" t="s">
        <v>271</v>
      </c>
      <c r="AC30" s="146"/>
    </row>
    <row r="31" spans="1:29" x14ac:dyDescent="0.25">
      <c r="A31" s="101" t="s">
        <v>268</v>
      </c>
      <c r="B31" s="82">
        <v>8.5515548281505733</v>
      </c>
      <c r="C31" s="82">
        <v>10.836120401337793</v>
      </c>
      <c r="D31" s="82">
        <v>4.9525816649104319</v>
      </c>
      <c r="E31" s="82"/>
      <c r="F31" s="82">
        <v>12.874251497005988</v>
      </c>
      <c r="G31" s="82">
        <v>18.859649122807017</v>
      </c>
      <c r="H31" s="82" t="s">
        <v>271</v>
      </c>
      <c r="I31" s="82"/>
      <c r="J31" s="82">
        <v>8.6092715231788084</v>
      </c>
      <c r="K31" s="82">
        <v>12.371134020618557</v>
      </c>
      <c r="L31" s="82">
        <v>1.8518518518518516</v>
      </c>
      <c r="M31" s="82"/>
      <c r="N31" s="82">
        <v>6.8027210884353746</v>
      </c>
      <c r="O31" s="82">
        <v>5.0561797752808983</v>
      </c>
      <c r="P31" s="82">
        <v>9.4827586206896548</v>
      </c>
      <c r="Q31" s="82"/>
      <c r="R31" s="82">
        <v>16.042780748663102</v>
      </c>
      <c r="S31" s="82">
        <v>18.87905604719764</v>
      </c>
      <c r="T31" s="82">
        <v>11.711711711711711</v>
      </c>
      <c r="U31" s="82"/>
      <c r="V31" s="82">
        <v>4.703476482617587</v>
      </c>
      <c r="W31" s="82">
        <v>5.5749128919860631</v>
      </c>
      <c r="X31" s="82">
        <v>3.4653465346534658</v>
      </c>
      <c r="Y31" s="82"/>
      <c r="Z31" s="82">
        <v>1.5086206896551724</v>
      </c>
      <c r="AA31" s="82">
        <v>2.2304832713754648</v>
      </c>
      <c r="AB31" s="82">
        <v>0.51282051282051277</v>
      </c>
      <c r="AC31" s="146"/>
    </row>
    <row r="32" spans="1:29" x14ac:dyDescent="0.25">
      <c r="A32" s="23" t="s">
        <v>269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146"/>
    </row>
    <row r="33" spans="1:29" s="2" customFormat="1" x14ac:dyDescent="0.25">
      <c r="A33" s="100" t="s">
        <v>209</v>
      </c>
      <c r="B33" s="81">
        <v>7.7830603979573869</v>
      </c>
      <c r="C33" s="81">
        <v>9.0447284345047922</v>
      </c>
      <c r="D33" s="81">
        <v>6.5160897045141013</v>
      </c>
      <c r="E33" s="81"/>
      <c r="F33" s="81">
        <v>12.697796330453354</v>
      </c>
      <c r="G33" s="81">
        <v>13.491614848313549</v>
      </c>
      <c r="H33" s="81">
        <v>11.854225070084102</v>
      </c>
      <c r="I33" s="81"/>
      <c r="J33" s="81">
        <v>11.701689328388957</v>
      </c>
      <c r="K33" s="81">
        <v>13.62370723945903</v>
      </c>
      <c r="L33" s="81">
        <v>9.636752136752138</v>
      </c>
      <c r="M33" s="81"/>
      <c r="N33" s="81">
        <v>6.8113855354967336</v>
      </c>
      <c r="O33" s="81">
        <v>7.865892972275951</v>
      </c>
      <c r="P33" s="81">
        <v>5.6901279707495434</v>
      </c>
      <c r="Q33" s="81"/>
      <c r="R33" s="81">
        <v>8.8266171363966723</v>
      </c>
      <c r="S33" s="81">
        <v>10.453132668084409</v>
      </c>
      <c r="T33" s="81">
        <v>7.2408293460925046</v>
      </c>
      <c r="U33" s="81"/>
      <c r="V33" s="81">
        <v>5.1865671641791042</v>
      </c>
      <c r="W33" s="81">
        <v>6.4731716631659344</v>
      </c>
      <c r="X33" s="81">
        <v>3.9576873974101772</v>
      </c>
      <c r="Y33" s="81"/>
      <c r="Z33" s="81">
        <v>1.4910921766072811</v>
      </c>
      <c r="AA33" s="81">
        <v>1.7331721080209594</v>
      </c>
      <c r="AB33" s="81">
        <v>1.2672381662318302</v>
      </c>
      <c r="AC33" s="150"/>
    </row>
    <row r="34" spans="1:29" x14ac:dyDescent="0.25">
      <c r="A34" s="101" t="s">
        <v>266</v>
      </c>
      <c r="B34" s="82">
        <v>7.8473514977153496</v>
      </c>
      <c r="C34" s="82">
        <v>9.0784889678256704</v>
      </c>
      <c r="D34" s="82">
        <v>6.6382664698779017</v>
      </c>
      <c r="E34" s="82"/>
      <c r="F34" s="82">
        <v>12.905869097613436</v>
      </c>
      <c r="G34" s="82">
        <v>13.499899254483175</v>
      </c>
      <c r="H34" s="82">
        <v>12.291666666666666</v>
      </c>
      <c r="I34" s="82"/>
      <c r="J34" s="82">
        <v>12.015630087919245</v>
      </c>
      <c r="K34" s="82">
        <v>13.947089947089946</v>
      </c>
      <c r="L34" s="82">
        <v>9.9821746880570412</v>
      </c>
      <c r="M34" s="82"/>
      <c r="N34" s="82">
        <v>6.8700512342803917</v>
      </c>
      <c r="O34" s="82">
        <v>8.039171031655659</v>
      </c>
      <c r="P34" s="82">
        <v>5.6468906361686919</v>
      </c>
      <c r="Q34" s="82"/>
      <c r="R34" s="82">
        <v>8.5662990510387278</v>
      </c>
      <c r="S34" s="82">
        <v>10.052539404553414</v>
      </c>
      <c r="T34" s="82">
        <v>7.1488224486387173</v>
      </c>
      <c r="U34" s="82"/>
      <c r="V34" s="82">
        <v>5.2626362735381562</v>
      </c>
      <c r="W34" s="82">
        <v>6.6200657894736832</v>
      </c>
      <c r="X34" s="82">
        <v>3.9992345962495213</v>
      </c>
      <c r="Y34" s="82"/>
      <c r="Z34" s="82">
        <v>1.5093952151144883</v>
      </c>
      <c r="AA34" s="82">
        <v>1.7297297297297298</v>
      </c>
      <c r="AB34" s="82">
        <v>1.3101290574892452</v>
      </c>
      <c r="AC34" s="146"/>
    </row>
    <row r="35" spans="1:29" x14ac:dyDescent="0.25">
      <c r="A35" s="101" t="s">
        <v>267</v>
      </c>
      <c r="B35" s="82">
        <v>1.7112299465240641</v>
      </c>
      <c r="C35" s="82">
        <v>2.0872865275142316</v>
      </c>
      <c r="D35" s="82">
        <v>1.2254901960784315</v>
      </c>
      <c r="E35" s="82"/>
      <c r="F35" s="82">
        <v>2.4509803921568629</v>
      </c>
      <c r="G35" s="82">
        <v>2.5862068965517242</v>
      </c>
      <c r="H35" s="82">
        <v>2.2727272727272729</v>
      </c>
      <c r="I35" s="82"/>
      <c r="J35" s="82">
        <v>1.5544041450777202</v>
      </c>
      <c r="K35" s="82">
        <v>1.834862385321101</v>
      </c>
      <c r="L35" s="82">
        <v>1.1904761904761905</v>
      </c>
      <c r="M35" s="82"/>
      <c r="N35" s="82">
        <v>3.4013605442176873</v>
      </c>
      <c r="O35" s="82">
        <v>4.7619047619047619</v>
      </c>
      <c r="P35" s="82">
        <v>1.5873015873015872</v>
      </c>
      <c r="Q35" s="82"/>
      <c r="R35" s="82">
        <v>0.8</v>
      </c>
      <c r="S35" s="82">
        <v>1.5625</v>
      </c>
      <c r="T35" s="82" t="s">
        <v>271</v>
      </c>
      <c r="U35" s="82"/>
      <c r="V35" s="82">
        <v>1.4184397163120568</v>
      </c>
      <c r="W35" s="82">
        <v>1.1627906976744187</v>
      </c>
      <c r="X35" s="82">
        <v>1.8181818181818181</v>
      </c>
      <c r="Y35" s="82"/>
      <c r="Z35" s="82" t="s">
        <v>271</v>
      </c>
      <c r="AA35" s="82" t="s">
        <v>271</v>
      </c>
      <c r="AB35" s="82" t="s">
        <v>271</v>
      </c>
    </row>
    <row r="36" spans="1:29" x14ac:dyDescent="0.25">
      <c r="A36" s="101" t="s">
        <v>268</v>
      </c>
      <c r="B36" s="82">
        <v>8.5515548281505733</v>
      </c>
      <c r="C36" s="82">
        <v>10.836120401337793</v>
      </c>
      <c r="D36" s="82">
        <v>4.9525816649104319</v>
      </c>
      <c r="E36" s="82"/>
      <c r="F36" s="82">
        <v>12.874251497005988</v>
      </c>
      <c r="G36" s="82">
        <v>18.859649122807017</v>
      </c>
      <c r="H36" s="82" t="s">
        <v>271</v>
      </c>
      <c r="I36" s="82"/>
      <c r="J36" s="82">
        <v>8.6092715231788084</v>
      </c>
      <c r="K36" s="82">
        <v>12.371134020618557</v>
      </c>
      <c r="L36" s="82">
        <v>1.8518518518518516</v>
      </c>
      <c r="M36" s="82"/>
      <c r="N36" s="82">
        <v>6.8027210884353746</v>
      </c>
      <c r="O36" s="82">
        <v>5.0561797752808983</v>
      </c>
      <c r="P36" s="82">
        <v>9.4827586206896548</v>
      </c>
      <c r="Q36" s="82"/>
      <c r="R36" s="82">
        <v>16.042780748663102</v>
      </c>
      <c r="S36" s="82">
        <v>18.87905604719764</v>
      </c>
      <c r="T36" s="82">
        <v>11.711711711711711</v>
      </c>
      <c r="U36" s="82"/>
      <c r="V36" s="82">
        <v>4.703476482617587</v>
      </c>
      <c r="W36" s="82">
        <v>5.5749128919860631</v>
      </c>
      <c r="X36" s="82">
        <v>3.4653465346534658</v>
      </c>
      <c r="Y36" s="82"/>
      <c r="Z36" s="82">
        <v>1.5086206896551724</v>
      </c>
      <c r="AA36" s="82">
        <v>2.2304832713754648</v>
      </c>
      <c r="AB36" s="82">
        <v>0.51282051282051277</v>
      </c>
      <c r="AC36" s="146"/>
    </row>
    <row r="37" spans="1:29" x14ac:dyDescent="0.25">
      <c r="A37" s="23" t="s">
        <v>270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46"/>
    </row>
    <row r="38" spans="1:29" s="2" customFormat="1" x14ac:dyDescent="0.25">
      <c r="A38" s="103" t="s">
        <v>209</v>
      </c>
      <c r="B38" s="81">
        <v>8.7670547002127925</v>
      </c>
      <c r="C38" s="81">
        <v>10.214600783069832</v>
      </c>
      <c r="D38" s="81">
        <v>7.2895588830433029</v>
      </c>
      <c r="E38" s="81"/>
      <c r="F38" s="81">
        <v>12.044618488192715</v>
      </c>
      <c r="G38" s="81">
        <v>12.546040515653775</v>
      </c>
      <c r="H38" s="81">
        <v>11.51114376683811</v>
      </c>
      <c r="I38" s="81"/>
      <c r="J38" s="81">
        <v>11.576821108445904</v>
      </c>
      <c r="K38" s="81">
        <v>13.057482656095143</v>
      </c>
      <c r="L38" s="81">
        <v>10.038610038610038</v>
      </c>
      <c r="M38" s="81"/>
      <c r="N38" s="81">
        <v>6.5920398009950256</v>
      </c>
      <c r="O38" s="81">
        <v>8.7767416346681291</v>
      </c>
      <c r="P38" s="81">
        <v>4.3732590529247908</v>
      </c>
      <c r="Q38" s="81"/>
      <c r="R38" s="81">
        <v>9.5596133190118149</v>
      </c>
      <c r="S38" s="81">
        <v>11.447607510599637</v>
      </c>
      <c r="T38" s="81">
        <v>7.6205287713841372</v>
      </c>
      <c r="U38" s="81"/>
      <c r="V38" s="81">
        <v>6.91811214199274</v>
      </c>
      <c r="W38" s="81">
        <v>8.6938607334157396</v>
      </c>
      <c r="X38" s="81">
        <v>5.2153299091268268</v>
      </c>
      <c r="Y38" s="81"/>
      <c r="Z38" s="81">
        <v>2.5992632009823988</v>
      </c>
      <c r="AA38" s="81">
        <v>3.3030553261767133</v>
      </c>
      <c r="AB38" s="81">
        <v>1.9074675324675323</v>
      </c>
      <c r="AC38" s="150"/>
    </row>
    <row r="39" spans="1:29" x14ac:dyDescent="0.25">
      <c r="A39" s="101" t="s">
        <v>266</v>
      </c>
      <c r="B39" s="82">
        <v>8.7670547002127925</v>
      </c>
      <c r="C39" s="82">
        <v>10.214600783069832</v>
      </c>
      <c r="D39" s="82">
        <v>7.2895588830433029</v>
      </c>
      <c r="E39" s="82"/>
      <c r="F39" s="82">
        <v>12.044618488192715</v>
      </c>
      <c r="G39" s="82">
        <v>12.546040515653775</v>
      </c>
      <c r="H39" s="82">
        <v>11.51114376683811</v>
      </c>
      <c r="I39" s="82"/>
      <c r="J39" s="82">
        <v>11.576821108445904</v>
      </c>
      <c r="K39" s="82">
        <v>13.057482656095143</v>
      </c>
      <c r="L39" s="82">
        <v>10.038610038610038</v>
      </c>
      <c r="M39" s="82"/>
      <c r="N39" s="82">
        <v>6.5920398009950256</v>
      </c>
      <c r="O39" s="82">
        <v>8.7767416346681291</v>
      </c>
      <c r="P39" s="82">
        <v>4.3732590529247908</v>
      </c>
      <c r="Q39" s="82"/>
      <c r="R39" s="82">
        <v>9.5596133190118149</v>
      </c>
      <c r="S39" s="82">
        <v>11.447607510599637</v>
      </c>
      <c r="T39" s="82">
        <v>7.6205287713841372</v>
      </c>
      <c r="U39" s="82"/>
      <c r="V39" s="82">
        <v>6.91811214199274</v>
      </c>
      <c r="W39" s="82">
        <v>8.6938607334157396</v>
      </c>
      <c r="X39" s="82">
        <v>5.2153299091268268</v>
      </c>
      <c r="Y39" s="82"/>
      <c r="Z39" s="82">
        <v>2.5992632009823988</v>
      </c>
      <c r="AA39" s="82">
        <v>3.3030553261767133</v>
      </c>
      <c r="AB39" s="82">
        <v>1.9074675324675323</v>
      </c>
      <c r="AC39" s="146"/>
    </row>
    <row r="40" spans="1:29" x14ac:dyDescent="0.25">
      <c r="A40" s="101" t="s">
        <v>267</v>
      </c>
      <c r="B40" s="80" t="s">
        <v>271</v>
      </c>
      <c r="C40" s="80" t="s">
        <v>271</v>
      </c>
      <c r="D40" s="80" t="s">
        <v>271</v>
      </c>
      <c r="E40" s="80"/>
      <c r="F40" s="80" t="s">
        <v>271</v>
      </c>
      <c r="G40" s="80" t="s">
        <v>271</v>
      </c>
      <c r="H40" s="80" t="s">
        <v>271</v>
      </c>
      <c r="I40" s="80"/>
      <c r="J40" s="80" t="s">
        <v>271</v>
      </c>
      <c r="K40" s="80" t="s">
        <v>271</v>
      </c>
      <c r="L40" s="80" t="s">
        <v>271</v>
      </c>
      <c r="M40" s="80"/>
      <c r="N40" s="80" t="s">
        <v>271</v>
      </c>
      <c r="O40" s="80" t="s">
        <v>271</v>
      </c>
      <c r="P40" s="80" t="s">
        <v>271</v>
      </c>
      <c r="Q40" s="80"/>
      <c r="R40" s="80" t="s">
        <v>271</v>
      </c>
      <c r="S40" s="80" t="s">
        <v>271</v>
      </c>
      <c r="T40" s="80" t="s">
        <v>271</v>
      </c>
      <c r="U40" s="80"/>
      <c r="V40" s="80" t="s">
        <v>271</v>
      </c>
      <c r="W40" s="80" t="s">
        <v>271</v>
      </c>
      <c r="X40" s="80" t="s">
        <v>271</v>
      </c>
      <c r="Y40" s="80"/>
      <c r="Z40" s="80" t="s">
        <v>271</v>
      </c>
      <c r="AA40" s="80" t="s">
        <v>271</v>
      </c>
      <c r="AB40" s="80" t="s">
        <v>271</v>
      </c>
      <c r="AC40" s="146"/>
    </row>
    <row r="41" spans="1:29" ht="15.75" thickBot="1" x14ac:dyDescent="0.3">
      <c r="A41" s="104" t="s">
        <v>268</v>
      </c>
      <c r="B41" s="110" t="s">
        <v>271</v>
      </c>
      <c r="C41" s="110" t="s">
        <v>271</v>
      </c>
      <c r="D41" s="110" t="s">
        <v>271</v>
      </c>
      <c r="E41" s="110"/>
      <c r="F41" s="110" t="s">
        <v>271</v>
      </c>
      <c r="G41" s="110" t="s">
        <v>271</v>
      </c>
      <c r="H41" s="110" t="s">
        <v>271</v>
      </c>
      <c r="I41" s="110"/>
      <c r="J41" s="110" t="s">
        <v>271</v>
      </c>
      <c r="K41" s="110" t="s">
        <v>271</v>
      </c>
      <c r="L41" s="110" t="s">
        <v>271</v>
      </c>
      <c r="M41" s="110"/>
      <c r="N41" s="110" t="s">
        <v>271</v>
      </c>
      <c r="O41" s="110" t="s">
        <v>271</v>
      </c>
      <c r="P41" s="110" t="s">
        <v>271</v>
      </c>
      <c r="Q41" s="110"/>
      <c r="R41" s="110" t="s">
        <v>271</v>
      </c>
      <c r="S41" s="110" t="s">
        <v>271</v>
      </c>
      <c r="T41" s="110" t="s">
        <v>271</v>
      </c>
      <c r="U41" s="110"/>
      <c r="V41" s="110" t="s">
        <v>271</v>
      </c>
      <c r="W41" s="110" t="s">
        <v>271</v>
      </c>
      <c r="X41" s="110" t="s">
        <v>271</v>
      </c>
      <c r="Y41" s="110"/>
      <c r="Z41" s="110" t="s">
        <v>271</v>
      </c>
      <c r="AA41" s="110" t="s">
        <v>271</v>
      </c>
      <c r="AB41" s="110" t="s">
        <v>271</v>
      </c>
      <c r="AC41" s="146"/>
    </row>
    <row r="42" spans="1:29" x14ac:dyDescent="0.25">
      <c r="A42" s="225" t="s">
        <v>201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AC42" s="145"/>
    </row>
    <row r="43" spans="1:29" x14ac:dyDescent="0.25">
      <c r="AC43" s="146"/>
    </row>
    <row r="44" spans="1:29" x14ac:dyDescent="0.25">
      <c r="AC44" s="146"/>
    </row>
    <row r="45" spans="1:29" x14ac:dyDescent="0.25">
      <c r="AC45" s="146"/>
    </row>
  </sheetData>
  <mergeCells count="13">
    <mergeCell ref="V6:X6"/>
    <mergeCell ref="Z6:AB6"/>
    <mergeCell ref="A42:O42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2AE5C772-2AE2-48F3-8A47-A60E526626C1}"/>
  </hyperlinks>
  <pageMargins left="0.7" right="0.7" top="0.75" bottom="0.75" header="0.3" footer="0.3"/>
  <pageSetup scale="60" orientation="landscape" r:id="rId1"/>
  <ignoredErrors>
    <ignoredError sqref="B13:C13 B18:C18" formula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205F-837A-4C01-BED2-B9FAD300BB1B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0.85546875" customWidth="1"/>
    <col min="22" max="24" width="8.28515625" customWidth="1"/>
    <col min="25" max="25" width="1" customWidth="1"/>
    <col min="26" max="28" width="8.28515625" customWidth="1"/>
    <col min="29" max="29" width="14" style="144" customWidth="1"/>
  </cols>
  <sheetData>
    <row r="1" spans="1:29" x14ac:dyDescent="0.25">
      <c r="A1" s="228" t="s">
        <v>367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364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22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45"/>
    </row>
    <row r="10" spans="1:29" s="2" customFormat="1" x14ac:dyDescent="0.25">
      <c r="A10" s="26" t="s">
        <v>209</v>
      </c>
      <c r="B10" s="126">
        <f>SUM(B12:B38)</f>
        <v>94050</v>
      </c>
      <c r="C10" s="126">
        <f t="shared" ref="C10:AB10" si="0">SUM(C12:C38)</f>
        <v>46585</v>
      </c>
      <c r="D10" s="126">
        <f t="shared" si="0"/>
        <v>47465</v>
      </c>
      <c r="E10" s="126"/>
      <c r="F10" s="126">
        <f t="shared" si="0"/>
        <v>16405</v>
      </c>
      <c r="G10" s="126">
        <f t="shared" si="0"/>
        <v>8390</v>
      </c>
      <c r="H10" s="126">
        <f t="shared" si="0"/>
        <v>8015</v>
      </c>
      <c r="I10" s="126"/>
      <c r="J10" s="126">
        <f t="shared" si="0"/>
        <v>15576</v>
      </c>
      <c r="K10" s="126">
        <f t="shared" si="0"/>
        <v>7852</v>
      </c>
      <c r="L10" s="126">
        <f t="shared" si="0"/>
        <v>7724</v>
      </c>
      <c r="M10" s="126"/>
      <c r="N10" s="126">
        <f t="shared" si="0"/>
        <v>15173</v>
      </c>
      <c r="O10" s="126">
        <f t="shared" si="0"/>
        <v>7613</v>
      </c>
      <c r="P10" s="126">
        <f t="shared" si="0"/>
        <v>7560</v>
      </c>
      <c r="Q10" s="126"/>
      <c r="R10" s="126">
        <f t="shared" si="0"/>
        <v>17184</v>
      </c>
      <c r="S10" s="126">
        <f t="shared" si="0"/>
        <v>8398</v>
      </c>
      <c r="T10" s="126">
        <f t="shared" si="0"/>
        <v>8786</v>
      </c>
      <c r="U10" s="126"/>
      <c r="V10" s="126">
        <f t="shared" si="0"/>
        <v>14779</v>
      </c>
      <c r="W10" s="126">
        <f t="shared" si="0"/>
        <v>7114</v>
      </c>
      <c r="X10" s="126">
        <f t="shared" si="0"/>
        <v>7665</v>
      </c>
      <c r="Y10" s="126"/>
      <c r="Z10" s="126">
        <f t="shared" si="0"/>
        <v>14933</v>
      </c>
      <c r="AA10" s="126">
        <f t="shared" si="0"/>
        <v>7218</v>
      </c>
      <c r="AB10" s="126">
        <f t="shared" si="0"/>
        <v>7715</v>
      </c>
      <c r="AC10" s="145"/>
    </row>
    <row r="11" spans="1:29" s="2" customFormat="1" x14ac:dyDescent="0.25">
      <c r="A11" s="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45"/>
    </row>
    <row r="12" spans="1:29" x14ac:dyDescent="0.25">
      <c r="A12" s="27" t="s">
        <v>277</v>
      </c>
      <c r="B12" s="127">
        <f>+F12+J12+N12+R12+V12+Z12</f>
        <v>4733</v>
      </c>
      <c r="C12" s="127">
        <f t="shared" ref="C12:D27" si="1">+G12+K12+O12+S12+W12+AA12</f>
        <v>2350</v>
      </c>
      <c r="D12" s="127">
        <f t="shared" si="1"/>
        <v>2383</v>
      </c>
      <c r="E12" s="127"/>
      <c r="F12" s="127">
        <v>661</v>
      </c>
      <c r="G12" s="127">
        <v>335</v>
      </c>
      <c r="H12" s="127">
        <v>326</v>
      </c>
      <c r="I12" s="127"/>
      <c r="J12" s="127">
        <v>659</v>
      </c>
      <c r="K12" s="127">
        <v>323</v>
      </c>
      <c r="L12" s="127">
        <v>336</v>
      </c>
      <c r="M12" s="127"/>
      <c r="N12" s="127">
        <v>651</v>
      </c>
      <c r="O12" s="127">
        <v>324</v>
      </c>
      <c r="P12" s="127">
        <v>327</v>
      </c>
      <c r="Q12" s="127"/>
      <c r="R12" s="127">
        <v>961</v>
      </c>
      <c r="S12" s="127">
        <v>466</v>
      </c>
      <c r="T12" s="127">
        <v>495</v>
      </c>
      <c r="U12" s="127"/>
      <c r="V12" s="127">
        <v>919</v>
      </c>
      <c r="W12" s="127">
        <v>451</v>
      </c>
      <c r="X12" s="127">
        <v>468</v>
      </c>
      <c r="Y12" s="127"/>
      <c r="Z12" s="127">
        <v>882</v>
      </c>
      <c r="AA12" s="127">
        <v>451</v>
      </c>
      <c r="AB12" s="127">
        <v>431</v>
      </c>
      <c r="AC12" s="145"/>
    </row>
    <row r="13" spans="1:29" x14ac:dyDescent="0.25">
      <c r="A13" s="27" t="s">
        <v>278</v>
      </c>
      <c r="B13" s="127">
        <f t="shared" ref="B13:D38" si="2">+F13+J13+N13+R13+V13+Z13</f>
        <v>2859</v>
      </c>
      <c r="C13" s="127">
        <f t="shared" si="1"/>
        <v>1358</v>
      </c>
      <c r="D13" s="127">
        <f t="shared" si="1"/>
        <v>1501</v>
      </c>
      <c r="E13" s="127"/>
      <c r="F13" s="127">
        <v>351</v>
      </c>
      <c r="G13" s="127">
        <v>180</v>
      </c>
      <c r="H13" s="127">
        <v>171</v>
      </c>
      <c r="I13" s="127"/>
      <c r="J13" s="127">
        <v>312</v>
      </c>
      <c r="K13" s="127">
        <v>155</v>
      </c>
      <c r="L13" s="127">
        <v>157</v>
      </c>
      <c r="M13" s="127"/>
      <c r="N13" s="127">
        <v>305</v>
      </c>
      <c r="O13" s="127">
        <v>136</v>
      </c>
      <c r="P13" s="127">
        <v>169</v>
      </c>
      <c r="Q13" s="127"/>
      <c r="R13" s="127">
        <v>686</v>
      </c>
      <c r="S13" s="127">
        <v>319</v>
      </c>
      <c r="T13" s="127">
        <v>367</v>
      </c>
      <c r="U13" s="127"/>
      <c r="V13" s="127">
        <v>631</v>
      </c>
      <c r="W13" s="127">
        <v>301</v>
      </c>
      <c r="X13" s="127">
        <v>330</v>
      </c>
      <c r="Y13" s="127"/>
      <c r="Z13" s="127">
        <v>574</v>
      </c>
      <c r="AA13" s="127">
        <v>267</v>
      </c>
      <c r="AB13" s="127">
        <v>307</v>
      </c>
    </row>
    <row r="14" spans="1:29" x14ac:dyDescent="0.25">
      <c r="A14" s="27" t="s">
        <v>279</v>
      </c>
      <c r="B14" s="127">
        <f t="shared" si="2"/>
        <v>1862</v>
      </c>
      <c r="C14" s="127">
        <f t="shared" si="1"/>
        <v>775</v>
      </c>
      <c r="D14" s="127">
        <f t="shared" si="1"/>
        <v>1087</v>
      </c>
      <c r="E14" s="127"/>
      <c r="F14" s="127">
        <v>64</v>
      </c>
      <c r="G14" s="127">
        <v>33</v>
      </c>
      <c r="H14" s="127">
        <v>31</v>
      </c>
      <c r="I14" s="127"/>
      <c r="J14" s="127">
        <v>68</v>
      </c>
      <c r="K14" s="127">
        <v>36</v>
      </c>
      <c r="L14" s="127">
        <v>32</v>
      </c>
      <c r="M14" s="127"/>
      <c r="N14" s="127">
        <v>50</v>
      </c>
      <c r="O14" s="127">
        <v>26</v>
      </c>
      <c r="P14" s="127">
        <v>24</v>
      </c>
      <c r="Q14" s="127"/>
      <c r="R14" s="127">
        <v>539</v>
      </c>
      <c r="S14" s="127">
        <v>224</v>
      </c>
      <c r="T14" s="127">
        <v>315</v>
      </c>
      <c r="U14" s="127"/>
      <c r="V14" s="127">
        <v>549</v>
      </c>
      <c r="W14" s="127">
        <v>228</v>
      </c>
      <c r="X14" s="127">
        <v>321</v>
      </c>
      <c r="Y14" s="127"/>
      <c r="Z14" s="127">
        <v>592</v>
      </c>
      <c r="AA14" s="127">
        <v>228</v>
      </c>
      <c r="AB14" s="127">
        <v>364</v>
      </c>
    </row>
    <row r="15" spans="1:29" x14ac:dyDescent="0.25">
      <c r="A15" s="27" t="s">
        <v>280</v>
      </c>
      <c r="B15" s="127">
        <f t="shared" si="2"/>
        <v>9130</v>
      </c>
      <c r="C15" s="127">
        <f t="shared" si="1"/>
        <v>4404</v>
      </c>
      <c r="D15" s="127">
        <f t="shared" si="1"/>
        <v>4726</v>
      </c>
      <c r="E15" s="127"/>
      <c r="F15" s="127">
        <v>1422</v>
      </c>
      <c r="G15" s="127">
        <v>712</v>
      </c>
      <c r="H15" s="127">
        <v>710</v>
      </c>
      <c r="I15" s="127"/>
      <c r="J15" s="127">
        <v>1278</v>
      </c>
      <c r="K15" s="127">
        <v>636</v>
      </c>
      <c r="L15" s="127">
        <v>642</v>
      </c>
      <c r="M15" s="127"/>
      <c r="N15" s="127">
        <v>1292</v>
      </c>
      <c r="O15" s="127">
        <v>643</v>
      </c>
      <c r="P15" s="127">
        <v>649</v>
      </c>
      <c r="Q15" s="127"/>
      <c r="R15" s="127">
        <v>1829</v>
      </c>
      <c r="S15" s="127">
        <v>854</v>
      </c>
      <c r="T15" s="127">
        <v>975</v>
      </c>
      <c r="U15" s="127"/>
      <c r="V15" s="127">
        <v>1555</v>
      </c>
      <c r="W15" s="127">
        <v>742</v>
      </c>
      <c r="X15" s="127">
        <v>813</v>
      </c>
      <c r="Y15" s="127"/>
      <c r="Z15" s="127">
        <v>1754</v>
      </c>
      <c r="AA15" s="127">
        <v>817</v>
      </c>
      <c r="AB15" s="127">
        <v>937</v>
      </c>
    </row>
    <row r="16" spans="1:29" x14ac:dyDescent="0.25">
      <c r="A16" s="27" t="s">
        <v>281</v>
      </c>
      <c r="B16" s="127">
        <f t="shared" si="2"/>
        <v>1991</v>
      </c>
      <c r="C16" s="127">
        <f t="shared" si="1"/>
        <v>1012</v>
      </c>
      <c r="D16" s="127">
        <f t="shared" si="1"/>
        <v>979</v>
      </c>
      <c r="E16" s="127"/>
      <c r="F16" s="127">
        <v>323</v>
      </c>
      <c r="G16" s="127">
        <v>173</v>
      </c>
      <c r="H16" s="127">
        <v>150</v>
      </c>
      <c r="I16" s="127"/>
      <c r="J16" s="127">
        <v>191</v>
      </c>
      <c r="K16" s="127">
        <v>85</v>
      </c>
      <c r="L16" s="127">
        <v>106</v>
      </c>
      <c r="M16" s="127"/>
      <c r="N16" s="127">
        <v>382</v>
      </c>
      <c r="O16" s="127">
        <v>199</v>
      </c>
      <c r="P16" s="127">
        <v>183</v>
      </c>
      <c r="Q16" s="127"/>
      <c r="R16" s="127">
        <v>360</v>
      </c>
      <c r="S16" s="127">
        <v>171</v>
      </c>
      <c r="T16" s="127">
        <v>189</v>
      </c>
      <c r="U16" s="127"/>
      <c r="V16" s="127">
        <v>367</v>
      </c>
      <c r="W16" s="127">
        <v>194</v>
      </c>
      <c r="X16" s="127">
        <v>173</v>
      </c>
      <c r="Y16" s="127"/>
      <c r="Z16" s="127">
        <v>368</v>
      </c>
      <c r="AA16" s="127">
        <v>190</v>
      </c>
      <c r="AB16" s="127">
        <v>178</v>
      </c>
      <c r="AC16" s="146"/>
    </row>
    <row r="17" spans="1:29" x14ac:dyDescent="0.25">
      <c r="A17" s="27" t="s">
        <v>282</v>
      </c>
      <c r="B17" s="127">
        <f t="shared" si="2"/>
        <v>3310</v>
      </c>
      <c r="C17" s="127">
        <f t="shared" si="1"/>
        <v>1665</v>
      </c>
      <c r="D17" s="127">
        <f t="shared" si="1"/>
        <v>1645</v>
      </c>
      <c r="E17" s="127"/>
      <c r="F17" s="127">
        <v>611</v>
      </c>
      <c r="G17" s="127">
        <v>301</v>
      </c>
      <c r="H17" s="127">
        <v>310</v>
      </c>
      <c r="I17" s="127"/>
      <c r="J17" s="127">
        <v>621</v>
      </c>
      <c r="K17" s="127">
        <v>326</v>
      </c>
      <c r="L17" s="127">
        <v>295</v>
      </c>
      <c r="M17" s="127"/>
      <c r="N17" s="127">
        <v>633</v>
      </c>
      <c r="O17" s="127">
        <v>305</v>
      </c>
      <c r="P17" s="127">
        <v>328</v>
      </c>
      <c r="Q17" s="127"/>
      <c r="R17" s="127">
        <v>558</v>
      </c>
      <c r="S17" s="127">
        <v>265</v>
      </c>
      <c r="T17" s="127">
        <v>293</v>
      </c>
      <c r="U17" s="127"/>
      <c r="V17" s="127">
        <v>400</v>
      </c>
      <c r="W17" s="127">
        <v>215</v>
      </c>
      <c r="X17" s="127">
        <v>185</v>
      </c>
      <c r="Y17" s="127"/>
      <c r="Z17" s="127">
        <v>487</v>
      </c>
      <c r="AA17" s="127">
        <v>253</v>
      </c>
      <c r="AB17" s="127">
        <v>234</v>
      </c>
      <c r="AC17" s="145"/>
    </row>
    <row r="18" spans="1:29" x14ac:dyDescent="0.25">
      <c r="A18" s="27" t="s">
        <v>283</v>
      </c>
      <c r="B18" s="127">
        <f t="shared" si="2"/>
        <v>1153</v>
      </c>
      <c r="C18" s="127">
        <f t="shared" si="1"/>
        <v>579</v>
      </c>
      <c r="D18" s="127">
        <f t="shared" si="1"/>
        <v>574</v>
      </c>
      <c r="E18" s="127"/>
      <c r="F18" s="127">
        <v>209</v>
      </c>
      <c r="G18" s="127">
        <v>115</v>
      </c>
      <c r="H18" s="127">
        <v>94</v>
      </c>
      <c r="I18" s="127"/>
      <c r="J18" s="127">
        <v>249</v>
      </c>
      <c r="K18" s="127">
        <v>120</v>
      </c>
      <c r="L18" s="127">
        <v>129</v>
      </c>
      <c r="M18" s="127"/>
      <c r="N18" s="127">
        <v>197</v>
      </c>
      <c r="O18" s="127">
        <v>108</v>
      </c>
      <c r="P18" s="127">
        <v>89</v>
      </c>
      <c r="Q18" s="127"/>
      <c r="R18" s="127">
        <v>187</v>
      </c>
      <c r="S18" s="127">
        <v>88</v>
      </c>
      <c r="T18" s="127">
        <v>99</v>
      </c>
      <c r="U18" s="127"/>
      <c r="V18" s="127">
        <v>167</v>
      </c>
      <c r="W18" s="127">
        <v>86</v>
      </c>
      <c r="X18" s="127">
        <v>81</v>
      </c>
      <c r="Y18" s="127"/>
      <c r="Z18" s="127">
        <v>144</v>
      </c>
      <c r="AA18" s="127">
        <v>62</v>
      </c>
      <c r="AB18" s="127">
        <v>82</v>
      </c>
      <c r="AC18" s="146"/>
    </row>
    <row r="19" spans="1:29" x14ac:dyDescent="0.25">
      <c r="A19" s="27" t="s">
        <v>284</v>
      </c>
      <c r="B19" s="127">
        <f t="shared" si="2"/>
        <v>8394</v>
      </c>
      <c r="C19" s="127">
        <f t="shared" si="1"/>
        <v>4189</v>
      </c>
      <c r="D19" s="127">
        <f t="shared" si="1"/>
        <v>4205</v>
      </c>
      <c r="E19" s="127"/>
      <c r="F19" s="127">
        <v>1437</v>
      </c>
      <c r="G19" s="127">
        <v>740</v>
      </c>
      <c r="H19" s="127">
        <v>697</v>
      </c>
      <c r="I19" s="127"/>
      <c r="J19" s="127">
        <v>1390</v>
      </c>
      <c r="K19" s="127">
        <v>710</v>
      </c>
      <c r="L19" s="127">
        <v>680</v>
      </c>
      <c r="M19" s="127"/>
      <c r="N19" s="127">
        <v>1279</v>
      </c>
      <c r="O19" s="127">
        <v>654</v>
      </c>
      <c r="P19" s="127">
        <v>625</v>
      </c>
      <c r="Q19" s="127"/>
      <c r="R19" s="127">
        <v>1570</v>
      </c>
      <c r="S19" s="127">
        <v>769</v>
      </c>
      <c r="T19" s="127">
        <v>801</v>
      </c>
      <c r="U19" s="127"/>
      <c r="V19" s="127">
        <v>1405</v>
      </c>
      <c r="W19" s="127">
        <v>662</v>
      </c>
      <c r="X19" s="127">
        <v>743</v>
      </c>
      <c r="Y19" s="127"/>
      <c r="Z19" s="127">
        <v>1313</v>
      </c>
      <c r="AA19" s="127">
        <v>654</v>
      </c>
      <c r="AB19" s="127">
        <v>659</v>
      </c>
      <c r="AC19" s="146"/>
    </row>
    <row r="20" spans="1:29" x14ac:dyDescent="0.25">
      <c r="A20" s="27" t="s">
        <v>285</v>
      </c>
      <c r="B20" s="127">
        <f t="shared" si="2"/>
        <v>3448</v>
      </c>
      <c r="C20" s="127">
        <f t="shared" si="1"/>
        <v>1761</v>
      </c>
      <c r="D20" s="127">
        <f t="shared" si="1"/>
        <v>1687</v>
      </c>
      <c r="E20" s="127"/>
      <c r="F20" s="127">
        <v>660</v>
      </c>
      <c r="G20" s="127">
        <v>356</v>
      </c>
      <c r="H20" s="127">
        <v>304</v>
      </c>
      <c r="I20" s="127"/>
      <c r="J20" s="127">
        <v>704</v>
      </c>
      <c r="K20" s="127">
        <v>353</v>
      </c>
      <c r="L20" s="127">
        <v>351</v>
      </c>
      <c r="M20" s="127"/>
      <c r="N20" s="127">
        <v>631</v>
      </c>
      <c r="O20" s="127">
        <v>315</v>
      </c>
      <c r="P20" s="127">
        <v>316</v>
      </c>
      <c r="Q20" s="127"/>
      <c r="R20" s="127">
        <v>560</v>
      </c>
      <c r="S20" s="127">
        <v>287</v>
      </c>
      <c r="T20" s="127">
        <v>273</v>
      </c>
      <c r="U20" s="127"/>
      <c r="V20" s="127">
        <v>457</v>
      </c>
      <c r="W20" s="127">
        <v>228</v>
      </c>
      <c r="X20" s="127">
        <v>229</v>
      </c>
      <c r="Y20" s="127"/>
      <c r="Z20" s="127">
        <v>436</v>
      </c>
      <c r="AA20" s="127">
        <v>222</v>
      </c>
      <c r="AB20" s="127">
        <v>214</v>
      </c>
      <c r="AC20" s="146"/>
    </row>
    <row r="21" spans="1:29" x14ac:dyDescent="0.25">
      <c r="A21" s="27" t="s">
        <v>286</v>
      </c>
      <c r="B21" s="127">
        <f t="shared" si="2"/>
        <v>7554</v>
      </c>
      <c r="C21" s="127">
        <f t="shared" si="1"/>
        <v>3682</v>
      </c>
      <c r="D21" s="127">
        <f t="shared" si="1"/>
        <v>3872</v>
      </c>
      <c r="E21" s="127"/>
      <c r="F21" s="127">
        <v>1546</v>
      </c>
      <c r="G21" s="127">
        <v>773</v>
      </c>
      <c r="H21" s="127">
        <v>773</v>
      </c>
      <c r="I21" s="127"/>
      <c r="J21" s="127">
        <v>1421</v>
      </c>
      <c r="K21" s="127">
        <v>704</v>
      </c>
      <c r="L21" s="127">
        <v>717</v>
      </c>
      <c r="M21" s="127"/>
      <c r="N21" s="127">
        <v>1333</v>
      </c>
      <c r="O21" s="127">
        <v>680</v>
      </c>
      <c r="P21" s="127">
        <v>653</v>
      </c>
      <c r="Q21" s="127"/>
      <c r="R21" s="127">
        <v>1226</v>
      </c>
      <c r="S21" s="127">
        <v>576</v>
      </c>
      <c r="T21" s="127">
        <v>650</v>
      </c>
      <c r="U21" s="127"/>
      <c r="V21" s="127">
        <v>1007</v>
      </c>
      <c r="W21" s="127">
        <v>476</v>
      </c>
      <c r="X21" s="127">
        <v>531</v>
      </c>
      <c r="Y21" s="127"/>
      <c r="Z21" s="127">
        <v>1021</v>
      </c>
      <c r="AA21" s="127">
        <v>473</v>
      </c>
      <c r="AB21" s="127">
        <v>548</v>
      </c>
      <c r="AC21" s="146"/>
    </row>
    <row r="22" spans="1:29" x14ac:dyDescent="0.25">
      <c r="A22" s="27" t="s">
        <v>287</v>
      </c>
      <c r="B22" s="127">
        <f t="shared" si="2"/>
        <v>1861</v>
      </c>
      <c r="C22" s="127">
        <f t="shared" si="1"/>
        <v>897</v>
      </c>
      <c r="D22" s="127">
        <f t="shared" si="1"/>
        <v>964</v>
      </c>
      <c r="E22" s="127"/>
      <c r="F22" s="127">
        <v>369</v>
      </c>
      <c r="G22" s="127">
        <v>174</v>
      </c>
      <c r="H22" s="127">
        <v>195</v>
      </c>
      <c r="I22" s="127"/>
      <c r="J22" s="127">
        <v>409</v>
      </c>
      <c r="K22" s="127">
        <v>219</v>
      </c>
      <c r="L22" s="127">
        <v>190</v>
      </c>
      <c r="M22" s="127"/>
      <c r="N22" s="127">
        <v>348</v>
      </c>
      <c r="O22" s="127">
        <v>163</v>
      </c>
      <c r="P22" s="127">
        <v>185</v>
      </c>
      <c r="Q22" s="127"/>
      <c r="R22" s="127">
        <v>288</v>
      </c>
      <c r="S22" s="127">
        <v>138</v>
      </c>
      <c r="T22" s="127">
        <v>150</v>
      </c>
      <c r="U22" s="127"/>
      <c r="V22" s="127">
        <v>239</v>
      </c>
      <c r="W22" s="127">
        <v>106</v>
      </c>
      <c r="X22" s="127">
        <v>133</v>
      </c>
      <c r="Y22" s="127"/>
      <c r="Z22" s="127">
        <v>208</v>
      </c>
      <c r="AA22" s="127">
        <v>97</v>
      </c>
      <c r="AB22" s="127">
        <v>111</v>
      </c>
      <c r="AC22" s="146"/>
    </row>
    <row r="23" spans="1:29" x14ac:dyDescent="0.25">
      <c r="A23" s="125" t="s">
        <v>288</v>
      </c>
      <c r="B23" s="127">
        <f t="shared" si="2"/>
        <v>6404</v>
      </c>
      <c r="C23" s="127">
        <f t="shared" si="1"/>
        <v>3339</v>
      </c>
      <c r="D23" s="127">
        <f t="shared" si="1"/>
        <v>3065</v>
      </c>
      <c r="E23" s="127"/>
      <c r="F23" s="127">
        <v>962</v>
      </c>
      <c r="G23" s="127">
        <v>536</v>
      </c>
      <c r="H23" s="127">
        <v>426</v>
      </c>
      <c r="I23" s="127"/>
      <c r="J23" s="127">
        <v>933</v>
      </c>
      <c r="K23" s="127">
        <v>479</v>
      </c>
      <c r="L23" s="127">
        <v>454</v>
      </c>
      <c r="M23" s="127"/>
      <c r="N23" s="127">
        <v>946</v>
      </c>
      <c r="O23" s="127">
        <v>484</v>
      </c>
      <c r="P23" s="127">
        <v>462</v>
      </c>
      <c r="Q23" s="127"/>
      <c r="R23" s="127">
        <v>1194</v>
      </c>
      <c r="S23" s="127">
        <v>616</v>
      </c>
      <c r="T23" s="127">
        <v>578</v>
      </c>
      <c r="U23" s="127"/>
      <c r="V23" s="127">
        <v>1179</v>
      </c>
      <c r="W23" s="127">
        <v>603</v>
      </c>
      <c r="X23" s="127">
        <v>576</v>
      </c>
      <c r="Y23" s="127"/>
      <c r="Z23" s="127">
        <v>1190</v>
      </c>
      <c r="AA23" s="127">
        <v>621</v>
      </c>
      <c r="AB23" s="127">
        <v>569</v>
      </c>
      <c r="AC23" s="146"/>
    </row>
    <row r="24" spans="1:29" x14ac:dyDescent="0.25">
      <c r="A24" s="27" t="s">
        <v>289</v>
      </c>
      <c r="B24" s="127">
        <f t="shared" si="2"/>
        <v>903</v>
      </c>
      <c r="C24" s="127">
        <f t="shared" si="1"/>
        <v>460</v>
      </c>
      <c r="D24" s="127">
        <f t="shared" si="1"/>
        <v>443</v>
      </c>
      <c r="E24" s="127"/>
      <c r="F24" s="127">
        <v>154</v>
      </c>
      <c r="G24" s="127">
        <v>79</v>
      </c>
      <c r="H24" s="127">
        <v>75</v>
      </c>
      <c r="I24" s="127"/>
      <c r="J24" s="127">
        <v>173</v>
      </c>
      <c r="K24" s="127">
        <v>90</v>
      </c>
      <c r="L24" s="127">
        <v>83</v>
      </c>
      <c r="M24" s="127"/>
      <c r="N24" s="127">
        <v>169</v>
      </c>
      <c r="O24" s="127">
        <v>91</v>
      </c>
      <c r="P24" s="127">
        <v>78</v>
      </c>
      <c r="Q24" s="127"/>
      <c r="R24" s="127">
        <v>121</v>
      </c>
      <c r="S24" s="127">
        <v>57</v>
      </c>
      <c r="T24" s="127">
        <v>64</v>
      </c>
      <c r="U24" s="127"/>
      <c r="V24" s="127">
        <v>125</v>
      </c>
      <c r="W24" s="127">
        <v>58</v>
      </c>
      <c r="X24" s="127">
        <v>67</v>
      </c>
      <c r="Y24" s="127"/>
      <c r="Z24" s="127">
        <v>161</v>
      </c>
      <c r="AA24" s="127">
        <v>85</v>
      </c>
      <c r="AB24" s="127">
        <v>76</v>
      </c>
      <c r="AC24" s="146"/>
    </row>
    <row r="25" spans="1:29" x14ac:dyDescent="0.25">
      <c r="A25" s="27" t="s">
        <v>290</v>
      </c>
      <c r="B25" s="127">
        <f t="shared" si="2"/>
        <v>6098</v>
      </c>
      <c r="C25" s="127">
        <f t="shared" si="1"/>
        <v>2990</v>
      </c>
      <c r="D25" s="127">
        <f t="shared" si="1"/>
        <v>3108</v>
      </c>
      <c r="E25" s="127"/>
      <c r="F25" s="127">
        <v>638</v>
      </c>
      <c r="G25" s="127">
        <v>320</v>
      </c>
      <c r="H25" s="127">
        <v>318</v>
      </c>
      <c r="I25" s="127"/>
      <c r="J25" s="127">
        <v>657</v>
      </c>
      <c r="K25" s="127">
        <v>356</v>
      </c>
      <c r="L25" s="127">
        <v>301</v>
      </c>
      <c r="M25" s="127"/>
      <c r="N25" s="127">
        <v>570</v>
      </c>
      <c r="O25" s="127">
        <v>316</v>
      </c>
      <c r="P25" s="127">
        <v>254</v>
      </c>
      <c r="Q25" s="127"/>
      <c r="R25" s="127">
        <v>1406</v>
      </c>
      <c r="S25" s="127">
        <v>671</v>
      </c>
      <c r="T25" s="127">
        <v>735</v>
      </c>
      <c r="U25" s="127"/>
      <c r="V25" s="127">
        <v>1423</v>
      </c>
      <c r="W25" s="127">
        <v>669</v>
      </c>
      <c r="X25" s="127">
        <v>754</v>
      </c>
      <c r="Y25" s="127"/>
      <c r="Z25" s="127">
        <v>1404</v>
      </c>
      <c r="AA25" s="127">
        <v>658</v>
      </c>
      <c r="AB25" s="127">
        <v>746</v>
      </c>
      <c r="AC25" s="146"/>
    </row>
    <row r="26" spans="1:29" x14ac:dyDescent="0.25">
      <c r="A26" s="27" t="s">
        <v>291</v>
      </c>
      <c r="B26" s="127">
        <f t="shared" si="2"/>
        <v>788</v>
      </c>
      <c r="C26" s="127">
        <f t="shared" si="1"/>
        <v>362</v>
      </c>
      <c r="D26" s="127">
        <f t="shared" si="1"/>
        <v>426</v>
      </c>
      <c r="E26" s="127"/>
      <c r="F26" s="127">
        <v>176</v>
      </c>
      <c r="G26" s="127">
        <v>81</v>
      </c>
      <c r="H26" s="127">
        <v>95</v>
      </c>
      <c r="I26" s="127"/>
      <c r="J26" s="127">
        <v>166</v>
      </c>
      <c r="K26" s="127">
        <v>76</v>
      </c>
      <c r="L26" s="127">
        <v>90</v>
      </c>
      <c r="M26" s="127"/>
      <c r="N26" s="127">
        <v>135</v>
      </c>
      <c r="O26" s="127">
        <v>43</v>
      </c>
      <c r="P26" s="127">
        <v>92</v>
      </c>
      <c r="Q26" s="127"/>
      <c r="R26" s="127">
        <v>122</v>
      </c>
      <c r="S26" s="127">
        <v>52</v>
      </c>
      <c r="T26" s="127">
        <v>70</v>
      </c>
      <c r="U26" s="127"/>
      <c r="V26" s="127">
        <v>90</v>
      </c>
      <c r="W26" s="127">
        <v>51</v>
      </c>
      <c r="X26" s="127">
        <v>39</v>
      </c>
      <c r="Y26" s="127"/>
      <c r="Z26" s="127">
        <v>99</v>
      </c>
      <c r="AA26" s="127">
        <v>59</v>
      </c>
      <c r="AB26" s="127">
        <v>40</v>
      </c>
      <c r="AC26" s="145"/>
    </row>
    <row r="27" spans="1:29" x14ac:dyDescent="0.25">
      <c r="A27" s="27" t="s">
        <v>292</v>
      </c>
      <c r="B27" s="127">
        <f t="shared" si="2"/>
        <v>2486</v>
      </c>
      <c r="C27" s="127">
        <f t="shared" si="1"/>
        <v>1243</v>
      </c>
      <c r="D27" s="127">
        <f t="shared" si="1"/>
        <v>1243</v>
      </c>
      <c r="E27" s="127"/>
      <c r="F27" s="127">
        <v>482</v>
      </c>
      <c r="G27" s="127">
        <v>267</v>
      </c>
      <c r="H27" s="127">
        <v>215</v>
      </c>
      <c r="I27" s="127"/>
      <c r="J27" s="127">
        <v>497</v>
      </c>
      <c r="K27" s="127">
        <v>260</v>
      </c>
      <c r="L27" s="127">
        <v>237</v>
      </c>
      <c r="M27" s="127"/>
      <c r="N27" s="127">
        <v>477</v>
      </c>
      <c r="O27" s="127">
        <v>246</v>
      </c>
      <c r="P27" s="127">
        <v>231</v>
      </c>
      <c r="Q27" s="127"/>
      <c r="R27" s="127">
        <v>399</v>
      </c>
      <c r="S27" s="127">
        <v>195</v>
      </c>
      <c r="T27" s="127">
        <v>204</v>
      </c>
      <c r="U27" s="127"/>
      <c r="V27" s="127">
        <v>302</v>
      </c>
      <c r="W27" s="127">
        <v>129</v>
      </c>
      <c r="X27" s="127">
        <v>173</v>
      </c>
      <c r="Y27" s="127"/>
      <c r="Z27" s="127">
        <v>329</v>
      </c>
      <c r="AA27" s="127">
        <v>146</v>
      </c>
      <c r="AB27" s="127">
        <v>183</v>
      </c>
      <c r="AC27" s="146"/>
    </row>
    <row r="28" spans="1:29" x14ac:dyDescent="0.25">
      <c r="A28" s="27" t="s">
        <v>293</v>
      </c>
      <c r="B28" s="127">
        <f t="shared" si="2"/>
        <v>2721</v>
      </c>
      <c r="C28" s="127">
        <f t="shared" si="2"/>
        <v>1403</v>
      </c>
      <c r="D28" s="127">
        <f t="shared" si="2"/>
        <v>1318</v>
      </c>
      <c r="E28" s="127"/>
      <c r="F28" s="127">
        <v>531</v>
      </c>
      <c r="G28" s="127">
        <v>287</v>
      </c>
      <c r="H28" s="127">
        <v>244</v>
      </c>
      <c r="I28" s="127"/>
      <c r="J28" s="127">
        <v>508</v>
      </c>
      <c r="K28" s="127">
        <v>261</v>
      </c>
      <c r="L28" s="127">
        <v>247</v>
      </c>
      <c r="M28" s="127"/>
      <c r="N28" s="127">
        <v>523</v>
      </c>
      <c r="O28" s="127">
        <v>277</v>
      </c>
      <c r="P28" s="127">
        <v>246</v>
      </c>
      <c r="Q28" s="127"/>
      <c r="R28" s="127">
        <v>418</v>
      </c>
      <c r="S28" s="127">
        <v>211</v>
      </c>
      <c r="T28" s="127">
        <v>207</v>
      </c>
      <c r="U28" s="127"/>
      <c r="V28" s="127">
        <v>350</v>
      </c>
      <c r="W28" s="127">
        <v>176</v>
      </c>
      <c r="X28" s="127">
        <v>174</v>
      </c>
      <c r="Y28" s="127"/>
      <c r="Z28" s="127">
        <v>391</v>
      </c>
      <c r="AA28" s="127">
        <v>191</v>
      </c>
      <c r="AB28" s="127">
        <v>200</v>
      </c>
      <c r="AC28" s="146"/>
    </row>
    <row r="29" spans="1:29" x14ac:dyDescent="0.25">
      <c r="A29" s="27" t="s">
        <v>294</v>
      </c>
      <c r="B29" s="127">
        <f t="shared" si="2"/>
        <v>3359</v>
      </c>
      <c r="C29" s="127">
        <f t="shared" si="2"/>
        <v>1677</v>
      </c>
      <c r="D29" s="127">
        <f t="shared" si="2"/>
        <v>1682</v>
      </c>
      <c r="E29" s="127"/>
      <c r="F29" s="127">
        <v>727</v>
      </c>
      <c r="G29" s="127">
        <v>344</v>
      </c>
      <c r="H29" s="127">
        <v>383</v>
      </c>
      <c r="I29" s="127"/>
      <c r="J29" s="127">
        <v>652</v>
      </c>
      <c r="K29" s="127">
        <v>354</v>
      </c>
      <c r="L29" s="127">
        <v>298</v>
      </c>
      <c r="M29" s="127"/>
      <c r="N29" s="127">
        <v>655</v>
      </c>
      <c r="O29" s="127">
        <v>331</v>
      </c>
      <c r="P29" s="127">
        <v>324</v>
      </c>
      <c r="Q29" s="127"/>
      <c r="R29" s="127">
        <v>580</v>
      </c>
      <c r="S29" s="127">
        <v>285</v>
      </c>
      <c r="T29" s="127">
        <v>295</v>
      </c>
      <c r="U29" s="127"/>
      <c r="V29" s="127">
        <v>331</v>
      </c>
      <c r="W29" s="127">
        <v>156</v>
      </c>
      <c r="X29" s="127">
        <v>175</v>
      </c>
      <c r="Y29" s="127"/>
      <c r="Z29" s="127">
        <v>414</v>
      </c>
      <c r="AA29" s="127">
        <v>207</v>
      </c>
      <c r="AB29" s="127">
        <v>207</v>
      </c>
      <c r="AC29" s="146"/>
    </row>
    <row r="30" spans="1:29" x14ac:dyDescent="0.25">
      <c r="A30" s="27" t="s">
        <v>295</v>
      </c>
      <c r="B30" s="127">
        <f t="shared" si="2"/>
        <v>1642</v>
      </c>
      <c r="C30" s="127">
        <f t="shared" si="2"/>
        <v>830</v>
      </c>
      <c r="D30" s="127">
        <f t="shared" si="2"/>
        <v>812</v>
      </c>
      <c r="E30" s="127"/>
      <c r="F30" s="127">
        <v>329</v>
      </c>
      <c r="G30" s="127">
        <v>167</v>
      </c>
      <c r="H30" s="127">
        <v>162</v>
      </c>
      <c r="I30" s="127"/>
      <c r="J30" s="127">
        <v>320</v>
      </c>
      <c r="K30" s="127">
        <v>149</v>
      </c>
      <c r="L30" s="127">
        <v>171</v>
      </c>
      <c r="M30" s="127"/>
      <c r="N30" s="127">
        <v>300</v>
      </c>
      <c r="O30" s="127">
        <v>152</v>
      </c>
      <c r="P30" s="127">
        <v>148</v>
      </c>
      <c r="Q30" s="127"/>
      <c r="R30" s="127">
        <v>277</v>
      </c>
      <c r="S30" s="127">
        <v>156</v>
      </c>
      <c r="T30" s="127">
        <v>121</v>
      </c>
      <c r="U30" s="127"/>
      <c r="V30" s="127">
        <v>219</v>
      </c>
      <c r="W30" s="127">
        <v>105</v>
      </c>
      <c r="X30" s="127">
        <v>114</v>
      </c>
      <c r="Y30" s="127"/>
      <c r="Z30" s="127">
        <v>197</v>
      </c>
      <c r="AA30" s="127">
        <v>101</v>
      </c>
      <c r="AB30" s="127">
        <v>96</v>
      </c>
      <c r="AC30" s="146"/>
    </row>
    <row r="31" spans="1:29" x14ac:dyDescent="0.25">
      <c r="A31" s="27" t="s">
        <v>296</v>
      </c>
      <c r="B31" s="127">
        <f t="shared" si="2"/>
        <v>2077</v>
      </c>
      <c r="C31" s="127">
        <f t="shared" si="2"/>
        <v>1074</v>
      </c>
      <c r="D31" s="127">
        <f t="shared" si="2"/>
        <v>1003</v>
      </c>
      <c r="E31" s="127"/>
      <c r="F31" s="127">
        <v>334</v>
      </c>
      <c r="G31" s="127">
        <v>183</v>
      </c>
      <c r="H31" s="127">
        <v>151</v>
      </c>
      <c r="I31" s="127"/>
      <c r="J31" s="127">
        <v>372</v>
      </c>
      <c r="K31" s="127">
        <v>190</v>
      </c>
      <c r="L31" s="127">
        <v>182</v>
      </c>
      <c r="M31" s="127"/>
      <c r="N31" s="127">
        <v>407</v>
      </c>
      <c r="O31" s="127">
        <v>206</v>
      </c>
      <c r="P31" s="127">
        <v>201</v>
      </c>
      <c r="Q31" s="127"/>
      <c r="R31" s="127">
        <v>374</v>
      </c>
      <c r="S31" s="127">
        <v>193</v>
      </c>
      <c r="T31" s="127">
        <v>181</v>
      </c>
      <c r="U31" s="127"/>
      <c r="V31" s="127">
        <v>311</v>
      </c>
      <c r="W31" s="127">
        <v>160</v>
      </c>
      <c r="X31" s="127">
        <v>151</v>
      </c>
      <c r="Y31" s="127"/>
      <c r="Z31" s="127">
        <v>279</v>
      </c>
      <c r="AA31" s="127">
        <v>142</v>
      </c>
      <c r="AB31" s="127">
        <v>137</v>
      </c>
      <c r="AC31" s="146"/>
    </row>
    <row r="32" spans="1:29" x14ac:dyDescent="0.25">
      <c r="A32" s="27" t="s">
        <v>297</v>
      </c>
      <c r="B32" s="127">
        <f t="shared" si="2"/>
        <v>4346</v>
      </c>
      <c r="C32" s="127">
        <f t="shared" si="2"/>
        <v>2138</v>
      </c>
      <c r="D32" s="127">
        <f t="shared" si="2"/>
        <v>2208</v>
      </c>
      <c r="E32" s="127"/>
      <c r="F32" s="127">
        <v>953</v>
      </c>
      <c r="G32" s="127">
        <v>486</v>
      </c>
      <c r="H32" s="127">
        <v>467</v>
      </c>
      <c r="I32" s="127"/>
      <c r="J32" s="127">
        <v>818</v>
      </c>
      <c r="K32" s="127">
        <v>414</v>
      </c>
      <c r="L32" s="127">
        <v>404</v>
      </c>
      <c r="M32" s="127"/>
      <c r="N32" s="127">
        <v>803</v>
      </c>
      <c r="O32" s="127">
        <v>382</v>
      </c>
      <c r="P32" s="127">
        <v>421</v>
      </c>
      <c r="Q32" s="127"/>
      <c r="R32" s="127">
        <v>646</v>
      </c>
      <c r="S32" s="127">
        <v>321</v>
      </c>
      <c r="T32" s="127">
        <v>325</v>
      </c>
      <c r="U32" s="127"/>
      <c r="V32" s="127">
        <v>547</v>
      </c>
      <c r="W32" s="127">
        <v>247</v>
      </c>
      <c r="X32" s="127">
        <v>300</v>
      </c>
      <c r="Y32" s="127"/>
      <c r="Z32" s="127">
        <v>579</v>
      </c>
      <c r="AA32" s="127">
        <v>288</v>
      </c>
      <c r="AB32" s="127">
        <v>291</v>
      </c>
      <c r="AC32" s="146"/>
    </row>
    <row r="33" spans="1:29" x14ac:dyDescent="0.25">
      <c r="A33" s="27" t="s">
        <v>298</v>
      </c>
      <c r="B33" s="127">
        <f t="shared" si="2"/>
        <v>3657</v>
      </c>
      <c r="C33" s="127">
        <f t="shared" si="2"/>
        <v>1854</v>
      </c>
      <c r="D33" s="127">
        <f t="shared" si="2"/>
        <v>1803</v>
      </c>
      <c r="E33" s="127"/>
      <c r="F33" s="127">
        <v>705</v>
      </c>
      <c r="G33" s="127">
        <v>386</v>
      </c>
      <c r="H33" s="127">
        <v>319</v>
      </c>
      <c r="I33" s="127"/>
      <c r="J33" s="127">
        <v>686</v>
      </c>
      <c r="K33" s="127">
        <v>313</v>
      </c>
      <c r="L33" s="127">
        <v>373</v>
      </c>
      <c r="M33" s="127"/>
      <c r="N33" s="127">
        <v>698</v>
      </c>
      <c r="O33" s="127">
        <v>369</v>
      </c>
      <c r="P33" s="127">
        <v>329</v>
      </c>
      <c r="Q33" s="127"/>
      <c r="R33" s="127">
        <v>615</v>
      </c>
      <c r="S33" s="127">
        <v>309</v>
      </c>
      <c r="T33" s="127">
        <v>306</v>
      </c>
      <c r="U33" s="127"/>
      <c r="V33" s="127">
        <v>522</v>
      </c>
      <c r="W33" s="127">
        <v>268</v>
      </c>
      <c r="X33" s="127">
        <v>254</v>
      </c>
      <c r="Y33" s="127"/>
      <c r="Z33" s="127">
        <v>431</v>
      </c>
      <c r="AA33" s="127">
        <v>209</v>
      </c>
      <c r="AB33" s="127">
        <v>222</v>
      </c>
      <c r="AC33" s="146"/>
    </row>
    <row r="34" spans="1:29" x14ac:dyDescent="0.25">
      <c r="A34" s="27" t="s">
        <v>299</v>
      </c>
      <c r="B34" s="127">
        <f t="shared" si="2"/>
        <v>1299</v>
      </c>
      <c r="C34" s="127">
        <f t="shared" si="2"/>
        <v>639</v>
      </c>
      <c r="D34" s="127">
        <f t="shared" si="2"/>
        <v>660</v>
      </c>
      <c r="E34" s="127"/>
      <c r="F34" s="127">
        <v>274</v>
      </c>
      <c r="G34" s="127">
        <v>127</v>
      </c>
      <c r="H34" s="127">
        <v>147</v>
      </c>
      <c r="I34" s="127"/>
      <c r="J34" s="127">
        <v>272</v>
      </c>
      <c r="K34" s="127">
        <v>135</v>
      </c>
      <c r="L34" s="127">
        <v>137</v>
      </c>
      <c r="M34" s="127"/>
      <c r="N34" s="127">
        <v>219</v>
      </c>
      <c r="O34" s="127">
        <v>100</v>
      </c>
      <c r="P34" s="127">
        <v>119</v>
      </c>
      <c r="Q34" s="127"/>
      <c r="R34" s="127">
        <v>224</v>
      </c>
      <c r="S34" s="127">
        <v>116</v>
      </c>
      <c r="T34" s="127">
        <v>108</v>
      </c>
      <c r="U34" s="127"/>
      <c r="V34" s="127">
        <v>171</v>
      </c>
      <c r="W34" s="127">
        <v>84</v>
      </c>
      <c r="X34" s="127">
        <v>87</v>
      </c>
      <c r="Y34" s="127"/>
      <c r="Z34" s="127">
        <v>139</v>
      </c>
      <c r="AA34" s="127">
        <v>77</v>
      </c>
      <c r="AB34" s="127">
        <v>62</v>
      </c>
      <c r="AC34" s="146"/>
    </row>
    <row r="35" spans="1:29" x14ac:dyDescent="0.25">
      <c r="A35" s="27" t="s">
        <v>300</v>
      </c>
      <c r="B35" s="127">
        <f t="shared" si="2"/>
        <v>1171</v>
      </c>
      <c r="C35" s="127">
        <f t="shared" si="2"/>
        <v>607</v>
      </c>
      <c r="D35" s="127">
        <f t="shared" si="2"/>
        <v>564</v>
      </c>
      <c r="E35" s="127"/>
      <c r="F35" s="127">
        <v>210</v>
      </c>
      <c r="G35" s="127">
        <v>88</v>
      </c>
      <c r="H35" s="127">
        <v>122</v>
      </c>
      <c r="I35" s="127"/>
      <c r="J35" s="127">
        <v>200</v>
      </c>
      <c r="K35" s="127">
        <v>112</v>
      </c>
      <c r="L35" s="127">
        <v>88</v>
      </c>
      <c r="M35" s="127"/>
      <c r="N35" s="127">
        <v>251</v>
      </c>
      <c r="O35" s="127">
        <v>130</v>
      </c>
      <c r="P35" s="127">
        <v>121</v>
      </c>
      <c r="Q35" s="127"/>
      <c r="R35" s="127">
        <v>203</v>
      </c>
      <c r="S35" s="127">
        <v>118</v>
      </c>
      <c r="T35" s="127">
        <v>85</v>
      </c>
      <c r="U35" s="127"/>
      <c r="V35" s="127">
        <v>129</v>
      </c>
      <c r="W35" s="127">
        <v>62</v>
      </c>
      <c r="X35" s="127">
        <v>67</v>
      </c>
      <c r="Y35" s="127"/>
      <c r="Z35" s="127">
        <v>178</v>
      </c>
      <c r="AA35" s="127">
        <v>97</v>
      </c>
      <c r="AB35" s="127">
        <v>81</v>
      </c>
      <c r="AC35" s="146"/>
    </row>
    <row r="36" spans="1:29" x14ac:dyDescent="0.25">
      <c r="A36" s="27" t="s">
        <v>301</v>
      </c>
      <c r="B36" s="127">
        <f t="shared" si="2"/>
        <v>5628</v>
      </c>
      <c r="C36" s="127">
        <f t="shared" si="2"/>
        <v>2781</v>
      </c>
      <c r="D36" s="127">
        <f t="shared" si="2"/>
        <v>2847</v>
      </c>
      <c r="E36" s="127"/>
      <c r="F36" s="127">
        <v>1151</v>
      </c>
      <c r="G36" s="127">
        <v>581</v>
      </c>
      <c r="H36" s="127">
        <v>570</v>
      </c>
      <c r="I36" s="127"/>
      <c r="J36" s="127">
        <v>1058</v>
      </c>
      <c r="K36" s="127">
        <v>546</v>
      </c>
      <c r="L36" s="127">
        <v>512</v>
      </c>
      <c r="M36" s="127"/>
      <c r="N36" s="127">
        <v>981</v>
      </c>
      <c r="O36" s="127">
        <v>495</v>
      </c>
      <c r="P36" s="127">
        <v>486</v>
      </c>
      <c r="Q36" s="127"/>
      <c r="R36" s="127">
        <v>932</v>
      </c>
      <c r="S36" s="127">
        <v>469</v>
      </c>
      <c r="T36" s="127">
        <v>463</v>
      </c>
      <c r="U36" s="127"/>
      <c r="V36" s="127">
        <v>769</v>
      </c>
      <c r="W36" s="127">
        <v>353</v>
      </c>
      <c r="X36" s="127">
        <v>416</v>
      </c>
      <c r="Y36" s="127"/>
      <c r="Z36" s="127">
        <v>737</v>
      </c>
      <c r="AA36" s="127">
        <v>337</v>
      </c>
      <c r="AB36" s="127">
        <v>400</v>
      </c>
      <c r="AC36" s="146"/>
    </row>
    <row r="37" spans="1:29" x14ac:dyDescent="0.25">
      <c r="A37" s="27" t="s">
        <v>302</v>
      </c>
      <c r="B37" s="127">
        <f t="shared" si="2"/>
        <v>3823</v>
      </c>
      <c r="C37" s="127">
        <f t="shared" si="2"/>
        <v>1854</v>
      </c>
      <c r="D37" s="127">
        <f t="shared" si="2"/>
        <v>1969</v>
      </c>
      <c r="E37" s="127"/>
      <c r="F37" s="127">
        <v>816</v>
      </c>
      <c r="G37" s="127">
        <v>410</v>
      </c>
      <c r="H37" s="127">
        <v>406</v>
      </c>
      <c r="I37" s="127"/>
      <c r="J37" s="127">
        <v>689</v>
      </c>
      <c r="K37" s="127">
        <v>330</v>
      </c>
      <c r="L37" s="127">
        <v>359</v>
      </c>
      <c r="M37" s="127"/>
      <c r="N37" s="127">
        <v>668</v>
      </c>
      <c r="O37" s="127">
        <v>308</v>
      </c>
      <c r="P37" s="127">
        <v>360</v>
      </c>
      <c r="Q37" s="127"/>
      <c r="R37" s="127">
        <v>697</v>
      </c>
      <c r="S37" s="127">
        <v>355</v>
      </c>
      <c r="T37" s="127">
        <v>342</v>
      </c>
      <c r="U37" s="127"/>
      <c r="V37" s="127">
        <v>461</v>
      </c>
      <c r="W37" s="127">
        <v>227</v>
      </c>
      <c r="X37" s="127">
        <v>234</v>
      </c>
      <c r="Y37" s="127"/>
      <c r="Z37" s="127">
        <v>492</v>
      </c>
      <c r="AA37" s="127">
        <v>224</v>
      </c>
      <c r="AB37" s="127">
        <v>268</v>
      </c>
    </row>
    <row r="38" spans="1:29" ht="15.75" thickBot="1" x14ac:dyDescent="0.3">
      <c r="A38" s="28" t="s">
        <v>303</v>
      </c>
      <c r="B38" s="128">
        <f t="shared" si="2"/>
        <v>1353</v>
      </c>
      <c r="C38" s="128">
        <f t="shared" si="2"/>
        <v>662</v>
      </c>
      <c r="D38" s="128">
        <f t="shared" si="2"/>
        <v>691</v>
      </c>
      <c r="E38" s="128"/>
      <c r="F38" s="128">
        <v>310</v>
      </c>
      <c r="G38" s="128">
        <v>156</v>
      </c>
      <c r="H38" s="128">
        <v>154</v>
      </c>
      <c r="I38" s="128"/>
      <c r="J38" s="128">
        <v>273</v>
      </c>
      <c r="K38" s="128">
        <v>120</v>
      </c>
      <c r="L38" s="128">
        <v>153</v>
      </c>
      <c r="M38" s="128"/>
      <c r="N38" s="128">
        <v>270</v>
      </c>
      <c r="O38" s="128">
        <v>130</v>
      </c>
      <c r="P38" s="128">
        <v>140</v>
      </c>
      <c r="Q38" s="128"/>
      <c r="R38" s="128">
        <v>212</v>
      </c>
      <c r="S38" s="128">
        <v>117</v>
      </c>
      <c r="T38" s="128">
        <v>95</v>
      </c>
      <c r="U38" s="128"/>
      <c r="V38" s="128">
        <v>154</v>
      </c>
      <c r="W38" s="128">
        <v>77</v>
      </c>
      <c r="X38" s="128">
        <v>77</v>
      </c>
      <c r="Y38" s="128"/>
      <c r="Z38" s="128">
        <v>134</v>
      </c>
      <c r="AA38" s="128">
        <v>62</v>
      </c>
      <c r="AB38" s="128">
        <v>72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1:AB1"/>
    <mergeCell ref="A2:AB2"/>
    <mergeCell ref="A3:AB3"/>
    <mergeCell ref="A4:AB4"/>
    <mergeCell ref="A5:AB5"/>
    <mergeCell ref="A7:A8"/>
    <mergeCell ref="B7:D7"/>
    <mergeCell ref="F7:H7"/>
    <mergeCell ref="J7:L7"/>
    <mergeCell ref="N7:P7"/>
  </mergeCells>
  <hyperlinks>
    <hyperlink ref="AC2" location="Contenido!A1" display="Contenido" xr:uid="{FEC20482-C0D6-4B4D-ADF1-43642F40E08E}"/>
  </hyperlinks>
  <pageMargins left="0.7" right="0.7" top="0.75" bottom="0.75" header="0.3" footer="0.3"/>
  <pageSetup scale="61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960D-1143-4CB4-927B-4A9551EF12EB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42578125" customWidth="1"/>
    <col min="18" max="20" width="8.28515625" customWidth="1"/>
    <col min="21" max="21" width="1.140625" customWidth="1"/>
    <col min="22" max="24" width="8.28515625" customWidth="1"/>
    <col min="25" max="25" width="1.140625" customWidth="1"/>
    <col min="26" max="28" width="8.28515625" customWidth="1"/>
    <col min="29" max="29" width="14" style="144" customWidth="1"/>
  </cols>
  <sheetData>
    <row r="1" spans="1:29" x14ac:dyDescent="0.25">
      <c r="A1" s="228" t="s">
        <v>368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369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5"/>
    </row>
    <row r="10" spans="1:29" s="2" customFormat="1" x14ac:dyDescent="0.25">
      <c r="A10" s="26" t="s">
        <v>209</v>
      </c>
      <c r="B10" s="81">
        <v>91.833147811822599</v>
      </c>
      <c r="C10" s="81">
        <v>90.496726693474756</v>
      </c>
      <c r="D10" s="81">
        <v>93.183736772876301</v>
      </c>
      <c r="E10" s="81"/>
      <c r="F10" s="81">
        <v>87.596112772319529</v>
      </c>
      <c r="G10" s="81">
        <v>86.933996477049007</v>
      </c>
      <c r="H10" s="81">
        <v>88.300099151702099</v>
      </c>
      <c r="I10" s="81"/>
      <c r="J10" s="81">
        <v>88.354416019059499</v>
      </c>
      <c r="K10" s="81">
        <v>86.628420123565746</v>
      </c>
      <c r="L10" s="81">
        <v>90.180969060128419</v>
      </c>
      <c r="M10" s="81"/>
      <c r="N10" s="81">
        <v>93.286197356286507</v>
      </c>
      <c r="O10" s="81">
        <v>91.733943848656466</v>
      </c>
      <c r="P10" s="81">
        <v>94.903339191564157</v>
      </c>
      <c r="Q10" s="81"/>
      <c r="R10" s="81">
        <v>90.920634920634924</v>
      </c>
      <c r="S10" s="81">
        <v>89.198088157195969</v>
      </c>
      <c r="T10" s="81">
        <v>92.630469161834469</v>
      </c>
      <c r="U10" s="81"/>
      <c r="V10" s="81">
        <v>94.265850235999494</v>
      </c>
      <c r="W10" s="81">
        <v>92.823590814196251</v>
      </c>
      <c r="X10" s="81">
        <v>95.645121038183177</v>
      </c>
      <c r="Y10" s="81"/>
      <c r="Z10" s="81">
        <v>98.153016958064939</v>
      </c>
      <c r="AA10" s="81">
        <v>97.751895991332617</v>
      </c>
      <c r="AB10" s="81">
        <v>98.53128991060025</v>
      </c>
      <c r="AC10" s="145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5"/>
    </row>
    <row r="12" spans="1:29" x14ac:dyDescent="0.25">
      <c r="A12" s="27" t="s">
        <v>277</v>
      </c>
      <c r="B12" s="82">
        <v>91.423604404095045</v>
      </c>
      <c r="C12" s="82">
        <v>90.803709428129835</v>
      </c>
      <c r="D12" s="82">
        <v>92.043259945925072</v>
      </c>
      <c r="E12" s="82"/>
      <c r="F12" s="82">
        <v>88.368983957219243</v>
      </c>
      <c r="G12" s="82">
        <v>88.859416445623339</v>
      </c>
      <c r="H12" s="82">
        <v>87.870619946091637</v>
      </c>
      <c r="I12" s="82"/>
      <c r="J12" s="82">
        <v>88.694481830417232</v>
      </c>
      <c r="K12" s="82">
        <v>87.297297297297291</v>
      </c>
      <c r="L12" s="82">
        <v>90.080428954423596</v>
      </c>
      <c r="M12" s="82"/>
      <c r="N12" s="82">
        <v>85.545335085413939</v>
      </c>
      <c r="O12" s="82">
        <v>84.375</v>
      </c>
      <c r="P12" s="82">
        <v>86.737400530503976</v>
      </c>
      <c r="Q12" s="82"/>
      <c r="R12" s="82">
        <v>91.090047393364927</v>
      </c>
      <c r="S12" s="82">
        <v>88.761904761904759</v>
      </c>
      <c r="T12" s="82">
        <v>93.396226415094347</v>
      </c>
      <c r="U12" s="82"/>
      <c r="V12" s="82">
        <v>94.159836065573771</v>
      </c>
      <c r="W12" s="82">
        <v>93.958333333333329</v>
      </c>
      <c r="X12" s="82">
        <v>94.354838709677423</v>
      </c>
      <c r="Y12" s="82"/>
      <c r="Z12" s="82">
        <v>98.65771812080537</v>
      </c>
      <c r="AA12" s="82">
        <v>99.778761061946909</v>
      </c>
      <c r="AB12" s="82">
        <v>97.511312217194572</v>
      </c>
      <c r="AC12" s="145"/>
    </row>
    <row r="13" spans="1:29" x14ac:dyDescent="0.25">
      <c r="A13" s="27" t="s">
        <v>278</v>
      </c>
      <c r="B13" s="82">
        <v>96.004029550033579</v>
      </c>
      <c r="C13" s="82">
        <v>95.836273817925203</v>
      </c>
      <c r="D13" s="82">
        <v>96.156310057655347</v>
      </c>
      <c r="E13" s="82"/>
      <c r="F13" s="82">
        <v>92.612137203166228</v>
      </c>
      <c r="G13" s="82">
        <v>93.264248704663217</v>
      </c>
      <c r="H13" s="82">
        <v>91.935483870967744</v>
      </c>
      <c r="I13" s="82"/>
      <c r="J13" s="82">
        <v>92.307692307692307</v>
      </c>
      <c r="K13" s="82">
        <v>92.814371257485035</v>
      </c>
      <c r="L13" s="82">
        <v>91.812865497076018</v>
      </c>
      <c r="M13" s="82"/>
      <c r="N13" s="82">
        <v>89.705882352941174</v>
      </c>
      <c r="O13" s="82">
        <v>86.624203821656053</v>
      </c>
      <c r="P13" s="82">
        <v>92.349726775956285</v>
      </c>
      <c r="Q13" s="82"/>
      <c r="R13" s="82">
        <v>97.860199714693294</v>
      </c>
      <c r="S13" s="82">
        <v>97.256097560975604</v>
      </c>
      <c r="T13" s="82">
        <v>98.391420911528144</v>
      </c>
      <c r="U13" s="82"/>
      <c r="V13" s="82">
        <v>98.286604361370721</v>
      </c>
      <c r="W13" s="82">
        <v>99.339933993399342</v>
      </c>
      <c r="X13" s="82">
        <v>97.345132743362825</v>
      </c>
      <c r="Y13" s="82"/>
      <c r="Z13" s="82">
        <v>99.307958477508649</v>
      </c>
      <c r="AA13" s="82">
        <v>99.25650557620817</v>
      </c>
      <c r="AB13" s="82">
        <v>99.35275080906149</v>
      </c>
    </row>
    <row r="14" spans="1:29" x14ac:dyDescent="0.25">
      <c r="A14" s="27" t="s">
        <v>279</v>
      </c>
      <c r="B14" s="82">
        <v>89.390302448391751</v>
      </c>
      <c r="C14" s="82">
        <v>86.495535714285708</v>
      </c>
      <c r="D14" s="82">
        <v>91.575400168491996</v>
      </c>
      <c r="E14" s="82"/>
      <c r="F14" s="82">
        <v>78.048780487804876</v>
      </c>
      <c r="G14" s="82">
        <v>71.739130434782609</v>
      </c>
      <c r="H14" s="82">
        <v>86.111111111111114</v>
      </c>
      <c r="I14" s="82"/>
      <c r="J14" s="82">
        <v>80</v>
      </c>
      <c r="K14" s="82">
        <v>76.59574468085107</v>
      </c>
      <c r="L14" s="82">
        <v>84.210526315789465</v>
      </c>
      <c r="M14" s="82"/>
      <c r="N14" s="82">
        <v>84.745762711864401</v>
      </c>
      <c r="O14" s="82">
        <v>76.470588235294116</v>
      </c>
      <c r="P14" s="82">
        <v>96</v>
      </c>
      <c r="Q14" s="82"/>
      <c r="R14" s="82">
        <v>82.415902140672785</v>
      </c>
      <c r="S14" s="82">
        <v>80</v>
      </c>
      <c r="T14" s="82">
        <v>84.224598930481292</v>
      </c>
      <c r="U14" s="82"/>
      <c r="V14" s="82">
        <v>91.806020066889644</v>
      </c>
      <c r="W14" s="82">
        <v>90.118577075098813</v>
      </c>
      <c r="X14" s="82">
        <v>93.043478260869563</v>
      </c>
      <c r="Y14" s="82"/>
      <c r="Z14" s="82">
        <v>97.851239669421489</v>
      </c>
      <c r="AA14" s="82">
        <v>96.610169491525426</v>
      </c>
      <c r="AB14" s="82">
        <v>98.644986449864504</v>
      </c>
    </row>
    <row r="15" spans="1:29" x14ac:dyDescent="0.25">
      <c r="A15" s="27" t="s">
        <v>280</v>
      </c>
      <c r="B15" s="82">
        <v>92.222222222222229</v>
      </c>
      <c r="C15" s="82">
        <v>90.098199672667761</v>
      </c>
      <c r="D15" s="82">
        <v>94.293695131683961</v>
      </c>
      <c r="E15" s="82"/>
      <c r="F15" s="82">
        <v>90.804597701149419</v>
      </c>
      <c r="G15" s="82">
        <v>89.111389236545676</v>
      </c>
      <c r="H15" s="82">
        <v>92.568448500651897</v>
      </c>
      <c r="I15" s="82"/>
      <c r="J15" s="82">
        <v>87.534246575342465</v>
      </c>
      <c r="K15" s="82">
        <v>85.945945945945951</v>
      </c>
      <c r="L15" s="82">
        <v>89.166666666666671</v>
      </c>
      <c r="M15" s="82"/>
      <c r="N15" s="82">
        <v>93.691080493110945</v>
      </c>
      <c r="O15" s="82">
        <v>91.205673758865245</v>
      </c>
      <c r="P15" s="82">
        <v>96.290801186943625</v>
      </c>
      <c r="Q15" s="82"/>
      <c r="R15" s="82">
        <v>90.365612648221344</v>
      </c>
      <c r="S15" s="82">
        <v>87.860082304526756</v>
      </c>
      <c r="T15" s="82">
        <v>92.680608365019012</v>
      </c>
      <c r="U15" s="82"/>
      <c r="V15" s="82">
        <v>92.449464922711059</v>
      </c>
      <c r="W15" s="82">
        <v>89.182692307692307</v>
      </c>
      <c r="X15" s="82">
        <v>95.647058823529406</v>
      </c>
      <c r="Y15" s="82"/>
      <c r="Z15" s="82">
        <v>98.043599776411412</v>
      </c>
      <c r="AA15" s="82">
        <v>97.261904761904759</v>
      </c>
      <c r="AB15" s="82">
        <v>98.735511064278185</v>
      </c>
    </row>
    <row r="16" spans="1:29" x14ac:dyDescent="0.25">
      <c r="A16" s="27" t="s">
        <v>281</v>
      </c>
      <c r="B16" s="82">
        <v>84.687367077839212</v>
      </c>
      <c r="C16" s="82">
        <v>80.509148766905327</v>
      </c>
      <c r="D16" s="82">
        <v>89.488117001828144</v>
      </c>
      <c r="E16" s="82"/>
      <c r="F16" s="82">
        <v>84.334203655352482</v>
      </c>
      <c r="G16" s="82">
        <v>81.220657276995297</v>
      </c>
      <c r="H16" s="82">
        <v>88.235294117647058</v>
      </c>
      <c r="I16" s="82"/>
      <c r="J16" s="82">
        <v>51.069518716577548</v>
      </c>
      <c r="K16" s="82">
        <v>40.476190476190474</v>
      </c>
      <c r="L16" s="82">
        <v>64.634146341463421</v>
      </c>
      <c r="M16" s="82"/>
      <c r="N16" s="82">
        <v>91.387559808612437</v>
      </c>
      <c r="O16" s="82">
        <v>88.053097345132741</v>
      </c>
      <c r="P16" s="82">
        <v>95.3125</v>
      </c>
      <c r="Q16" s="82"/>
      <c r="R16" s="82">
        <v>82.758620689655174</v>
      </c>
      <c r="S16" s="82">
        <v>77.72727272727272</v>
      </c>
      <c r="T16" s="82">
        <v>87.906976744186053</v>
      </c>
      <c r="U16" s="82"/>
      <c r="V16" s="82">
        <v>99.189189189189193</v>
      </c>
      <c r="W16" s="82">
        <v>98.979591836734699</v>
      </c>
      <c r="X16" s="82">
        <v>99.425287356321832</v>
      </c>
      <c r="Y16" s="82"/>
      <c r="Z16" s="82">
        <v>99.191374663072779</v>
      </c>
      <c r="AA16" s="82">
        <v>98.958333333333343</v>
      </c>
      <c r="AB16" s="82">
        <v>99.441340782122893</v>
      </c>
      <c r="AC16" s="146"/>
    </row>
    <row r="17" spans="1:29" x14ac:dyDescent="0.25">
      <c r="A17" s="27" t="s">
        <v>282</v>
      </c>
      <c r="B17" s="82">
        <v>93.847462432662326</v>
      </c>
      <c r="C17" s="82">
        <v>93.539325842696627</v>
      </c>
      <c r="D17" s="82">
        <v>94.161419576416719</v>
      </c>
      <c r="E17" s="82"/>
      <c r="F17" s="82">
        <v>88.550724637681157</v>
      </c>
      <c r="G17" s="82">
        <v>88.529411764705884</v>
      </c>
      <c r="H17" s="82">
        <v>88.571428571428569</v>
      </c>
      <c r="I17" s="82"/>
      <c r="J17" s="82">
        <v>96.130030959752318</v>
      </c>
      <c r="K17" s="82">
        <v>95.601173020527867</v>
      </c>
      <c r="L17" s="82">
        <v>96.721311475409834</v>
      </c>
      <c r="M17" s="82"/>
      <c r="N17" s="82">
        <v>94.76047904191617</v>
      </c>
      <c r="O17" s="82">
        <v>95.015576323987545</v>
      </c>
      <c r="P17" s="82">
        <v>94.524495677233432</v>
      </c>
      <c r="Q17" s="82"/>
      <c r="R17" s="82">
        <v>91.02773246329528</v>
      </c>
      <c r="S17" s="82">
        <v>89.527027027027032</v>
      </c>
      <c r="T17" s="82">
        <v>92.429022082018932</v>
      </c>
      <c r="U17" s="82"/>
      <c r="V17" s="82">
        <v>96.385542168674704</v>
      </c>
      <c r="W17" s="82">
        <v>95.982142857142861</v>
      </c>
      <c r="X17" s="82">
        <v>96.858638743455501</v>
      </c>
      <c r="Y17" s="82"/>
      <c r="Z17" s="82">
        <v>98.383838383838381</v>
      </c>
      <c r="AA17" s="82">
        <v>98.062015503875969</v>
      </c>
      <c r="AB17" s="82">
        <v>98.734177215189874</v>
      </c>
      <c r="AC17" s="145"/>
    </row>
    <row r="18" spans="1:29" x14ac:dyDescent="0.25">
      <c r="A18" s="27" t="s">
        <v>283</v>
      </c>
      <c r="B18" s="82">
        <v>94.199346405228752</v>
      </c>
      <c r="C18" s="82">
        <v>92.788461538461547</v>
      </c>
      <c r="D18" s="82">
        <v>95.666666666666671</v>
      </c>
      <c r="E18" s="82"/>
      <c r="F18" s="82">
        <v>90.08620689655173</v>
      </c>
      <c r="G18" s="82">
        <v>89.84375</v>
      </c>
      <c r="H18" s="82">
        <v>90.384615384615387</v>
      </c>
      <c r="I18" s="82"/>
      <c r="J18" s="82">
        <v>95.769230769230774</v>
      </c>
      <c r="K18" s="82">
        <v>95.238095238095227</v>
      </c>
      <c r="L18" s="82">
        <v>96.268656716417908</v>
      </c>
      <c r="M18" s="82"/>
      <c r="N18" s="82">
        <v>97.524752475247524</v>
      </c>
      <c r="O18" s="82">
        <v>96.428571428571431</v>
      </c>
      <c r="P18" s="82">
        <v>98.888888888888886</v>
      </c>
      <c r="Q18" s="82"/>
      <c r="R18" s="82">
        <v>90.338164251207729</v>
      </c>
      <c r="S18" s="82">
        <v>87.128712871287135</v>
      </c>
      <c r="T18" s="82">
        <v>93.396226415094347</v>
      </c>
      <c r="U18" s="82"/>
      <c r="V18" s="82">
        <v>93.82022471910112</v>
      </c>
      <c r="W18" s="82">
        <v>90.526315789473685</v>
      </c>
      <c r="X18" s="82">
        <v>97.590361445783131</v>
      </c>
      <c r="Y18" s="82"/>
      <c r="Z18" s="82">
        <v>99.310344827586206</v>
      </c>
      <c r="AA18" s="82">
        <v>100</v>
      </c>
      <c r="AB18" s="82">
        <v>98.795180722891558</v>
      </c>
      <c r="AC18" s="146"/>
    </row>
    <row r="19" spans="1:29" x14ac:dyDescent="0.25">
      <c r="A19" s="27" t="s">
        <v>284</v>
      </c>
      <c r="B19" s="82">
        <v>95.191653436153317</v>
      </c>
      <c r="C19" s="82">
        <v>94.09254267744835</v>
      </c>
      <c r="D19" s="82">
        <v>96.312414109024274</v>
      </c>
      <c r="E19" s="82"/>
      <c r="F19" s="82">
        <v>92.590206185567013</v>
      </c>
      <c r="G19" s="82">
        <v>91.245376078914916</v>
      </c>
      <c r="H19" s="82">
        <v>94.062078272604595</v>
      </c>
      <c r="I19" s="82"/>
      <c r="J19" s="82">
        <v>94.173441734417338</v>
      </c>
      <c r="K19" s="82">
        <v>93.667546174142473</v>
      </c>
      <c r="L19" s="82">
        <v>94.707520891364908</v>
      </c>
      <c r="M19" s="82"/>
      <c r="N19" s="82">
        <v>95.23454951600894</v>
      </c>
      <c r="O19" s="82">
        <v>93.965517241379317</v>
      </c>
      <c r="P19" s="82">
        <v>96.599690880989186</v>
      </c>
      <c r="Q19" s="82"/>
      <c r="R19" s="82">
        <v>93.843395098625223</v>
      </c>
      <c r="S19" s="82">
        <v>92.762364294330524</v>
      </c>
      <c r="T19" s="82">
        <v>94.90521327014217</v>
      </c>
      <c r="U19" s="82"/>
      <c r="V19" s="82">
        <v>97.164591977869989</v>
      </c>
      <c r="W19" s="82">
        <v>95.664739884393072</v>
      </c>
      <c r="X19" s="82">
        <v>98.541114058355433</v>
      </c>
      <c r="Y19" s="82"/>
      <c r="Z19" s="82">
        <v>98.870481927710841</v>
      </c>
      <c r="AA19" s="82">
        <v>98.198198198198199</v>
      </c>
      <c r="AB19" s="82">
        <v>99.546827794561935</v>
      </c>
      <c r="AC19" s="146"/>
    </row>
    <row r="20" spans="1:29" x14ac:dyDescent="0.25">
      <c r="A20" s="27" t="s">
        <v>285</v>
      </c>
      <c r="B20" s="82">
        <v>93.823129251700678</v>
      </c>
      <c r="C20" s="82">
        <v>92.928759894459105</v>
      </c>
      <c r="D20" s="82">
        <v>94.775280898876403</v>
      </c>
      <c r="E20" s="82"/>
      <c r="F20" s="82">
        <v>89.918256130790184</v>
      </c>
      <c r="G20" s="82">
        <v>90.35532994923858</v>
      </c>
      <c r="H20" s="82">
        <v>89.411764705882362</v>
      </c>
      <c r="I20" s="82"/>
      <c r="J20" s="82">
        <v>93.492695883134118</v>
      </c>
      <c r="K20" s="82">
        <v>91.927083333333343</v>
      </c>
      <c r="L20" s="82">
        <v>95.121951219512198</v>
      </c>
      <c r="M20" s="82"/>
      <c r="N20" s="82">
        <v>95.317220543806641</v>
      </c>
      <c r="O20" s="82">
        <v>95.166163141993948</v>
      </c>
      <c r="P20" s="82">
        <v>95.468277945619334</v>
      </c>
      <c r="Q20" s="82"/>
      <c r="R20" s="82">
        <v>91.653027823240592</v>
      </c>
      <c r="S20" s="82">
        <v>88.580246913580254</v>
      </c>
      <c r="T20" s="82">
        <v>95.121951219512198</v>
      </c>
      <c r="U20" s="82"/>
      <c r="V20" s="82">
        <v>99.132321041214752</v>
      </c>
      <c r="W20" s="82">
        <v>98.275862068965509</v>
      </c>
      <c r="X20" s="82">
        <v>100</v>
      </c>
      <c r="Y20" s="82"/>
      <c r="Z20" s="82">
        <v>96.035242290748897</v>
      </c>
      <c r="AA20" s="82">
        <v>96.521739130434781</v>
      </c>
      <c r="AB20" s="82">
        <v>95.535714285714292</v>
      </c>
      <c r="AC20" s="146"/>
    </row>
    <row r="21" spans="1:29" x14ac:dyDescent="0.25">
      <c r="A21" s="27" t="s">
        <v>286</v>
      </c>
      <c r="B21" s="82">
        <v>89.864382583868661</v>
      </c>
      <c r="C21" s="82">
        <v>88.445832332452554</v>
      </c>
      <c r="D21" s="82">
        <v>91.256186660381815</v>
      </c>
      <c r="E21" s="82"/>
      <c r="F21" s="82">
        <v>85.273028130170985</v>
      </c>
      <c r="G21" s="82">
        <v>85.32008830022076</v>
      </c>
      <c r="H21" s="82">
        <v>85.226019845644984</v>
      </c>
      <c r="I21" s="82"/>
      <c r="J21" s="82">
        <v>86.173438447543973</v>
      </c>
      <c r="K21" s="82">
        <v>84.109916367980887</v>
      </c>
      <c r="L21" s="82">
        <v>88.300492610837438</v>
      </c>
      <c r="M21" s="82"/>
      <c r="N21" s="82">
        <v>92.121630960608158</v>
      </c>
      <c r="O21" s="82">
        <v>90.305444887118185</v>
      </c>
      <c r="P21" s="82">
        <v>94.092219020172905</v>
      </c>
      <c r="Q21" s="82"/>
      <c r="R21" s="82">
        <v>88.011486001435742</v>
      </c>
      <c r="S21" s="82">
        <v>84.955752212389385</v>
      </c>
      <c r="T21" s="82">
        <v>90.909090909090907</v>
      </c>
      <c r="U21" s="82"/>
      <c r="V21" s="82">
        <v>94.200187090739007</v>
      </c>
      <c r="W21" s="82">
        <v>93.516699410609036</v>
      </c>
      <c r="X21" s="82">
        <v>94.821428571428569</v>
      </c>
      <c r="Y21" s="82"/>
      <c r="Z21" s="82">
        <v>98.647342995169083</v>
      </c>
      <c r="AA21" s="82">
        <v>98.541666666666671</v>
      </c>
      <c r="AB21" s="82">
        <v>98.738738738738746</v>
      </c>
      <c r="AC21" s="146"/>
    </row>
    <row r="22" spans="1:29" x14ac:dyDescent="0.25">
      <c r="A22" s="27" t="s">
        <v>287</v>
      </c>
      <c r="B22" s="82">
        <v>93.564605329311206</v>
      </c>
      <c r="C22" s="82">
        <v>92.665289256198349</v>
      </c>
      <c r="D22" s="82">
        <v>94.417238001958864</v>
      </c>
      <c r="E22" s="82"/>
      <c r="F22" s="82">
        <v>89.78102189781022</v>
      </c>
      <c r="G22" s="82">
        <v>89.230769230769241</v>
      </c>
      <c r="H22" s="82">
        <v>90.277777777777786</v>
      </c>
      <c r="I22" s="82"/>
      <c r="J22" s="82">
        <v>90.888888888888886</v>
      </c>
      <c r="K22" s="82">
        <v>91.25</v>
      </c>
      <c r="L22" s="82">
        <v>90.476190476190482</v>
      </c>
      <c r="M22" s="82"/>
      <c r="N22" s="82">
        <v>94.565217391304344</v>
      </c>
      <c r="O22" s="82">
        <v>93.142857142857139</v>
      </c>
      <c r="P22" s="82">
        <v>95.854922279792746</v>
      </c>
      <c r="Q22" s="82"/>
      <c r="R22" s="82">
        <v>92.60450160771704</v>
      </c>
      <c r="S22" s="82">
        <v>90.196078431372555</v>
      </c>
      <c r="T22" s="82">
        <v>94.936708860759495</v>
      </c>
      <c r="U22" s="82"/>
      <c r="V22" s="82">
        <v>99.583333333333329</v>
      </c>
      <c r="W22" s="82">
        <v>99.065420560747668</v>
      </c>
      <c r="X22" s="82">
        <v>100</v>
      </c>
      <c r="Y22" s="82"/>
      <c r="Z22" s="82">
        <v>99.52153110047847</v>
      </c>
      <c r="AA22" s="82">
        <v>98.979591836734699</v>
      </c>
      <c r="AB22" s="82">
        <v>100</v>
      </c>
      <c r="AC22" s="146"/>
    </row>
    <row r="23" spans="1:29" x14ac:dyDescent="0.25">
      <c r="A23" s="125" t="s">
        <v>288</v>
      </c>
      <c r="B23" s="82">
        <v>89.541387024608497</v>
      </c>
      <c r="C23" s="82">
        <v>87.637795275590548</v>
      </c>
      <c r="D23" s="82">
        <v>91.711549970077797</v>
      </c>
      <c r="E23" s="82"/>
      <c r="F23" s="82">
        <v>81.387478849407785</v>
      </c>
      <c r="G23" s="82">
        <v>79.88077496274218</v>
      </c>
      <c r="H23" s="82">
        <v>83.365949119373767</v>
      </c>
      <c r="I23" s="82"/>
      <c r="J23" s="82">
        <v>86.952469711090401</v>
      </c>
      <c r="K23" s="82">
        <v>85.231316725978644</v>
      </c>
      <c r="L23" s="82">
        <v>88.845401174168288</v>
      </c>
      <c r="M23" s="82"/>
      <c r="N23" s="82">
        <v>95.362903225806448</v>
      </c>
      <c r="O23" s="82">
        <v>93.43629343629344</v>
      </c>
      <c r="P23" s="82">
        <v>97.468354430379748</v>
      </c>
      <c r="Q23" s="82"/>
      <c r="R23" s="82">
        <v>82.174810736407437</v>
      </c>
      <c r="S23" s="82">
        <v>79.792746113989637</v>
      </c>
      <c r="T23" s="82">
        <v>84.875183553597651</v>
      </c>
      <c r="U23" s="82"/>
      <c r="V23" s="82">
        <v>94.546912590216508</v>
      </c>
      <c r="W23" s="82">
        <v>92.201834862385326</v>
      </c>
      <c r="X23" s="82">
        <v>97.133220910623947</v>
      </c>
      <c r="Y23" s="82"/>
      <c r="Z23" s="82">
        <v>98.755186721991706</v>
      </c>
      <c r="AA23" s="82">
        <v>98.104265402843609</v>
      </c>
      <c r="AB23" s="82">
        <v>99.47552447552448</v>
      </c>
      <c r="AC23" s="146"/>
    </row>
    <row r="24" spans="1:29" x14ac:dyDescent="0.25">
      <c r="A24" s="27" t="s">
        <v>289</v>
      </c>
      <c r="B24" s="82">
        <v>94.456066945606693</v>
      </c>
      <c r="C24" s="82">
        <v>92.369477911646598</v>
      </c>
      <c r="D24" s="82">
        <v>96.724890829694317</v>
      </c>
      <c r="E24" s="82"/>
      <c r="F24" s="82">
        <v>92.771084337349393</v>
      </c>
      <c r="G24" s="82">
        <v>91.860465116279073</v>
      </c>
      <c r="H24" s="82">
        <v>93.75</v>
      </c>
      <c r="I24" s="82"/>
      <c r="J24" s="82">
        <v>96.111111111111114</v>
      </c>
      <c r="K24" s="82">
        <v>95.744680851063833</v>
      </c>
      <c r="L24" s="82">
        <v>96.511627906976756</v>
      </c>
      <c r="M24" s="82"/>
      <c r="N24" s="82">
        <v>95.480225988700568</v>
      </c>
      <c r="O24" s="82">
        <v>94.791666666666657</v>
      </c>
      <c r="P24" s="82">
        <v>96.296296296296291</v>
      </c>
      <c r="Q24" s="82"/>
      <c r="R24" s="82">
        <v>85.815602836879435</v>
      </c>
      <c r="S24" s="82">
        <v>78.082191780821915</v>
      </c>
      <c r="T24" s="82">
        <v>94.117647058823522</v>
      </c>
      <c r="U24" s="82"/>
      <c r="V24" s="82">
        <v>95.419847328244273</v>
      </c>
      <c r="W24" s="82">
        <v>90.625</v>
      </c>
      <c r="X24" s="82">
        <v>100</v>
      </c>
      <c r="Y24" s="82"/>
      <c r="Z24" s="82">
        <v>100</v>
      </c>
      <c r="AA24" s="82">
        <v>100</v>
      </c>
      <c r="AB24" s="82">
        <v>100</v>
      </c>
      <c r="AC24" s="146"/>
    </row>
    <row r="25" spans="1:29" x14ac:dyDescent="0.25">
      <c r="A25" s="27" t="s">
        <v>290</v>
      </c>
      <c r="B25" s="82">
        <v>97.070996497930594</v>
      </c>
      <c r="C25" s="82">
        <v>96.889176928062213</v>
      </c>
      <c r="D25" s="82">
        <v>97.246558197747177</v>
      </c>
      <c r="E25" s="82"/>
      <c r="F25" s="82">
        <v>97.10806697108066</v>
      </c>
      <c r="G25" s="82">
        <v>96.385542168674704</v>
      </c>
      <c r="H25" s="82">
        <v>97.846153846153854</v>
      </c>
      <c r="I25" s="82"/>
      <c r="J25" s="82">
        <v>98.206278026905821</v>
      </c>
      <c r="K25" s="82">
        <v>98.888888888888886</v>
      </c>
      <c r="L25" s="82">
        <v>97.411003236245946</v>
      </c>
      <c r="M25" s="82"/>
      <c r="N25" s="82">
        <v>94.684385382059801</v>
      </c>
      <c r="O25" s="82">
        <v>95.757575757575751</v>
      </c>
      <c r="P25" s="82">
        <v>93.382352941176478</v>
      </c>
      <c r="Q25" s="82"/>
      <c r="R25" s="82">
        <v>96.63230240549828</v>
      </c>
      <c r="S25" s="82">
        <v>95.994277539341923</v>
      </c>
      <c r="T25" s="82">
        <v>97.222222222222214</v>
      </c>
      <c r="U25" s="82"/>
      <c r="V25" s="82">
        <v>96.278755074424893</v>
      </c>
      <c r="W25" s="82">
        <v>95.571428571428569</v>
      </c>
      <c r="X25" s="82">
        <v>96.915167095115677</v>
      </c>
      <c r="Y25" s="82"/>
      <c r="Z25" s="82">
        <v>98.803659394792405</v>
      </c>
      <c r="AA25" s="82">
        <v>98.94736842105263</v>
      </c>
      <c r="AB25" s="82">
        <v>98.67724867724867</v>
      </c>
      <c r="AC25" s="146"/>
    </row>
    <row r="26" spans="1:29" x14ac:dyDescent="0.25">
      <c r="A26" s="27" t="s">
        <v>291</v>
      </c>
      <c r="B26" s="82">
        <v>73.302325581395351</v>
      </c>
      <c r="C26" s="82">
        <v>67.663551401869157</v>
      </c>
      <c r="D26" s="82">
        <v>78.888888888888886</v>
      </c>
      <c r="E26" s="82"/>
      <c r="F26" s="82">
        <v>54.153846153846153</v>
      </c>
      <c r="G26" s="82">
        <v>48.50299401197605</v>
      </c>
      <c r="H26" s="82">
        <v>60.12658227848101</v>
      </c>
      <c r="I26" s="82"/>
      <c r="J26" s="82">
        <v>73.127753303964766</v>
      </c>
      <c r="K26" s="82">
        <v>69.090909090909093</v>
      </c>
      <c r="L26" s="82">
        <v>76.923076923076934</v>
      </c>
      <c r="M26" s="82"/>
      <c r="N26" s="82">
        <v>77.142857142857153</v>
      </c>
      <c r="O26" s="82">
        <v>63.235294117647058</v>
      </c>
      <c r="P26" s="82">
        <v>85.981308411214954</v>
      </c>
      <c r="Q26" s="82"/>
      <c r="R26" s="82">
        <v>88.405797101449281</v>
      </c>
      <c r="S26" s="82">
        <v>77.611940298507463</v>
      </c>
      <c r="T26" s="82">
        <v>98.591549295774655</v>
      </c>
      <c r="U26" s="82"/>
      <c r="V26" s="82">
        <v>81.818181818181827</v>
      </c>
      <c r="W26" s="82">
        <v>79.6875</v>
      </c>
      <c r="X26" s="82">
        <v>84.782608695652172</v>
      </c>
      <c r="Y26" s="82"/>
      <c r="Z26" s="82">
        <v>99</v>
      </c>
      <c r="AA26" s="82">
        <v>100</v>
      </c>
      <c r="AB26" s="82">
        <v>97.560975609756099</v>
      </c>
      <c r="AC26" s="145"/>
    </row>
    <row r="27" spans="1:29" x14ac:dyDescent="0.25">
      <c r="A27" s="27" t="s">
        <v>292</v>
      </c>
      <c r="B27" s="82">
        <v>97.835497835497833</v>
      </c>
      <c r="C27" s="82">
        <v>97.185301016419075</v>
      </c>
      <c r="D27" s="82">
        <v>98.494453248811411</v>
      </c>
      <c r="E27" s="82"/>
      <c r="F27" s="82">
        <v>97.570850202429142</v>
      </c>
      <c r="G27" s="82">
        <v>97.445255474452551</v>
      </c>
      <c r="H27" s="82">
        <v>97.727272727272734</v>
      </c>
      <c r="I27" s="82"/>
      <c r="J27" s="82">
        <v>98.221343873517782</v>
      </c>
      <c r="K27" s="82">
        <v>97.378277153558059</v>
      </c>
      <c r="L27" s="82">
        <v>99.163179916317986</v>
      </c>
      <c r="M27" s="82"/>
      <c r="N27" s="82">
        <v>98.962655601659748</v>
      </c>
      <c r="O27" s="82">
        <v>98.007968127490045</v>
      </c>
      <c r="P27" s="82">
        <v>100</v>
      </c>
      <c r="Q27" s="82"/>
      <c r="R27" s="82">
        <v>96.844660194174764</v>
      </c>
      <c r="S27" s="82">
        <v>96.059113300492612</v>
      </c>
      <c r="T27" s="82">
        <v>97.607655502392348</v>
      </c>
      <c r="U27" s="82"/>
      <c r="V27" s="82">
        <v>97.106109324758833</v>
      </c>
      <c r="W27" s="82">
        <v>96.268656716417908</v>
      </c>
      <c r="X27" s="82">
        <v>97.740112994350284</v>
      </c>
      <c r="Y27" s="82"/>
      <c r="Z27" s="82">
        <v>97.916666666666657</v>
      </c>
      <c r="AA27" s="82">
        <v>97.333333333333343</v>
      </c>
      <c r="AB27" s="82">
        <v>98.387096774193552</v>
      </c>
      <c r="AC27" s="146"/>
    </row>
    <row r="28" spans="1:29" x14ac:dyDescent="0.25">
      <c r="A28" s="27" t="s">
        <v>293</v>
      </c>
      <c r="B28" s="82">
        <v>96.318584070796462</v>
      </c>
      <c r="C28" s="82">
        <v>95.377294357579885</v>
      </c>
      <c r="D28" s="82">
        <v>97.341211225997043</v>
      </c>
      <c r="E28" s="82"/>
      <c r="F28" s="82">
        <v>95.161290322580655</v>
      </c>
      <c r="G28" s="82">
        <v>94.407894736842096</v>
      </c>
      <c r="H28" s="82">
        <v>96.062992125984252</v>
      </c>
      <c r="I28" s="82"/>
      <c r="J28" s="82">
        <v>95.668549905838034</v>
      </c>
      <c r="K28" s="82">
        <v>94.223826714801433</v>
      </c>
      <c r="L28" s="82">
        <v>97.244094488188978</v>
      </c>
      <c r="M28" s="82"/>
      <c r="N28" s="82">
        <v>98.123827392120077</v>
      </c>
      <c r="O28" s="82">
        <v>97.879858657243815</v>
      </c>
      <c r="P28" s="82">
        <v>98.4</v>
      </c>
      <c r="Q28" s="82"/>
      <c r="R28" s="82">
        <v>94.35665914221218</v>
      </c>
      <c r="S28" s="82">
        <v>92.951541850220266</v>
      </c>
      <c r="T28" s="82">
        <v>95.833333333333343</v>
      </c>
      <c r="U28" s="82"/>
      <c r="V28" s="82">
        <v>96.15384615384616</v>
      </c>
      <c r="W28" s="82">
        <v>95.135135135135144</v>
      </c>
      <c r="X28" s="82">
        <v>97.206703910614522</v>
      </c>
      <c r="Y28" s="82"/>
      <c r="Z28" s="82">
        <v>98.73737373737373</v>
      </c>
      <c r="AA28" s="82">
        <v>97.948717948717942</v>
      </c>
      <c r="AB28" s="82">
        <v>99.50248756218906</v>
      </c>
      <c r="AC28" s="146"/>
    </row>
    <row r="29" spans="1:29" x14ac:dyDescent="0.25">
      <c r="A29" s="27" t="s">
        <v>294</v>
      </c>
      <c r="B29" s="82">
        <v>85.907928388746797</v>
      </c>
      <c r="C29" s="82">
        <v>84.313725490196077</v>
      </c>
      <c r="D29" s="82">
        <v>87.558563248308175</v>
      </c>
      <c r="E29" s="82"/>
      <c r="F29" s="82">
        <v>83.563218390804593</v>
      </c>
      <c r="G29" s="82">
        <v>80</v>
      </c>
      <c r="H29" s="82">
        <v>87.045454545454547</v>
      </c>
      <c r="I29" s="82"/>
      <c r="J29" s="82">
        <v>84.4559585492228</v>
      </c>
      <c r="K29" s="82">
        <v>85.507246376811594</v>
      </c>
      <c r="L29" s="82">
        <v>83.240223463687144</v>
      </c>
      <c r="M29" s="82"/>
      <c r="N29" s="82">
        <v>93.172119487908972</v>
      </c>
      <c r="O29" s="82">
        <v>90.684931506849324</v>
      </c>
      <c r="P29" s="82">
        <v>95.857988165680467</v>
      </c>
      <c r="Q29" s="82"/>
      <c r="R29" s="82">
        <v>87.878787878787875</v>
      </c>
      <c r="S29" s="82">
        <v>87.692307692307693</v>
      </c>
      <c r="T29" s="82">
        <v>88.059701492537314</v>
      </c>
      <c r="U29" s="82"/>
      <c r="V29" s="82">
        <v>70.726495726495727</v>
      </c>
      <c r="W29" s="82">
        <v>66.38297872340425</v>
      </c>
      <c r="X29" s="82">
        <v>75.107296137339048</v>
      </c>
      <c r="Y29" s="82"/>
      <c r="Z29" s="82">
        <v>94.73684210526315</v>
      </c>
      <c r="AA29" s="82">
        <v>94.090909090909093</v>
      </c>
      <c r="AB29" s="82">
        <v>95.391705069124427</v>
      </c>
      <c r="AC29" s="146"/>
    </row>
    <row r="30" spans="1:29" x14ac:dyDescent="0.25">
      <c r="A30" s="27" t="s">
        <v>295</v>
      </c>
      <c r="B30" s="82">
        <v>95.188405797101453</v>
      </c>
      <c r="C30" s="82">
        <v>94.318181818181827</v>
      </c>
      <c r="D30" s="82">
        <v>96.094674556213022</v>
      </c>
      <c r="E30" s="82"/>
      <c r="F30" s="82">
        <v>93.732193732193736</v>
      </c>
      <c r="G30" s="82">
        <v>93.82022471910112</v>
      </c>
      <c r="H30" s="82">
        <v>93.641618497109818</v>
      </c>
      <c r="I30" s="82"/>
      <c r="J30" s="82">
        <v>95.238095238095227</v>
      </c>
      <c r="K30" s="82">
        <v>94.303797468354432</v>
      </c>
      <c r="L30" s="82">
        <v>96.067415730337075</v>
      </c>
      <c r="M30" s="82"/>
      <c r="N30" s="82">
        <v>98.360655737704917</v>
      </c>
      <c r="O30" s="82">
        <v>98.064516129032256</v>
      </c>
      <c r="P30" s="82">
        <v>98.666666666666671</v>
      </c>
      <c r="Q30" s="82"/>
      <c r="R30" s="82">
        <v>92.026578073089709</v>
      </c>
      <c r="S30" s="82">
        <v>92.307692307692307</v>
      </c>
      <c r="T30" s="82">
        <v>91.666666666666657</v>
      </c>
      <c r="U30" s="82"/>
      <c r="V30" s="82">
        <v>93.191489361702125</v>
      </c>
      <c r="W30" s="82">
        <v>88.235294117647058</v>
      </c>
      <c r="X30" s="82">
        <v>98.275862068965509</v>
      </c>
      <c r="Y30" s="82"/>
      <c r="Z30" s="82">
        <v>100</v>
      </c>
      <c r="AA30" s="82">
        <v>100</v>
      </c>
      <c r="AB30" s="82">
        <v>100</v>
      </c>
      <c r="AC30" s="146"/>
    </row>
    <row r="31" spans="1:29" x14ac:dyDescent="0.25">
      <c r="A31" s="27" t="s">
        <v>296</v>
      </c>
      <c r="B31" s="82">
        <v>93.642921550946795</v>
      </c>
      <c r="C31" s="82">
        <v>93.472584856396864</v>
      </c>
      <c r="D31" s="82">
        <v>93.82600561272217</v>
      </c>
      <c r="E31" s="82"/>
      <c r="F31" s="82">
        <v>83.5</v>
      </c>
      <c r="G31" s="82">
        <v>87.559808612440193</v>
      </c>
      <c r="H31" s="82">
        <v>79.057591623036643</v>
      </c>
      <c r="I31" s="82"/>
      <c r="J31" s="82">
        <v>89.85507246376811</v>
      </c>
      <c r="K31" s="82">
        <v>87.155963302752298</v>
      </c>
      <c r="L31" s="82">
        <v>92.857142857142861</v>
      </c>
      <c r="M31" s="82"/>
      <c r="N31" s="82">
        <v>95.764705882352942</v>
      </c>
      <c r="O31" s="82">
        <v>94.495412844036693</v>
      </c>
      <c r="P31" s="82">
        <v>97.101449275362313</v>
      </c>
      <c r="Q31" s="82"/>
      <c r="R31" s="82">
        <v>97.395833333333343</v>
      </c>
      <c r="S31" s="82">
        <v>96.984924623115575</v>
      </c>
      <c r="T31" s="82">
        <v>97.837837837837839</v>
      </c>
      <c r="U31" s="82"/>
      <c r="V31" s="82">
        <v>98.730158730158735</v>
      </c>
      <c r="W31" s="82">
        <v>98.159509202453989</v>
      </c>
      <c r="X31" s="82">
        <v>99.342105263157904</v>
      </c>
      <c r="Y31" s="82"/>
      <c r="Z31" s="82">
        <v>99.642857142857139</v>
      </c>
      <c r="AA31" s="82">
        <v>100</v>
      </c>
      <c r="AB31" s="82">
        <v>99.275362318840578</v>
      </c>
      <c r="AC31" s="146"/>
    </row>
    <row r="32" spans="1:29" x14ac:dyDescent="0.25">
      <c r="A32" s="27" t="s">
        <v>297</v>
      </c>
      <c r="B32" s="82">
        <v>89.44227207244289</v>
      </c>
      <c r="C32" s="82">
        <v>87.69483182936834</v>
      </c>
      <c r="D32" s="82">
        <v>91.201982651796783</v>
      </c>
      <c r="E32" s="82"/>
      <c r="F32" s="82">
        <v>90.075614366729681</v>
      </c>
      <c r="G32" s="82">
        <v>88.52459016393442</v>
      </c>
      <c r="H32" s="82">
        <v>91.748526522593323</v>
      </c>
      <c r="I32" s="82"/>
      <c r="J32" s="82">
        <v>84.156378600823047</v>
      </c>
      <c r="K32" s="82">
        <v>80.701754385964904</v>
      </c>
      <c r="L32" s="82">
        <v>88.017429193899773</v>
      </c>
      <c r="M32" s="82"/>
      <c r="N32" s="82">
        <v>90.734463276836166</v>
      </c>
      <c r="O32" s="82">
        <v>88.631090487238978</v>
      </c>
      <c r="P32" s="82">
        <v>92.731277533039645</v>
      </c>
      <c r="Q32" s="82"/>
      <c r="R32" s="82">
        <v>87.297297297297291</v>
      </c>
      <c r="S32" s="82">
        <v>87.228260869565219</v>
      </c>
      <c r="T32" s="82">
        <v>87.365591397849457</v>
      </c>
      <c r="U32" s="82"/>
      <c r="V32" s="82">
        <v>92.398648648648646</v>
      </c>
      <c r="W32" s="82">
        <v>91.481481481481481</v>
      </c>
      <c r="X32" s="82">
        <v>93.16770186335404</v>
      </c>
      <c r="Y32" s="82"/>
      <c r="Z32" s="82">
        <v>94.607843137254903</v>
      </c>
      <c r="AA32" s="82">
        <v>93.811074918566774</v>
      </c>
      <c r="AB32" s="82">
        <v>95.409836065573771</v>
      </c>
      <c r="AC32" s="146"/>
    </row>
    <row r="33" spans="1:29" x14ac:dyDescent="0.25">
      <c r="A33" s="27" t="s">
        <v>298</v>
      </c>
      <c r="B33" s="82">
        <v>89.874662079134922</v>
      </c>
      <c r="C33" s="82">
        <v>89.134615384615387</v>
      </c>
      <c r="D33" s="82">
        <v>90.648567119155359</v>
      </c>
      <c r="E33" s="82"/>
      <c r="F33" s="82">
        <v>78.595317725752508</v>
      </c>
      <c r="G33" s="82">
        <v>84.463894967177239</v>
      </c>
      <c r="H33" s="82">
        <v>72.5</v>
      </c>
      <c r="I33" s="82"/>
      <c r="J33" s="82">
        <v>82.650602409638552</v>
      </c>
      <c r="K33" s="82">
        <v>75.970873786407765</v>
      </c>
      <c r="L33" s="82">
        <v>89.234449760765557</v>
      </c>
      <c r="M33" s="82"/>
      <c r="N33" s="82">
        <v>96.944444444444443</v>
      </c>
      <c r="O33" s="82">
        <v>96.344647519582253</v>
      </c>
      <c r="P33" s="82">
        <v>97.626112759643917</v>
      </c>
      <c r="Q33" s="82"/>
      <c r="R33" s="82">
        <v>94.615384615384613</v>
      </c>
      <c r="S33" s="82">
        <v>91.42011834319527</v>
      </c>
      <c r="T33" s="82">
        <v>98.076923076923066</v>
      </c>
      <c r="U33" s="82"/>
      <c r="V33" s="82">
        <v>97.206703910614522</v>
      </c>
      <c r="W33" s="82">
        <v>96.057347670250891</v>
      </c>
      <c r="X33" s="82">
        <v>98.449612403100772</v>
      </c>
      <c r="Y33" s="82"/>
      <c r="Z33" s="82">
        <v>99.080459770114942</v>
      </c>
      <c r="AA33" s="82">
        <v>99.052132701421797</v>
      </c>
      <c r="AB33" s="82">
        <v>99.107142857142861</v>
      </c>
      <c r="AC33" s="146"/>
    </row>
    <row r="34" spans="1:29" x14ac:dyDescent="0.25">
      <c r="A34" s="27" t="s">
        <v>299</v>
      </c>
      <c r="B34" s="82">
        <v>95.095168374816978</v>
      </c>
      <c r="C34" s="82">
        <v>96.525679758308158</v>
      </c>
      <c r="D34" s="82">
        <v>93.75</v>
      </c>
      <c r="E34" s="82"/>
      <c r="F34" s="82">
        <v>91.333333333333329</v>
      </c>
      <c r="G34" s="82">
        <v>95.488721804511272</v>
      </c>
      <c r="H34" s="82">
        <v>88.023952095808383</v>
      </c>
      <c r="I34" s="82"/>
      <c r="J34" s="82">
        <v>91.582491582491585</v>
      </c>
      <c r="K34" s="82">
        <v>93.75</v>
      </c>
      <c r="L34" s="82">
        <v>89.542483660130728</v>
      </c>
      <c r="M34" s="82"/>
      <c r="N34" s="82">
        <v>97.333333333333343</v>
      </c>
      <c r="O34" s="82">
        <v>95.238095238095227</v>
      </c>
      <c r="P34" s="82">
        <v>99.166666666666671</v>
      </c>
      <c r="Q34" s="82"/>
      <c r="R34" s="82">
        <v>98.245614035087712</v>
      </c>
      <c r="S34" s="82">
        <v>99.145299145299148</v>
      </c>
      <c r="T34" s="82">
        <v>97.297297297297305</v>
      </c>
      <c r="U34" s="82"/>
      <c r="V34" s="82">
        <v>97.159090909090907</v>
      </c>
      <c r="W34" s="82">
        <v>98.82352941176471</v>
      </c>
      <c r="X34" s="82">
        <v>95.604395604395606</v>
      </c>
      <c r="Y34" s="82"/>
      <c r="Z34" s="82">
        <v>99.285714285714292</v>
      </c>
      <c r="AA34" s="82">
        <v>98.71794871794873</v>
      </c>
      <c r="AB34" s="82">
        <v>100</v>
      </c>
      <c r="AC34" s="146"/>
    </row>
    <row r="35" spans="1:29" x14ac:dyDescent="0.25">
      <c r="A35" s="27" t="s">
        <v>300</v>
      </c>
      <c r="B35" s="82">
        <v>79.931740614334473</v>
      </c>
      <c r="C35" s="82">
        <v>78.525226390685646</v>
      </c>
      <c r="D35" s="82">
        <v>81.502890173410407</v>
      </c>
      <c r="E35" s="82"/>
      <c r="F35" s="82">
        <v>70.707070707070713</v>
      </c>
      <c r="G35" s="82">
        <v>60.689655172413794</v>
      </c>
      <c r="H35" s="82">
        <v>80.26315789473685</v>
      </c>
      <c r="I35" s="82"/>
      <c r="J35" s="82">
        <v>74.906367041198507</v>
      </c>
      <c r="K35" s="82">
        <v>75.167785234899327</v>
      </c>
      <c r="L35" s="82">
        <v>74.576271186440678</v>
      </c>
      <c r="M35" s="82"/>
      <c r="N35" s="82">
        <v>85.374149659863946</v>
      </c>
      <c r="O35" s="82">
        <v>82.802547770700642</v>
      </c>
      <c r="P35" s="82">
        <v>88.321167883211686</v>
      </c>
      <c r="Q35" s="82"/>
      <c r="R35" s="82">
        <v>77.777777777777786</v>
      </c>
      <c r="S35" s="82">
        <v>82.51748251748252</v>
      </c>
      <c r="T35" s="82">
        <v>72.033898305084747</v>
      </c>
      <c r="U35" s="82"/>
      <c r="V35" s="82">
        <v>79.141104294478524</v>
      </c>
      <c r="W35" s="82">
        <v>79.487179487179489</v>
      </c>
      <c r="X35" s="82">
        <v>78.82352941176471</v>
      </c>
      <c r="Y35" s="82"/>
      <c r="Z35" s="82">
        <v>97.267759562841533</v>
      </c>
      <c r="AA35" s="82">
        <v>96.039603960396036</v>
      </c>
      <c r="AB35" s="82">
        <v>98.780487804878049</v>
      </c>
      <c r="AC35" s="146"/>
    </row>
    <row r="36" spans="1:29" x14ac:dyDescent="0.25">
      <c r="A36" s="27" t="s">
        <v>301</v>
      </c>
      <c r="B36" s="82">
        <v>93.28692192938837</v>
      </c>
      <c r="C36" s="82">
        <v>92.269409422694096</v>
      </c>
      <c r="D36" s="82">
        <v>94.302749254720112</v>
      </c>
      <c r="E36" s="82"/>
      <c r="F36" s="82">
        <v>90.701339637509847</v>
      </c>
      <c r="G36" s="82">
        <v>90.217391304347828</v>
      </c>
      <c r="H36" s="82">
        <v>91.2</v>
      </c>
      <c r="I36" s="82"/>
      <c r="J36" s="82">
        <v>89.433643279797124</v>
      </c>
      <c r="K36" s="82">
        <v>89.65517241379311</v>
      </c>
      <c r="L36" s="82">
        <v>89.19860627177701</v>
      </c>
      <c r="M36" s="82"/>
      <c r="N36" s="82">
        <v>93.606870229007626</v>
      </c>
      <c r="O36" s="82">
        <v>91.666666666666657</v>
      </c>
      <c r="P36" s="82">
        <v>95.669291338582667</v>
      </c>
      <c r="Q36" s="82"/>
      <c r="R36" s="82">
        <v>94.427558257345495</v>
      </c>
      <c r="S36" s="82">
        <v>92.871287128712879</v>
      </c>
      <c r="T36" s="82">
        <v>96.058091286307061</v>
      </c>
      <c r="U36" s="82"/>
      <c r="V36" s="82">
        <v>97.095959595959584</v>
      </c>
      <c r="W36" s="82">
        <v>95.405405405405403</v>
      </c>
      <c r="X36" s="82">
        <v>98.578199052132703</v>
      </c>
      <c r="Y36" s="82"/>
      <c r="Z36" s="82">
        <v>97.745358090185675</v>
      </c>
      <c r="AA36" s="82">
        <v>97.398843930635834</v>
      </c>
      <c r="AB36" s="82">
        <v>98.039215686274503</v>
      </c>
      <c r="AC36" s="146"/>
    </row>
    <row r="37" spans="1:29" x14ac:dyDescent="0.25">
      <c r="A37" s="27" t="s">
        <v>302</v>
      </c>
      <c r="B37" s="82">
        <v>86.395480225988692</v>
      </c>
      <c r="C37" s="82">
        <v>84.311050477489772</v>
      </c>
      <c r="D37" s="82">
        <v>88.454627133872421</v>
      </c>
      <c r="E37" s="82"/>
      <c r="F37" s="82">
        <v>81.274900398406373</v>
      </c>
      <c r="G37" s="82">
        <v>79.766536964980546</v>
      </c>
      <c r="H37" s="82">
        <v>82.857142857142861</v>
      </c>
      <c r="I37" s="82"/>
      <c r="J37" s="82">
        <v>82.121573301549461</v>
      </c>
      <c r="K37" s="82">
        <v>78.758949880668254</v>
      </c>
      <c r="L37" s="82">
        <v>85.476190476190467</v>
      </c>
      <c r="M37" s="82"/>
      <c r="N37" s="82">
        <v>85.971685971685972</v>
      </c>
      <c r="O37" s="82">
        <v>83.243243243243242</v>
      </c>
      <c r="P37" s="82">
        <v>88.452088452088447</v>
      </c>
      <c r="Q37" s="82"/>
      <c r="R37" s="82">
        <v>92.07397622192866</v>
      </c>
      <c r="S37" s="82">
        <v>91.968911917098453</v>
      </c>
      <c r="T37" s="82">
        <v>92.183288409703508</v>
      </c>
      <c r="U37" s="82"/>
      <c r="V37" s="82">
        <v>87.310606060606062</v>
      </c>
      <c r="W37" s="82">
        <v>85.984848484848484</v>
      </c>
      <c r="X37" s="82">
        <v>88.63636363636364</v>
      </c>
      <c r="Y37" s="82"/>
      <c r="Z37" s="82">
        <v>94.615384615384613</v>
      </c>
      <c r="AA37" s="82">
        <v>91.056910569105682</v>
      </c>
      <c r="AB37" s="82">
        <v>97.810218978102199</v>
      </c>
    </row>
    <row r="38" spans="1:29" ht="15.75" thickBot="1" x14ac:dyDescent="0.3">
      <c r="A38" s="28" t="s">
        <v>303</v>
      </c>
      <c r="B38" s="83">
        <v>97.689530685920573</v>
      </c>
      <c r="C38" s="83">
        <v>96.501457725947532</v>
      </c>
      <c r="D38" s="83">
        <v>98.855507868383413</v>
      </c>
      <c r="E38" s="83"/>
      <c r="F38" s="83">
        <v>100</v>
      </c>
      <c r="G38" s="83">
        <v>100</v>
      </c>
      <c r="H38" s="83">
        <v>100</v>
      </c>
      <c r="I38" s="83"/>
      <c r="J38" s="83">
        <v>91.304347826086953</v>
      </c>
      <c r="K38" s="83">
        <v>86.956521739130437</v>
      </c>
      <c r="L38" s="83">
        <v>95.031055900621126</v>
      </c>
      <c r="M38" s="83"/>
      <c r="N38" s="83">
        <v>98.181818181818187</v>
      </c>
      <c r="O38" s="83">
        <v>96.296296296296291</v>
      </c>
      <c r="P38" s="83">
        <v>100</v>
      </c>
      <c r="Q38" s="83"/>
      <c r="R38" s="83">
        <v>99.53051643192488</v>
      </c>
      <c r="S38" s="83">
        <v>99.152542372881356</v>
      </c>
      <c r="T38" s="83">
        <v>100</v>
      </c>
      <c r="U38" s="83"/>
      <c r="V38" s="83">
        <v>100</v>
      </c>
      <c r="W38" s="83">
        <v>100</v>
      </c>
      <c r="X38" s="83">
        <v>100</v>
      </c>
      <c r="Y38" s="83"/>
      <c r="Z38" s="83">
        <v>100</v>
      </c>
      <c r="AA38" s="83">
        <v>100</v>
      </c>
      <c r="AB38" s="83">
        <v>100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1:AB1"/>
    <mergeCell ref="A2:AB2"/>
    <mergeCell ref="A3:AB3"/>
    <mergeCell ref="A4:AB4"/>
    <mergeCell ref="A5:AB5"/>
    <mergeCell ref="A7:A8"/>
    <mergeCell ref="B7:D7"/>
    <mergeCell ref="F7:H7"/>
    <mergeCell ref="J7:L7"/>
    <mergeCell ref="N7:P7"/>
  </mergeCells>
  <hyperlinks>
    <hyperlink ref="AC2" location="Contenido!A1" display="Contenido" xr:uid="{3A68F961-FC35-4CC1-9EAF-4571300D8986}"/>
  </hyperlinks>
  <pageMargins left="0.7" right="0.7" top="0.75" bottom="0.75" header="0.3" footer="0.3"/>
  <pageSetup scale="61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5920-8F1D-4FAE-9BD1-0C7BB995FE21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.140625" customWidth="1"/>
    <col min="10" max="12" width="8.28515625" customWidth="1"/>
    <col min="13" max="13" width="1.28515625" customWidth="1"/>
    <col min="14" max="16" width="8.28515625" customWidth="1"/>
    <col min="17" max="17" width="1.140625" customWidth="1"/>
    <col min="18" max="20" width="8.28515625" customWidth="1"/>
    <col min="21" max="21" width="1.140625" customWidth="1"/>
    <col min="22" max="24" width="8.28515625" customWidth="1"/>
    <col min="25" max="25" width="1" customWidth="1"/>
    <col min="26" max="28" width="8.28515625" customWidth="1"/>
    <col min="29" max="29" width="14" style="144" customWidth="1"/>
  </cols>
  <sheetData>
    <row r="1" spans="1:29" x14ac:dyDescent="0.25">
      <c r="A1" s="228" t="s">
        <v>370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366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22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45"/>
    </row>
    <row r="10" spans="1:29" s="2" customFormat="1" x14ac:dyDescent="0.25">
      <c r="A10" s="26" t="s">
        <v>209</v>
      </c>
      <c r="B10" s="79">
        <f>SUM(B12:B38)</f>
        <v>8364</v>
      </c>
      <c r="C10" s="79">
        <f t="shared" ref="C10:AB10" si="0">SUM(C12:C38)</f>
        <v>4892</v>
      </c>
      <c r="D10" s="79">
        <f t="shared" si="0"/>
        <v>3472</v>
      </c>
      <c r="E10" s="79"/>
      <c r="F10" s="79">
        <f t="shared" si="0"/>
        <v>2323</v>
      </c>
      <c r="G10" s="79">
        <f t="shared" si="0"/>
        <v>1261</v>
      </c>
      <c r="H10" s="79">
        <f t="shared" si="0"/>
        <v>1062</v>
      </c>
      <c r="I10" s="79"/>
      <c r="J10" s="79">
        <f t="shared" si="0"/>
        <v>2053</v>
      </c>
      <c r="K10" s="79">
        <f t="shared" si="0"/>
        <v>1212</v>
      </c>
      <c r="L10" s="79">
        <f t="shared" si="0"/>
        <v>841</v>
      </c>
      <c r="M10" s="79"/>
      <c r="N10" s="79">
        <f t="shared" si="0"/>
        <v>1092</v>
      </c>
      <c r="O10" s="79">
        <f t="shared" si="0"/>
        <v>686</v>
      </c>
      <c r="P10" s="79">
        <f t="shared" si="0"/>
        <v>406</v>
      </c>
      <c r="Q10" s="79"/>
      <c r="R10" s="79">
        <f t="shared" si="0"/>
        <v>1716</v>
      </c>
      <c r="S10" s="79">
        <f t="shared" si="0"/>
        <v>1017</v>
      </c>
      <c r="T10" s="79">
        <f t="shared" si="0"/>
        <v>699</v>
      </c>
      <c r="U10" s="79"/>
      <c r="V10" s="79">
        <f t="shared" si="0"/>
        <v>899</v>
      </c>
      <c r="W10" s="79">
        <f t="shared" si="0"/>
        <v>550</v>
      </c>
      <c r="X10" s="79">
        <f t="shared" si="0"/>
        <v>349</v>
      </c>
      <c r="Y10" s="79"/>
      <c r="Z10" s="79">
        <f t="shared" si="0"/>
        <v>281</v>
      </c>
      <c r="AA10" s="79">
        <f t="shared" si="0"/>
        <v>166</v>
      </c>
      <c r="AB10" s="79">
        <f t="shared" si="0"/>
        <v>115</v>
      </c>
      <c r="AC10" s="145"/>
    </row>
    <row r="11" spans="1:29" s="2" customFormat="1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45"/>
    </row>
    <row r="12" spans="1:29" x14ac:dyDescent="0.25">
      <c r="A12" s="27" t="s">
        <v>277</v>
      </c>
      <c r="B12" s="80">
        <f>+F12+J12+N12+R12+V12+Z12</f>
        <v>444</v>
      </c>
      <c r="C12" s="80">
        <f t="shared" ref="C12:D27" si="1">+G12+K12+O12+S12+W12+AA12</f>
        <v>238</v>
      </c>
      <c r="D12" s="80">
        <f t="shared" si="1"/>
        <v>206</v>
      </c>
      <c r="E12" s="80"/>
      <c r="F12" s="80">
        <v>87</v>
      </c>
      <c r="G12" s="80">
        <v>42</v>
      </c>
      <c r="H12" s="80">
        <v>45</v>
      </c>
      <c r="I12" s="80"/>
      <c r="J12" s="80">
        <v>84</v>
      </c>
      <c r="K12" s="80">
        <v>47</v>
      </c>
      <c r="L12" s="80">
        <v>37</v>
      </c>
      <c r="M12" s="80"/>
      <c r="N12" s="80">
        <v>110</v>
      </c>
      <c r="O12" s="80">
        <v>60</v>
      </c>
      <c r="P12" s="80">
        <v>50</v>
      </c>
      <c r="Q12" s="80"/>
      <c r="R12" s="80">
        <v>94</v>
      </c>
      <c r="S12" s="80">
        <v>59</v>
      </c>
      <c r="T12" s="80">
        <v>35</v>
      </c>
      <c r="U12" s="80"/>
      <c r="V12" s="80">
        <v>57</v>
      </c>
      <c r="W12" s="80">
        <v>29</v>
      </c>
      <c r="X12" s="80">
        <v>28</v>
      </c>
      <c r="Y12" s="80"/>
      <c r="Z12" s="80">
        <v>12</v>
      </c>
      <c r="AA12" s="80">
        <v>1</v>
      </c>
      <c r="AB12" s="80">
        <v>11</v>
      </c>
      <c r="AC12" s="145"/>
    </row>
    <row r="13" spans="1:29" x14ac:dyDescent="0.25">
      <c r="A13" s="27" t="s">
        <v>278</v>
      </c>
      <c r="B13" s="80">
        <f t="shared" ref="B13:D37" si="2">+F13+J13+N13+R13+V13+Z13</f>
        <v>119</v>
      </c>
      <c r="C13" s="80">
        <f t="shared" si="1"/>
        <v>59</v>
      </c>
      <c r="D13" s="80">
        <f t="shared" si="1"/>
        <v>60</v>
      </c>
      <c r="E13" s="80"/>
      <c r="F13" s="80">
        <v>28</v>
      </c>
      <c r="G13" s="80">
        <v>13</v>
      </c>
      <c r="H13" s="80">
        <v>15</v>
      </c>
      <c r="I13" s="80"/>
      <c r="J13" s="80">
        <v>26</v>
      </c>
      <c r="K13" s="80">
        <v>12</v>
      </c>
      <c r="L13" s="80">
        <v>14</v>
      </c>
      <c r="M13" s="80"/>
      <c r="N13" s="80">
        <v>35</v>
      </c>
      <c r="O13" s="80">
        <v>21</v>
      </c>
      <c r="P13" s="80">
        <v>14</v>
      </c>
      <c r="Q13" s="80"/>
      <c r="R13" s="80">
        <v>15</v>
      </c>
      <c r="S13" s="80">
        <v>9</v>
      </c>
      <c r="T13" s="80">
        <v>6</v>
      </c>
      <c r="U13" s="80"/>
      <c r="V13" s="80">
        <v>11</v>
      </c>
      <c r="W13" s="80">
        <v>2</v>
      </c>
      <c r="X13" s="80">
        <v>9</v>
      </c>
      <c r="Y13" s="80"/>
      <c r="Z13" s="80">
        <v>4</v>
      </c>
      <c r="AA13" s="80">
        <v>2</v>
      </c>
      <c r="AB13" s="80">
        <v>2</v>
      </c>
    </row>
    <row r="14" spans="1:29" x14ac:dyDescent="0.25">
      <c r="A14" s="27" t="s">
        <v>279</v>
      </c>
      <c r="B14" s="80">
        <f t="shared" si="2"/>
        <v>221</v>
      </c>
      <c r="C14" s="80">
        <f t="shared" si="1"/>
        <v>121</v>
      </c>
      <c r="D14" s="80">
        <f t="shared" si="1"/>
        <v>100</v>
      </c>
      <c r="E14" s="80"/>
      <c r="F14" s="80">
        <v>18</v>
      </c>
      <c r="G14" s="80">
        <v>13</v>
      </c>
      <c r="H14" s="80">
        <v>5</v>
      </c>
      <c r="I14" s="80"/>
      <c r="J14" s="80">
        <v>17</v>
      </c>
      <c r="K14" s="80">
        <v>11</v>
      </c>
      <c r="L14" s="80">
        <v>6</v>
      </c>
      <c r="M14" s="80"/>
      <c r="N14" s="80">
        <v>9</v>
      </c>
      <c r="O14" s="80">
        <v>8</v>
      </c>
      <c r="P14" s="80">
        <v>1</v>
      </c>
      <c r="Q14" s="80"/>
      <c r="R14" s="80">
        <v>115</v>
      </c>
      <c r="S14" s="80">
        <v>56</v>
      </c>
      <c r="T14" s="80">
        <v>59</v>
      </c>
      <c r="U14" s="80"/>
      <c r="V14" s="80">
        <v>49</v>
      </c>
      <c r="W14" s="80">
        <v>25</v>
      </c>
      <c r="X14" s="80">
        <v>24</v>
      </c>
      <c r="Y14" s="80"/>
      <c r="Z14" s="80">
        <v>13</v>
      </c>
      <c r="AA14" s="80">
        <v>8</v>
      </c>
      <c r="AB14" s="80">
        <v>5</v>
      </c>
    </row>
    <row r="15" spans="1:29" x14ac:dyDescent="0.25">
      <c r="A15" s="27" t="s">
        <v>280</v>
      </c>
      <c r="B15" s="80">
        <f t="shared" si="2"/>
        <v>770</v>
      </c>
      <c r="C15" s="80">
        <f t="shared" si="1"/>
        <v>484</v>
      </c>
      <c r="D15" s="80">
        <f t="shared" si="1"/>
        <v>286</v>
      </c>
      <c r="E15" s="80"/>
      <c r="F15" s="80">
        <v>144</v>
      </c>
      <c r="G15" s="80">
        <v>87</v>
      </c>
      <c r="H15" s="80">
        <v>57</v>
      </c>
      <c r="I15" s="80"/>
      <c r="J15" s="80">
        <v>182</v>
      </c>
      <c r="K15" s="80">
        <v>104</v>
      </c>
      <c r="L15" s="80">
        <v>78</v>
      </c>
      <c r="M15" s="80"/>
      <c r="N15" s="80">
        <v>87</v>
      </c>
      <c r="O15" s="80">
        <v>62</v>
      </c>
      <c r="P15" s="80">
        <v>25</v>
      </c>
      <c r="Q15" s="80"/>
      <c r="R15" s="80">
        <v>195</v>
      </c>
      <c r="S15" s="80">
        <v>118</v>
      </c>
      <c r="T15" s="80">
        <v>77</v>
      </c>
      <c r="U15" s="80"/>
      <c r="V15" s="80">
        <v>127</v>
      </c>
      <c r="W15" s="80">
        <v>90</v>
      </c>
      <c r="X15" s="80">
        <v>37</v>
      </c>
      <c r="Y15" s="80"/>
      <c r="Z15" s="80">
        <v>35</v>
      </c>
      <c r="AA15" s="80">
        <v>23</v>
      </c>
      <c r="AB15" s="80">
        <v>12</v>
      </c>
    </row>
    <row r="16" spans="1:29" x14ac:dyDescent="0.25">
      <c r="A16" s="27" t="s">
        <v>281</v>
      </c>
      <c r="B16" s="80">
        <f t="shared" si="2"/>
        <v>360</v>
      </c>
      <c r="C16" s="80">
        <f t="shared" si="1"/>
        <v>245</v>
      </c>
      <c r="D16" s="80">
        <f t="shared" si="1"/>
        <v>115</v>
      </c>
      <c r="E16" s="80"/>
      <c r="F16" s="80">
        <v>60</v>
      </c>
      <c r="G16" s="80">
        <v>40</v>
      </c>
      <c r="H16" s="80">
        <v>20</v>
      </c>
      <c r="I16" s="80"/>
      <c r="J16" s="80">
        <v>183</v>
      </c>
      <c r="K16" s="80">
        <v>125</v>
      </c>
      <c r="L16" s="80">
        <v>58</v>
      </c>
      <c r="M16" s="80"/>
      <c r="N16" s="80">
        <v>36</v>
      </c>
      <c r="O16" s="80">
        <v>27</v>
      </c>
      <c r="P16" s="80">
        <v>9</v>
      </c>
      <c r="Q16" s="80"/>
      <c r="R16" s="80">
        <v>75</v>
      </c>
      <c r="S16" s="80">
        <v>49</v>
      </c>
      <c r="T16" s="80">
        <v>26</v>
      </c>
      <c r="U16" s="80"/>
      <c r="V16" s="80">
        <v>3</v>
      </c>
      <c r="W16" s="80">
        <v>2</v>
      </c>
      <c r="X16" s="80">
        <v>1</v>
      </c>
      <c r="Y16" s="80"/>
      <c r="Z16" s="80">
        <v>3</v>
      </c>
      <c r="AA16" s="80">
        <v>2</v>
      </c>
      <c r="AB16" s="80">
        <v>1</v>
      </c>
      <c r="AC16" s="146"/>
    </row>
    <row r="17" spans="1:29" x14ac:dyDescent="0.25">
      <c r="A17" s="27" t="s">
        <v>282</v>
      </c>
      <c r="B17" s="80">
        <f t="shared" si="2"/>
        <v>217</v>
      </c>
      <c r="C17" s="80">
        <f t="shared" si="1"/>
        <v>115</v>
      </c>
      <c r="D17" s="80">
        <f t="shared" si="1"/>
        <v>102</v>
      </c>
      <c r="E17" s="80"/>
      <c r="F17" s="80">
        <v>79</v>
      </c>
      <c r="G17" s="80">
        <v>39</v>
      </c>
      <c r="H17" s="80">
        <v>40</v>
      </c>
      <c r="I17" s="80"/>
      <c r="J17" s="80">
        <v>25</v>
      </c>
      <c r="K17" s="80">
        <v>15</v>
      </c>
      <c r="L17" s="80">
        <v>10</v>
      </c>
      <c r="M17" s="80"/>
      <c r="N17" s="80">
        <v>35</v>
      </c>
      <c r="O17" s="80">
        <v>16</v>
      </c>
      <c r="P17" s="80">
        <v>19</v>
      </c>
      <c r="Q17" s="80"/>
      <c r="R17" s="80">
        <v>55</v>
      </c>
      <c r="S17" s="80">
        <v>31</v>
      </c>
      <c r="T17" s="80">
        <v>24</v>
      </c>
      <c r="U17" s="80"/>
      <c r="V17" s="80">
        <v>15</v>
      </c>
      <c r="W17" s="80">
        <v>9</v>
      </c>
      <c r="X17" s="80">
        <v>6</v>
      </c>
      <c r="Y17" s="80"/>
      <c r="Z17" s="80">
        <v>8</v>
      </c>
      <c r="AA17" s="80">
        <v>5</v>
      </c>
      <c r="AB17" s="80">
        <v>3</v>
      </c>
      <c r="AC17" s="145"/>
    </row>
    <row r="18" spans="1:29" x14ac:dyDescent="0.25">
      <c r="A18" s="27" t="s">
        <v>283</v>
      </c>
      <c r="B18" s="80">
        <f t="shared" si="2"/>
        <v>71</v>
      </c>
      <c r="C18" s="80">
        <f>+G18+K18+O18+S18+W18</f>
        <v>45</v>
      </c>
      <c r="D18" s="80">
        <f t="shared" si="1"/>
        <v>26</v>
      </c>
      <c r="E18" s="80"/>
      <c r="F18" s="80">
        <v>23</v>
      </c>
      <c r="G18" s="80">
        <v>13</v>
      </c>
      <c r="H18" s="80">
        <v>10</v>
      </c>
      <c r="I18" s="80"/>
      <c r="J18" s="80">
        <v>11</v>
      </c>
      <c r="K18" s="80">
        <v>6</v>
      </c>
      <c r="L18" s="80">
        <v>5</v>
      </c>
      <c r="M18" s="80"/>
      <c r="N18" s="80">
        <v>5</v>
      </c>
      <c r="O18" s="80">
        <v>4</v>
      </c>
      <c r="P18" s="80">
        <v>1</v>
      </c>
      <c r="Q18" s="80"/>
      <c r="R18" s="80">
        <v>20</v>
      </c>
      <c r="S18" s="80">
        <v>13</v>
      </c>
      <c r="T18" s="80">
        <v>7</v>
      </c>
      <c r="U18" s="80"/>
      <c r="V18" s="80">
        <v>11</v>
      </c>
      <c r="W18" s="80">
        <v>9</v>
      </c>
      <c r="X18" s="80">
        <v>2</v>
      </c>
      <c r="Y18" s="80"/>
      <c r="Z18" s="80">
        <v>1</v>
      </c>
      <c r="AA18" s="80" t="s">
        <v>271</v>
      </c>
      <c r="AB18" s="80">
        <v>1</v>
      </c>
      <c r="AC18" s="146"/>
    </row>
    <row r="19" spans="1:29" x14ac:dyDescent="0.25">
      <c r="A19" s="27" t="s">
        <v>284</v>
      </c>
      <c r="B19" s="80">
        <f t="shared" si="2"/>
        <v>424</v>
      </c>
      <c r="C19" s="80">
        <f t="shared" si="1"/>
        <v>263</v>
      </c>
      <c r="D19" s="80">
        <f t="shared" si="1"/>
        <v>161</v>
      </c>
      <c r="E19" s="80"/>
      <c r="F19" s="80">
        <v>115</v>
      </c>
      <c r="G19" s="80">
        <v>71</v>
      </c>
      <c r="H19" s="80">
        <v>44</v>
      </c>
      <c r="I19" s="80"/>
      <c r="J19" s="80">
        <v>86</v>
      </c>
      <c r="K19" s="80">
        <v>48</v>
      </c>
      <c r="L19" s="80">
        <v>38</v>
      </c>
      <c r="M19" s="80"/>
      <c r="N19" s="80">
        <v>64</v>
      </c>
      <c r="O19" s="80">
        <v>42</v>
      </c>
      <c r="P19" s="80">
        <v>22</v>
      </c>
      <c r="Q19" s="80"/>
      <c r="R19" s="80">
        <v>103</v>
      </c>
      <c r="S19" s="80">
        <v>60</v>
      </c>
      <c r="T19" s="80">
        <v>43</v>
      </c>
      <c r="U19" s="80"/>
      <c r="V19" s="80">
        <v>41</v>
      </c>
      <c r="W19" s="80">
        <v>30</v>
      </c>
      <c r="X19" s="80">
        <v>11</v>
      </c>
      <c r="Y19" s="80"/>
      <c r="Z19" s="80">
        <v>15</v>
      </c>
      <c r="AA19" s="80">
        <v>12</v>
      </c>
      <c r="AB19" s="80">
        <v>3</v>
      </c>
      <c r="AC19" s="146"/>
    </row>
    <row r="20" spans="1:29" x14ac:dyDescent="0.25">
      <c r="A20" s="27" t="s">
        <v>285</v>
      </c>
      <c r="B20" s="80">
        <f t="shared" si="2"/>
        <v>227</v>
      </c>
      <c r="C20" s="80">
        <f t="shared" si="1"/>
        <v>134</v>
      </c>
      <c r="D20" s="80">
        <f>+H20+L20+P20+T20+AB20</f>
        <v>93</v>
      </c>
      <c r="E20" s="80"/>
      <c r="F20" s="80">
        <v>74</v>
      </c>
      <c r="G20" s="80">
        <v>38</v>
      </c>
      <c r="H20" s="80">
        <v>36</v>
      </c>
      <c r="I20" s="80"/>
      <c r="J20" s="80">
        <v>49</v>
      </c>
      <c r="K20" s="80">
        <v>31</v>
      </c>
      <c r="L20" s="80">
        <v>18</v>
      </c>
      <c r="M20" s="80"/>
      <c r="N20" s="80">
        <v>31</v>
      </c>
      <c r="O20" s="80">
        <v>16</v>
      </c>
      <c r="P20" s="80">
        <v>15</v>
      </c>
      <c r="Q20" s="80"/>
      <c r="R20" s="80">
        <v>51</v>
      </c>
      <c r="S20" s="80">
        <v>37</v>
      </c>
      <c r="T20" s="80">
        <v>14</v>
      </c>
      <c r="U20" s="80"/>
      <c r="V20" s="80">
        <v>4</v>
      </c>
      <c r="W20" s="80">
        <v>4</v>
      </c>
      <c r="X20" s="80" t="s">
        <v>271</v>
      </c>
      <c r="Y20" s="80"/>
      <c r="Z20" s="80">
        <v>18</v>
      </c>
      <c r="AA20" s="80">
        <v>8</v>
      </c>
      <c r="AB20" s="80">
        <v>10</v>
      </c>
      <c r="AC20" s="146"/>
    </row>
    <row r="21" spans="1:29" x14ac:dyDescent="0.25">
      <c r="A21" s="27" t="s">
        <v>286</v>
      </c>
      <c r="B21" s="80">
        <f t="shared" si="2"/>
        <v>852</v>
      </c>
      <c r="C21" s="80">
        <f t="shared" si="1"/>
        <v>481</v>
      </c>
      <c r="D21" s="80">
        <f t="shared" si="1"/>
        <v>371</v>
      </c>
      <c r="E21" s="80"/>
      <c r="F21" s="80">
        <v>267</v>
      </c>
      <c r="G21" s="80">
        <v>133</v>
      </c>
      <c r="H21" s="80">
        <v>134</v>
      </c>
      <c r="I21" s="80"/>
      <c r="J21" s="80">
        <v>228</v>
      </c>
      <c r="K21" s="80">
        <v>133</v>
      </c>
      <c r="L21" s="80">
        <v>95</v>
      </c>
      <c r="M21" s="80"/>
      <c r="N21" s="80">
        <v>114</v>
      </c>
      <c r="O21" s="80">
        <v>73</v>
      </c>
      <c r="P21" s="80">
        <v>41</v>
      </c>
      <c r="Q21" s="80"/>
      <c r="R21" s="80">
        <v>167</v>
      </c>
      <c r="S21" s="80">
        <v>102</v>
      </c>
      <c r="T21" s="80">
        <v>65</v>
      </c>
      <c r="U21" s="80"/>
      <c r="V21" s="80">
        <v>62</v>
      </c>
      <c r="W21" s="80">
        <v>33</v>
      </c>
      <c r="X21" s="80">
        <v>29</v>
      </c>
      <c r="Y21" s="80"/>
      <c r="Z21" s="80">
        <v>14</v>
      </c>
      <c r="AA21" s="80">
        <v>7</v>
      </c>
      <c r="AB21" s="80">
        <v>7</v>
      </c>
      <c r="AC21" s="146"/>
    </row>
    <row r="22" spans="1:29" x14ac:dyDescent="0.25">
      <c r="A22" s="27" t="s">
        <v>287</v>
      </c>
      <c r="B22" s="80">
        <f t="shared" si="2"/>
        <v>128</v>
      </c>
      <c r="C22" s="80">
        <f t="shared" si="1"/>
        <v>71</v>
      </c>
      <c r="D22" s="80">
        <f>+H22+L22+P22+T22</f>
        <v>57</v>
      </c>
      <c r="E22" s="80"/>
      <c r="F22" s="80">
        <v>42</v>
      </c>
      <c r="G22" s="80">
        <v>21</v>
      </c>
      <c r="H22" s="80">
        <v>21</v>
      </c>
      <c r="I22" s="80"/>
      <c r="J22" s="80">
        <v>41</v>
      </c>
      <c r="K22" s="80">
        <v>21</v>
      </c>
      <c r="L22" s="80">
        <v>20</v>
      </c>
      <c r="M22" s="80"/>
      <c r="N22" s="80">
        <v>20</v>
      </c>
      <c r="O22" s="80">
        <v>12</v>
      </c>
      <c r="P22" s="80">
        <v>8</v>
      </c>
      <c r="Q22" s="80"/>
      <c r="R22" s="80">
        <v>23</v>
      </c>
      <c r="S22" s="80">
        <v>15</v>
      </c>
      <c r="T22" s="80">
        <v>8</v>
      </c>
      <c r="U22" s="80"/>
      <c r="V22" s="80">
        <v>1</v>
      </c>
      <c r="W22" s="80">
        <v>1</v>
      </c>
      <c r="X22" s="80" t="s">
        <v>271</v>
      </c>
      <c r="Y22" s="80"/>
      <c r="Z22" s="80">
        <v>1</v>
      </c>
      <c r="AA22" s="80">
        <v>1</v>
      </c>
      <c r="AB22" s="80" t="s">
        <v>271</v>
      </c>
      <c r="AC22" s="146"/>
    </row>
    <row r="23" spans="1:29" x14ac:dyDescent="0.25">
      <c r="A23" s="125" t="s">
        <v>288</v>
      </c>
      <c r="B23" s="80">
        <f t="shared" si="2"/>
        <v>748</v>
      </c>
      <c r="C23" s="80">
        <f t="shared" si="1"/>
        <v>471</v>
      </c>
      <c r="D23" s="80">
        <f t="shared" si="1"/>
        <v>277</v>
      </c>
      <c r="E23" s="80"/>
      <c r="F23" s="80">
        <v>220</v>
      </c>
      <c r="G23" s="80">
        <v>135</v>
      </c>
      <c r="H23" s="80">
        <v>85</v>
      </c>
      <c r="I23" s="80"/>
      <c r="J23" s="80">
        <v>140</v>
      </c>
      <c r="K23" s="80">
        <v>83</v>
      </c>
      <c r="L23" s="80">
        <v>57</v>
      </c>
      <c r="M23" s="80"/>
      <c r="N23" s="80">
        <v>46</v>
      </c>
      <c r="O23" s="80">
        <v>34</v>
      </c>
      <c r="P23" s="80">
        <v>12</v>
      </c>
      <c r="Q23" s="80"/>
      <c r="R23" s="80">
        <v>259</v>
      </c>
      <c r="S23" s="80">
        <v>156</v>
      </c>
      <c r="T23" s="80">
        <v>103</v>
      </c>
      <c r="U23" s="80"/>
      <c r="V23" s="80">
        <v>68</v>
      </c>
      <c r="W23" s="80">
        <v>51</v>
      </c>
      <c r="X23" s="80">
        <v>17</v>
      </c>
      <c r="Y23" s="80"/>
      <c r="Z23" s="80">
        <v>15</v>
      </c>
      <c r="AA23" s="80">
        <v>12</v>
      </c>
      <c r="AB23" s="80">
        <v>3</v>
      </c>
      <c r="AC23" s="146"/>
    </row>
    <row r="24" spans="1:29" x14ac:dyDescent="0.25">
      <c r="A24" s="27" t="s">
        <v>289</v>
      </c>
      <c r="B24" s="80">
        <f>+F24+J24+N24+R24+V24</f>
        <v>53</v>
      </c>
      <c r="C24" s="80">
        <f>+G24+K24+O24+S24+W24</f>
        <v>38</v>
      </c>
      <c r="D24" s="80">
        <f>+H24+L24+P24+T24</f>
        <v>15</v>
      </c>
      <c r="E24" s="80"/>
      <c r="F24" s="80">
        <v>12</v>
      </c>
      <c r="G24" s="80">
        <v>7</v>
      </c>
      <c r="H24" s="80">
        <v>5</v>
      </c>
      <c r="I24" s="80"/>
      <c r="J24" s="80">
        <v>7</v>
      </c>
      <c r="K24" s="80">
        <v>4</v>
      </c>
      <c r="L24" s="80">
        <v>3</v>
      </c>
      <c r="M24" s="80"/>
      <c r="N24" s="80">
        <v>8</v>
      </c>
      <c r="O24" s="80">
        <v>5</v>
      </c>
      <c r="P24" s="80">
        <v>3</v>
      </c>
      <c r="Q24" s="80"/>
      <c r="R24" s="80">
        <v>20</v>
      </c>
      <c r="S24" s="80">
        <v>16</v>
      </c>
      <c r="T24" s="80">
        <v>4</v>
      </c>
      <c r="U24" s="80"/>
      <c r="V24" s="80">
        <v>6</v>
      </c>
      <c r="W24" s="80">
        <v>6</v>
      </c>
      <c r="X24" s="80" t="s">
        <v>271</v>
      </c>
      <c r="Y24" s="80"/>
      <c r="Z24" s="80" t="s">
        <v>271</v>
      </c>
      <c r="AA24" s="80" t="s">
        <v>271</v>
      </c>
      <c r="AB24" s="80" t="s">
        <v>271</v>
      </c>
      <c r="AC24" s="146"/>
    </row>
    <row r="25" spans="1:29" x14ac:dyDescent="0.25">
      <c r="A25" s="27" t="s">
        <v>290</v>
      </c>
      <c r="B25" s="80">
        <f t="shared" si="2"/>
        <v>184</v>
      </c>
      <c r="C25" s="80">
        <f t="shared" si="1"/>
        <v>96</v>
      </c>
      <c r="D25" s="80">
        <f t="shared" si="1"/>
        <v>88</v>
      </c>
      <c r="E25" s="80"/>
      <c r="F25" s="80">
        <v>19</v>
      </c>
      <c r="G25" s="80">
        <v>12</v>
      </c>
      <c r="H25" s="80">
        <v>7</v>
      </c>
      <c r="I25" s="80"/>
      <c r="J25" s="80">
        <v>12</v>
      </c>
      <c r="K25" s="80">
        <v>4</v>
      </c>
      <c r="L25" s="80">
        <v>8</v>
      </c>
      <c r="M25" s="80"/>
      <c r="N25" s="80">
        <v>32</v>
      </c>
      <c r="O25" s="80">
        <v>14</v>
      </c>
      <c r="P25" s="80">
        <v>18</v>
      </c>
      <c r="Q25" s="80"/>
      <c r="R25" s="80">
        <v>49</v>
      </c>
      <c r="S25" s="80">
        <v>28</v>
      </c>
      <c r="T25" s="80">
        <v>21</v>
      </c>
      <c r="U25" s="80"/>
      <c r="V25" s="80">
        <v>55</v>
      </c>
      <c r="W25" s="80">
        <v>31</v>
      </c>
      <c r="X25" s="80">
        <v>24</v>
      </c>
      <c r="Y25" s="80"/>
      <c r="Z25" s="80">
        <v>17</v>
      </c>
      <c r="AA25" s="80">
        <v>7</v>
      </c>
      <c r="AB25" s="80">
        <v>10</v>
      </c>
      <c r="AC25" s="146"/>
    </row>
    <row r="26" spans="1:29" x14ac:dyDescent="0.25">
      <c r="A26" s="27" t="s">
        <v>291</v>
      </c>
      <c r="B26" s="80">
        <f t="shared" si="2"/>
        <v>287</v>
      </c>
      <c r="C26" s="80">
        <f>+G26+K26+O26+S26+W26</f>
        <v>173</v>
      </c>
      <c r="D26" s="80">
        <f t="shared" si="1"/>
        <v>114</v>
      </c>
      <c r="E26" s="80"/>
      <c r="F26" s="80">
        <v>149</v>
      </c>
      <c r="G26" s="80">
        <v>86</v>
      </c>
      <c r="H26" s="80">
        <v>63</v>
      </c>
      <c r="I26" s="80"/>
      <c r="J26" s="80">
        <v>61</v>
      </c>
      <c r="K26" s="80">
        <v>34</v>
      </c>
      <c r="L26" s="80">
        <v>27</v>
      </c>
      <c r="M26" s="80"/>
      <c r="N26" s="80">
        <v>40</v>
      </c>
      <c r="O26" s="80">
        <v>25</v>
      </c>
      <c r="P26" s="80">
        <v>15</v>
      </c>
      <c r="Q26" s="80"/>
      <c r="R26" s="80">
        <v>16</v>
      </c>
      <c r="S26" s="80">
        <v>15</v>
      </c>
      <c r="T26" s="80">
        <v>1</v>
      </c>
      <c r="U26" s="80"/>
      <c r="V26" s="80">
        <v>20</v>
      </c>
      <c r="W26" s="80">
        <v>13</v>
      </c>
      <c r="X26" s="80">
        <v>7</v>
      </c>
      <c r="Y26" s="80"/>
      <c r="Z26" s="80">
        <v>1</v>
      </c>
      <c r="AA26" s="80" t="s">
        <v>271</v>
      </c>
      <c r="AB26" s="80">
        <v>1</v>
      </c>
      <c r="AC26" s="145"/>
    </row>
    <row r="27" spans="1:29" x14ac:dyDescent="0.25">
      <c r="A27" s="27" t="s">
        <v>292</v>
      </c>
      <c r="B27" s="80">
        <f t="shared" si="2"/>
        <v>55</v>
      </c>
      <c r="C27" s="80">
        <f t="shared" si="1"/>
        <v>36</v>
      </c>
      <c r="D27" s="80">
        <f>+H27+L27+T27+X27+AB27</f>
        <v>19</v>
      </c>
      <c r="E27" s="80"/>
      <c r="F27" s="80">
        <v>12</v>
      </c>
      <c r="G27" s="80">
        <v>7</v>
      </c>
      <c r="H27" s="80">
        <v>5</v>
      </c>
      <c r="I27" s="80"/>
      <c r="J27" s="80">
        <v>9</v>
      </c>
      <c r="K27" s="80">
        <v>7</v>
      </c>
      <c r="L27" s="80">
        <v>2</v>
      </c>
      <c r="M27" s="80"/>
      <c r="N27" s="80">
        <v>5</v>
      </c>
      <c r="O27" s="80">
        <v>5</v>
      </c>
      <c r="P27" s="80" t="s">
        <v>271</v>
      </c>
      <c r="Q27" s="80"/>
      <c r="R27" s="80">
        <v>13</v>
      </c>
      <c r="S27" s="80">
        <v>8</v>
      </c>
      <c r="T27" s="80">
        <v>5</v>
      </c>
      <c r="U27" s="80"/>
      <c r="V27" s="80">
        <v>9</v>
      </c>
      <c r="W27" s="80">
        <v>5</v>
      </c>
      <c r="X27" s="80">
        <v>4</v>
      </c>
      <c r="Y27" s="80"/>
      <c r="Z27" s="80">
        <v>7</v>
      </c>
      <c r="AA27" s="80">
        <v>4</v>
      </c>
      <c r="AB27" s="80">
        <v>3</v>
      </c>
      <c r="AC27" s="146"/>
    </row>
    <row r="28" spans="1:29" x14ac:dyDescent="0.25">
      <c r="A28" s="27" t="s">
        <v>293</v>
      </c>
      <c r="B28" s="80">
        <f t="shared" si="2"/>
        <v>104</v>
      </c>
      <c r="C28" s="80">
        <f t="shared" si="2"/>
        <v>68</v>
      </c>
      <c r="D28" s="80">
        <f t="shared" si="2"/>
        <v>36</v>
      </c>
      <c r="E28" s="80"/>
      <c r="F28" s="80">
        <v>27</v>
      </c>
      <c r="G28" s="80">
        <v>17</v>
      </c>
      <c r="H28" s="80">
        <v>10</v>
      </c>
      <c r="I28" s="80"/>
      <c r="J28" s="80">
        <v>23</v>
      </c>
      <c r="K28" s="80">
        <v>16</v>
      </c>
      <c r="L28" s="80">
        <v>7</v>
      </c>
      <c r="M28" s="80"/>
      <c r="N28" s="80">
        <v>10</v>
      </c>
      <c r="O28" s="80">
        <v>6</v>
      </c>
      <c r="P28" s="80">
        <v>4</v>
      </c>
      <c r="Q28" s="80"/>
      <c r="R28" s="80">
        <v>25</v>
      </c>
      <c r="S28" s="80">
        <v>16</v>
      </c>
      <c r="T28" s="80">
        <v>9</v>
      </c>
      <c r="U28" s="80"/>
      <c r="V28" s="80">
        <v>14</v>
      </c>
      <c r="W28" s="80">
        <v>9</v>
      </c>
      <c r="X28" s="80">
        <v>5</v>
      </c>
      <c r="Y28" s="80"/>
      <c r="Z28" s="80">
        <v>5</v>
      </c>
      <c r="AA28" s="80">
        <v>4</v>
      </c>
      <c r="AB28" s="80">
        <v>1</v>
      </c>
      <c r="AC28" s="146"/>
    </row>
    <row r="29" spans="1:29" x14ac:dyDescent="0.25">
      <c r="A29" s="27" t="s">
        <v>294</v>
      </c>
      <c r="B29" s="80">
        <f t="shared" si="2"/>
        <v>551</v>
      </c>
      <c r="C29" s="80">
        <f t="shared" si="2"/>
        <v>312</v>
      </c>
      <c r="D29" s="80">
        <f t="shared" si="2"/>
        <v>239</v>
      </c>
      <c r="E29" s="80"/>
      <c r="F29" s="80">
        <v>143</v>
      </c>
      <c r="G29" s="80">
        <v>86</v>
      </c>
      <c r="H29" s="80">
        <v>57</v>
      </c>
      <c r="I29" s="80"/>
      <c r="J29" s="80">
        <v>120</v>
      </c>
      <c r="K29" s="80">
        <v>60</v>
      </c>
      <c r="L29" s="80">
        <v>60</v>
      </c>
      <c r="M29" s="80"/>
      <c r="N29" s="80">
        <v>48</v>
      </c>
      <c r="O29" s="80">
        <v>34</v>
      </c>
      <c r="P29" s="80">
        <v>14</v>
      </c>
      <c r="Q29" s="80"/>
      <c r="R29" s="80">
        <v>80</v>
      </c>
      <c r="S29" s="80">
        <v>40</v>
      </c>
      <c r="T29" s="80">
        <v>40</v>
      </c>
      <c r="U29" s="80"/>
      <c r="V29" s="80">
        <v>137</v>
      </c>
      <c r="W29" s="80">
        <v>79</v>
      </c>
      <c r="X29" s="80">
        <v>58</v>
      </c>
      <c r="Y29" s="80"/>
      <c r="Z29" s="80">
        <v>23</v>
      </c>
      <c r="AA29" s="80">
        <v>13</v>
      </c>
      <c r="AB29" s="80">
        <v>10</v>
      </c>
      <c r="AC29" s="146"/>
    </row>
    <row r="30" spans="1:29" x14ac:dyDescent="0.25">
      <c r="A30" s="27" t="s">
        <v>295</v>
      </c>
      <c r="B30" s="80">
        <f>+F30+J30+N30+R30+V30</f>
        <v>83</v>
      </c>
      <c r="C30" s="80">
        <f>+G30+K30+O30+S30+W30</f>
        <v>50</v>
      </c>
      <c r="D30" s="80">
        <f>+H30+L30+P30+T30+X30</f>
        <v>33</v>
      </c>
      <c r="E30" s="80"/>
      <c r="F30" s="80">
        <v>22</v>
      </c>
      <c r="G30" s="80">
        <v>11</v>
      </c>
      <c r="H30" s="80">
        <v>11</v>
      </c>
      <c r="I30" s="80"/>
      <c r="J30" s="80">
        <v>16</v>
      </c>
      <c r="K30" s="80">
        <v>9</v>
      </c>
      <c r="L30" s="80">
        <v>7</v>
      </c>
      <c r="M30" s="80"/>
      <c r="N30" s="80">
        <v>5</v>
      </c>
      <c r="O30" s="80">
        <v>3</v>
      </c>
      <c r="P30" s="80">
        <v>2</v>
      </c>
      <c r="Q30" s="80"/>
      <c r="R30" s="80">
        <v>24</v>
      </c>
      <c r="S30" s="80">
        <v>13</v>
      </c>
      <c r="T30" s="80">
        <v>11</v>
      </c>
      <c r="U30" s="80"/>
      <c r="V30" s="80">
        <v>16</v>
      </c>
      <c r="W30" s="80">
        <v>14</v>
      </c>
      <c r="X30" s="80">
        <v>2</v>
      </c>
      <c r="Y30" s="80"/>
      <c r="Z30" s="80" t="s">
        <v>271</v>
      </c>
      <c r="AA30" s="80" t="s">
        <v>271</v>
      </c>
      <c r="AB30" s="80" t="s">
        <v>271</v>
      </c>
      <c r="AC30" s="146"/>
    </row>
    <row r="31" spans="1:29" x14ac:dyDescent="0.25">
      <c r="A31" s="27" t="s">
        <v>296</v>
      </c>
      <c r="B31" s="80">
        <f t="shared" si="2"/>
        <v>141</v>
      </c>
      <c r="C31" s="80">
        <f>+G31+K31+O31+S31+W31</f>
        <v>75</v>
      </c>
      <c r="D31" s="80">
        <f t="shared" si="2"/>
        <v>66</v>
      </c>
      <c r="E31" s="80"/>
      <c r="F31" s="80">
        <v>66</v>
      </c>
      <c r="G31" s="80">
        <v>26</v>
      </c>
      <c r="H31" s="80">
        <v>40</v>
      </c>
      <c r="I31" s="80"/>
      <c r="J31" s="80">
        <v>42</v>
      </c>
      <c r="K31" s="80">
        <v>28</v>
      </c>
      <c r="L31" s="80">
        <v>14</v>
      </c>
      <c r="M31" s="80"/>
      <c r="N31" s="80">
        <v>18</v>
      </c>
      <c r="O31" s="80">
        <v>12</v>
      </c>
      <c r="P31" s="80">
        <v>6</v>
      </c>
      <c r="Q31" s="80"/>
      <c r="R31" s="80">
        <v>10</v>
      </c>
      <c r="S31" s="80">
        <v>6</v>
      </c>
      <c r="T31" s="80">
        <v>4</v>
      </c>
      <c r="U31" s="80"/>
      <c r="V31" s="80">
        <v>4</v>
      </c>
      <c r="W31" s="80">
        <v>3</v>
      </c>
      <c r="X31" s="80">
        <v>1</v>
      </c>
      <c r="Y31" s="80"/>
      <c r="Z31" s="80">
        <v>1</v>
      </c>
      <c r="AA31" s="80" t="s">
        <v>271</v>
      </c>
      <c r="AB31" s="80">
        <v>1</v>
      </c>
      <c r="AC31" s="146"/>
    </row>
    <row r="32" spans="1:29" x14ac:dyDescent="0.25">
      <c r="A32" s="27" t="s">
        <v>297</v>
      </c>
      <c r="B32" s="80">
        <f t="shared" si="2"/>
        <v>513</v>
      </c>
      <c r="C32" s="80">
        <f t="shared" si="2"/>
        <v>300</v>
      </c>
      <c r="D32" s="80">
        <f t="shared" si="2"/>
        <v>213</v>
      </c>
      <c r="E32" s="80"/>
      <c r="F32" s="80">
        <v>105</v>
      </c>
      <c r="G32" s="80">
        <v>63</v>
      </c>
      <c r="H32" s="80">
        <v>42</v>
      </c>
      <c r="I32" s="80"/>
      <c r="J32" s="80">
        <v>154</v>
      </c>
      <c r="K32" s="80">
        <v>99</v>
      </c>
      <c r="L32" s="80">
        <v>55</v>
      </c>
      <c r="M32" s="80"/>
      <c r="N32" s="80">
        <v>82</v>
      </c>
      <c r="O32" s="80">
        <v>49</v>
      </c>
      <c r="P32" s="80">
        <v>33</v>
      </c>
      <c r="Q32" s="80"/>
      <c r="R32" s="80">
        <v>94</v>
      </c>
      <c r="S32" s="80">
        <v>47</v>
      </c>
      <c r="T32" s="80">
        <v>47</v>
      </c>
      <c r="U32" s="80"/>
      <c r="V32" s="80">
        <v>45</v>
      </c>
      <c r="W32" s="80">
        <v>23</v>
      </c>
      <c r="X32" s="80">
        <v>22</v>
      </c>
      <c r="Y32" s="80"/>
      <c r="Z32" s="80">
        <v>33</v>
      </c>
      <c r="AA32" s="80">
        <v>19</v>
      </c>
      <c r="AB32" s="80">
        <v>14</v>
      </c>
      <c r="AC32" s="146"/>
    </row>
    <row r="33" spans="1:29" x14ac:dyDescent="0.25">
      <c r="A33" s="27" t="s">
        <v>298</v>
      </c>
      <c r="B33" s="80">
        <f t="shared" si="2"/>
        <v>412</v>
      </c>
      <c r="C33" s="80">
        <f t="shared" si="2"/>
        <v>226</v>
      </c>
      <c r="D33" s="80">
        <f t="shared" si="2"/>
        <v>186</v>
      </c>
      <c r="E33" s="80"/>
      <c r="F33" s="80">
        <v>192</v>
      </c>
      <c r="G33" s="80">
        <v>71</v>
      </c>
      <c r="H33" s="80">
        <v>121</v>
      </c>
      <c r="I33" s="80"/>
      <c r="J33" s="80">
        <v>144</v>
      </c>
      <c r="K33" s="80">
        <v>99</v>
      </c>
      <c r="L33" s="80">
        <v>45</v>
      </c>
      <c r="M33" s="80"/>
      <c r="N33" s="80">
        <v>22</v>
      </c>
      <c r="O33" s="80">
        <v>14</v>
      </c>
      <c r="P33" s="80">
        <v>8</v>
      </c>
      <c r="Q33" s="80"/>
      <c r="R33" s="80">
        <v>35</v>
      </c>
      <c r="S33" s="80">
        <v>29</v>
      </c>
      <c r="T33" s="80">
        <v>6</v>
      </c>
      <c r="U33" s="80"/>
      <c r="V33" s="80">
        <v>15</v>
      </c>
      <c r="W33" s="80">
        <v>11</v>
      </c>
      <c r="X33" s="80">
        <v>4</v>
      </c>
      <c r="Y33" s="80"/>
      <c r="Z33" s="80">
        <v>4</v>
      </c>
      <c r="AA33" s="80">
        <v>2</v>
      </c>
      <c r="AB33" s="80">
        <v>2</v>
      </c>
      <c r="AC33" s="146"/>
    </row>
    <row r="34" spans="1:29" x14ac:dyDescent="0.25">
      <c r="A34" s="27" t="s">
        <v>299</v>
      </c>
      <c r="B34" s="80">
        <f t="shared" si="2"/>
        <v>67</v>
      </c>
      <c r="C34" s="80">
        <f t="shared" si="2"/>
        <v>23</v>
      </c>
      <c r="D34" s="80">
        <f>+H34+L34+P34+T34+X34</f>
        <v>44</v>
      </c>
      <c r="E34" s="80"/>
      <c r="F34" s="80">
        <v>26</v>
      </c>
      <c r="G34" s="80">
        <v>6</v>
      </c>
      <c r="H34" s="80">
        <v>20</v>
      </c>
      <c r="I34" s="80"/>
      <c r="J34" s="80">
        <v>25</v>
      </c>
      <c r="K34" s="80">
        <v>9</v>
      </c>
      <c r="L34" s="80">
        <v>16</v>
      </c>
      <c r="M34" s="80"/>
      <c r="N34" s="80">
        <v>6</v>
      </c>
      <c r="O34" s="80">
        <v>5</v>
      </c>
      <c r="P34" s="80">
        <v>1</v>
      </c>
      <c r="Q34" s="80"/>
      <c r="R34" s="80">
        <v>4</v>
      </c>
      <c r="S34" s="80">
        <v>1</v>
      </c>
      <c r="T34" s="80">
        <v>3</v>
      </c>
      <c r="U34" s="80"/>
      <c r="V34" s="80">
        <v>5</v>
      </c>
      <c r="W34" s="80">
        <v>1</v>
      </c>
      <c r="X34" s="80">
        <v>4</v>
      </c>
      <c r="Y34" s="80"/>
      <c r="Z34" s="80">
        <v>1</v>
      </c>
      <c r="AA34" s="80">
        <v>1</v>
      </c>
      <c r="AB34" s="80" t="s">
        <v>271</v>
      </c>
      <c r="AC34" s="146"/>
    </row>
    <row r="35" spans="1:29" x14ac:dyDescent="0.25">
      <c r="A35" s="27" t="s">
        <v>300</v>
      </c>
      <c r="B35" s="80">
        <f t="shared" si="2"/>
        <v>294</v>
      </c>
      <c r="C35" s="80">
        <f t="shared" si="2"/>
        <v>166</v>
      </c>
      <c r="D35" s="80">
        <f t="shared" si="2"/>
        <v>128</v>
      </c>
      <c r="E35" s="80"/>
      <c r="F35" s="80">
        <v>87</v>
      </c>
      <c r="G35" s="80">
        <v>57</v>
      </c>
      <c r="H35" s="80">
        <v>30</v>
      </c>
      <c r="I35" s="80"/>
      <c r="J35" s="80">
        <v>67</v>
      </c>
      <c r="K35" s="80">
        <v>37</v>
      </c>
      <c r="L35" s="80">
        <v>30</v>
      </c>
      <c r="M35" s="80"/>
      <c r="N35" s="80">
        <v>43</v>
      </c>
      <c r="O35" s="80">
        <v>27</v>
      </c>
      <c r="P35" s="80">
        <v>16</v>
      </c>
      <c r="Q35" s="80"/>
      <c r="R35" s="80">
        <v>58</v>
      </c>
      <c r="S35" s="80">
        <v>25</v>
      </c>
      <c r="T35" s="80">
        <v>33</v>
      </c>
      <c r="U35" s="80"/>
      <c r="V35" s="80">
        <v>34</v>
      </c>
      <c r="W35" s="80">
        <v>16</v>
      </c>
      <c r="X35" s="80">
        <v>18</v>
      </c>
      <c r="Y35" s="80"/>
      <c r="Z35" s="80">
        <v>5</v>
      </c>
      <c r="AA35" s="80">
        <v>4</v>
      </c>
      <c r="AB35" s="80">
        <v>1</v>
      </c>
      <c r="AC35" s="146"/>
    </row>
    <row r="36" spans="1:29" x14ac:dyDescent="0.25">
      <c r="A36" s="27" t="s">
        <v>301</v>
      </c>
      <c r="B36" s="80">
        <f t="shared" si="2"/>
        <v>405</v>
      </c>
      <c r="C36" s="80">
        <f t="shared" si="2"/>
        <v>233</v>
      </c>
      <c r="D36" s="80">
        <f t="shared" si="2"/>
        <v>172</v>
      </c>
      <c r="E36" s="80"/>
      <c r="F36" s="80">
        <v>118</v>
      </c>
      <c r="G36" s="80">
        <v>63</v>
      </c>
      <c r="H36" s="80">
        <v>55</v>
      </c>
      <c r="I36" s="80"/>
      <c r="J36" s="80">
        <v>125</v>
      </c>
      <c r="K36" s="80">
        <v>63</v>
      </c>
      <c r="L36" s="80">
        <v>62</v>
      </c>
      <c r="M36" s="80"/>
      <c r="N36" s="80">
        <v>67</v>
      </c>
      <c r="O36" s="80">
        <v>45</v>
      </c>
      <c r="P36" s="80">
        <v>22</v>
      </c>
      <c r="Q36" s="80"/>
      <c r="R36" s="80">
        <v>55</v>
      </c>
      <c r="S36" s="80">
        <v>36</v>
      </c>
      <c r="T36" s="80">
        <v>19</v>
      </c>
      <c r="U36" s="80"/>
      <c r="V36" s="80">
        <v>23</v>
      </c>
      <c r="W36" s="80">
        <v>17</v>
      </c>
      <c r="X36" s="80">
        <v>6</v>
      </c>
      <c r="Y36" s="80"/>
      <c r="Z36" s="80">
        <v>17</v>
      </c>
      <c r="AA36" s="80">
        <v>9</v>
      </c>
      <c r="AB36" s="80">
        <v>8</v>
      </c>
      <c r="AC36" s="146"/>
    </row>
    <row r="37" spans="1:29" x14ac:dyDescent="0.25">
      <c r="A37" s="27" t="s">
        <v>302</v>
      </c>
      <c r="B37" s="80">
        <f t="shared" si="2"/>
        <v>602</v>
      </c>
      <c r="C37" s="80">
        <f t="shared" si="2"/>
        <v>345</v>
      </c>
      <c r="D37" s="80">
        <f t="shared" si="2"/>
        <v>257</v>
      </c>
      <c r="E37" s="80"/>
      <c r="F37" s="80">
        <v>188</v>
      </c>
      <c r="G37" s="80">
        <v>104</v>
      </c>
      <c r="H37" s="80">
        <v>84</v>
      </c>
      <c r="I37" s="80"/>
      <c r="J37" s="80">
        <v>150</v>
      </c>
      <c r="K37" s="80">
        <v>89</v>
      </c>
      <c r="L37" s="80">
        <v>61</v>
      </c>
      <c r="M37" s="80"/>
      <c r="N37" s="80">
        <v>109</v>
      </c>
      <c r="O37" s="80">
        <v>62</v>
      </c>
      <c r="P37" s="80">
        <v>47</v>
      </c>
      <c r="Q37" s="80"/>
      <c r="R37" s="80">
        <v>60</v>
      </c>
      <c r="S37" s="80">
        <v>31</v>
      </c>
      <c r="T37" s="80">
        <v>29</v>
      </c>
      <c r="U37" s="80"/>
      <c r="V37" s="80">
        <v>67</v>
      </c>
      <c r="W37" s="80">
        <v>37</v>
      </c>
      <c r="X37" s="80">
        <v>30</v>
      </c>
      <c r="Y37" s="80"/>
      <c r="Z37" s="80">
        <v>28</v>
      </c>
      <c r="AA37" s="80">
        <v>22</v>
      </c>
      <c r="AB37" s="80">
        <v>6</v>
      </c>
    </row>
    <row r="38" spans="1:29" ht="15.75" thickBot="1" x14ac:dyDescent="0.3">
      <c r="A38" s="28" t="s">
        <v>303</v>
      </c>
      <c r="B38" s="110">
        <f>+J38+N38+R38</f>
        <v>32</v>
      </c>
      <c r="C38" s="110">
        <f>+K38+O38+S38</f>
        <v>24</v>
      </c>
      <c r="D38" s="110">
        <f>+L38</f>
        <v>8</v>
      </c>
      <c r="E38" s="110"/>
      <c r="F38" s="110" t="s">
        <v>271</v>
      </c>
      <c r="G38" s="110" t="s">
        <v>271</v>
      </c>
      <c r="H38" s="110" t="s">
        <v>271</v>
      </c>
      <c r="I38" s="110"/>
      <c r="J38" s="110">
        <v>26</v>
      </c>
      <c r="K38" s="110">
        <v>18</v>
      </c>
      <c r="L38" s="110">
        <v>8</v>
      </c>
      <c r="M38" s="110"/>
      <c r="N38" s="110">
        <v>5</v>
      </c>
      <c r="O38" s="110">
        <v>5</v>
      </c>
      <c r="P38" s="110" t="s">
        <v>271</v>
      </c>
      <c r="Q38" s="110"/>
      <c r="R38" s="110">
        <v>1</v>
      </c>
      <c r="S38" s="110">
        <v>1</v>
      </c>
      <c r="T38" s="110" t="s">
        <v>271</v>
      </c>
      <c r="U38" s="110"/>
      <c r="V38" s="110" t="s">
        <v>271</v>
      </c>
      <c r="W38" s="110" t="s">
        <v>271</v>
      </c>
      <c r="X38" s="110" t="s">
        <v>271</v>
      </c>
      <c r="Y38" s="110"/>
      <c r="Z38" s="110" t="s">
        <v>271</v>
      </c>
      <c r="AA38" s="110" t="s">
        <v>271</v>
      </c>
      <c r="AB38" s="110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1:AB1"/>
    <mergeCell ref="A2:AB2"/>
    <mergeCell ref="A3:AB3"/>
    <mergeCell ref="A4:AB4"/>
    <mergeCell ref="A5:AB5"/>
    <mergeCell ref="A7:A8"/>
    <mergeCell ref="B7:D7"/>
    <mergeCell ref="F7:H7"/>
    <mergeCell ref="J7:L7"/>
    <mergeCell ref="N7:P7"/>
  </mergeCells>
  <hyperlinks>
    <hyperlink ref="AC2" location="Contenido!A1" display="Contenido" xr:uid="{584894A7-D27F-457C-B1BD-F2DEE6047A62}"/>
  </hyperlinks>
  <pageMargins left="0.7" right="0.7" top="0.75" bottom="0.75" header="0.3" footer="0.3"/>
  <pageSetup scale="61" orientation="landscape" r:id="rId1"/>
  <ignoredErrors>
    <ignoredError sqref="C18 D20 D22:D23 B24:D24 D27 C25:C26 B30 C31 D30 D3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AEBD-EBFE-42EB-AAC5-93A0ED786CD4}">
  <sheetPr>
    <tabColor rgb="FFF2DAB1"/>
    <pageSetUpPr fitToPage="1"/>
  </sheetPr>
  <dimension ref="A1:X45"/>
  <sheetViews>
    <sheetView showGridLines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X2" sqref="X2"/>
    </sheetView>
  </sheetViews>
  <sheetFormatPr baseColWidth="10" defaultColWidth="11.42578125" defaultRowHeight="15" x14ac:dyDescent="0.25"/>
  <cols>
    <col min="1" max="1" width="18.7109375" customWidth="1"/>
    <col min="2" max="23" width="8.28515625" customWidth="1"/>
    <col min="24" max="24" width="14" style="144" customWidth="1"/>
  </cols>
  <sheetData>
    <row r="1" spans="1:24" x14ac:dyDescent="0.25">
      <c r="A1" s="226" t="s">
        <v>204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3"/>
      <c r="W1" s="3"/>
    </row>
    <row r="2" spans="1:24" x14ac:dyDescent="0.25">
      <c r="A2" s="226" t="s">
        <v>205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3"/>
      <c r="W2" s="3"/>
      <c r="X2" s="183" t="s">
        <v>0</v>
      </c>
    </row>
    <row r="3" spans="1:24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3"/>
      <c r="W3" s="3"/>
    </row>
    <row r="4" spans="1:24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3"/>
      <c r="W4" s="3"/>
    </row>
    <row r="5" spans="1:24" x14ac:dyDescent="0.25">
      <c r="A5" s="226" t="s">
        <v>192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3"/>
      <c r="W5" s="3"/>
      <c r="X5" s="145"/>
    </row>
    <row r="6" spans="1:24" x14ac:dyDescent="0.25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4"/>
      <c r="V6" s="4"/>
      <c r="W6" s="4"/>
      <c r="X6" s="145"/>
    </row>
    <row r="7" spans="1:24" ht="18" customHeight="1" x14ac:dyDescent="0.25">
      <c r="A7" s="32" t="s">
        <v>207</v>
      </c>
      <c r="B7" s="33">
        <v>2002</v>
      </c>
      <c r="C7" s="33">
        <v>2003</v>
      </c>
      <c r="D7" s="33">
        <v>2004</v>
      </c>
      <c r="E7" s="33">
        <v>2005</v>
      </c>
      <c r="F7" s="33">
        <v>2006</v>
      </c>
      <c r="G7" s="33">
        <v>2007</v>
      </c>
      <c r="H7" s="33">
        <v>2008</v>
      </c>
      <c r="I7" s="33">
        <v>2009</v>
      </c>
      <c r="J7" s="33">
        <v>2010</v>
      </c>
      <c r="K7" s="33">
        <v>2011</v>
      </c>
      <c r="L7" s="33">
        <v>2012</v>
      </c>
      <c r="M7" s="33">
        <v>2013</v>
      </c>
      <c r="N7" s="33">
        <v>2014</v>
      </c>
      <c r="O7" s="33">
        <v>2015</v>
      </c>
      <c r="P7" s="33">
        <v>2016</v>
      </c>
      <c r="Q7" s="33">
        <v>2017</v>
      </c>
      <c r="R7" s="33">
        <v>2018</v>
      </c>
      <c r="S7" s="33">
        <v>2019</v>
      </c>
      <c r="T7" s="33">
        <v>2020</v>
      </c>
      <c r="U7" s="33">
        <v>2021</v>
      </c>
      <c r="V7" s="33">
        <v>2022</v>
      </c>
      <c r="W7" s="33">
        <v>2023</v>
      </c>
    </row>
    <row r="8" spans="1:24" ht="7.9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5"/>
    </row>
    <row r="9" spans="1:24" x14ac:dyDescent="0.25">
      <c r="A9" s="7" t="s">
        <v>208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4"/>
      <c r="V9" s="4"/>
      <c r="W9" s="4"/>
    </row>
    <row r="10" spans="1:24" x14ac:dyDescent="0.25">
      <c r="A10" s="88" t="s">
        <v>209</v>
      </c>
      <c r="B10" s="47">
        <v>512609</v>
      </c>
      <c r="C10" s="47">
        <v>511277</v>
      </c>
      <c r="D10" s="47">
        <v>503229</v>
      </c>
      <c r="E10" s="47">
        <v>500518</v>
      </c>
      <c r="F10" s="47">
        <v>499781</v>
      </c>
      <c r="G10" s="47">
        <v>498947</v>
      </c>
      <c r="H10" s="47">
        <v>493762</v>
      </c>
      <c r="I10" s="47">
        <v>486871</v>
      </c>
      <c r="J10" s="47">
        <v>477992</v>
      </c>
      <c r="K10" s="47">
        <v>468952</v>
      </c>
      <c r="L10" s="47">
        <v>452846</v>
      </c>
      <c r="M10" s="47">
        <v>444259</v>
      </c>
      <c r="N10" s="47">
        <v>439369</v>
      </c>
      <c r="O10" s="47">
        <v>437786</v>
      </c>
      <c r="P10" s="47">
        <f t="shared" ref="P10:U18" si="0">+P21+P32</f>
        <v>438019</v>
      </c>
      <c r="Q10" s="47">
        <f t="shared" si="0"/>
        <v>439319</v>
      </c>
      <c r="R10" s="47">
        <f t="shared" si="0"/>
        <v>449586</v>
      </c>
      <c r="S10" s="47">
        <f t="shared" si="0"/>
        <v>462081</v>
      </c>
      <c r="T10" s="47">
        <f t="shared" si="0"/>
        <v>462048</v>
      </c>
      <c r="U10" s="47">
        <f t="shared" si="0"/>
        <v>456740</v>
      </c>
      <c r="V10" s="47">
        <v>455313</v>
      </c>
      <c r="W10" s="47">
        <v>451557</v>
      </c>
      <c r="X10" s="145"/>
    </row>
    <row r="11" spans="1:24" x14ac:dyDescent="0.25">
      <c r="A11" s="90" t="s">
        <v>210</v>
      </c>
      <c r="B11" s="47">
        <v>265905</v>
      </c>
      <c r="C11" s="47">
        <v>264251</v>
      </c>
      <c r="D11" s="47">
        <v>261784</v>
      </c>
      <c r="E11" s="47">
        <v>260470</v>
      </c>
      <c r="F11" s="47">
        <v>262399</v>
      </c>
      <c r="G11" s="47">
        <v>260680</v>
      </c>
      <c r="H11" s="47">
        <v>254545</v>
      </c>
      <c r="I11" s="47">
        <v>244192</v>
      </c>
      <c r="J11" s="47">
        <v>236275</v>
      </c>
      <c r="K11" s="47">
        <v>232830</v>
      </c>
      <c r="L11" s="47">
        <v>227076</v>
      </c>
      <c r="M11" s="47">
        <v>224258</v>
      </c>
      <c r="N11" s="47">
        <v>223101</v>
      </c>
      <c r="O11" s="47">
        <v>224539</v>
      </c>
      <c r="P11" s="47">
        <f t="shared" si="0"/>
        <v>226579</v>
      </c>
      <c r="Q11" s="47">
        <f t="shared" si="0"/>
        <v>225624</v>
      </c>
      <c r="R11" s="47">
        <f t="shared" si="0"/>
        <v>231671</v>
      </c>
      <c r="S11" s="47">
        <f t="shared" si="0"/>
        <v>238198</v>
      </c>
      <c r="T11" s="47">
        <f t="shared" si="0"/>
        <v>239294</v>
      </c>
      <c r="U11" s="47">
        <f t="shared" si="0"/>
        <v>230428</v>
      </c>
      <c r="V11" s="47">
        <v>219754</v>
      </c>
      <c r="W11" s="47">
        <v>220652</v>
      </c>
    </row>
    <row r="12" spans="1:24" x14ac:dyDescent="0.25">
      <c r="A12" s="91" t="s">
        <v>211</v>
      </c>
      <c r="B12" s="48">
        <v>93884</v>
      </c>
      <c r="C12" s="48">
        <v>92993</v>
      </c>
      <c r="D12" s="48">
        <v>91875</v>
      </c>
      <c r="E12" s="48">
        <v>90997</v>
      </c>
      <c r="F12" s="48">
        <v>94207</v>
      </c>
      <c r="G12" s="48">
        <v>90876</v>
      </c>
      <c r="H12" s="48">
        <v>84619</v>
      </c>
      <c r="I12" s="48">
        <v>82173</v>
      </c>
      <c r="J12" s="48">
        <v>81748</v>
      </c>
      <c r="K12" s="48">
        <v>80471</v>
      </c>
      <c r="L12" s="48">
        <v>78619</v>
      </c>
      <c r="M12" s="48">
        <v>78109</v>
      </c>
      <c r="N12" s="48">
        <v>77472</v>
      </c>
      <c r="O12" s="48">
        <v>75181</v>
      </c>
      <c r="P12" s="48">
        <f t="shared" si="0"/>
        <v>73302</v>
      </c>
      <c r="Q12" s="48">
        <f t="shared" si="0"/>
        <v>70289</v>
      </c>
      <c r="R12" s="48">
        <f t="shared" si="0"/>
        <v>79447</v>
      </c>
      <c r="S12" s="48">
        <f t="shared" si="0"/>
        <v>81413</v>
      </c>
      <c r="T12" s="48">
        <f t="shared" si="0"/>
        <v>71810</v>
      </c>
      <c r="U12" s="48">
        <f t="shared" si="0"/>
        <v>71399</v>
      </c>
      <c r="V12" s="48">
        <v>72198</v>
      </c>
      <c r="W12" s="48">
        <v>69408</v>
      </c>
    </row>
    <row r="13" spans="1:24" x14ac:dyDescent="0.25">
      <c r="A13" s="91" t="s">
        <v>212</v>
      </c>
      <c r="B13" s="48">
        <v>85525</v>
      </c>
      <c r="C13" s="48">
        <v>87495</v>
      </c>
      <c r="D13" s="48">
        <v>85278</v>
      </c>
      <c r="E13" s="48">
        <v>85370</v>
      </c>
      <c r="F13" s="48">
        <v>84524</v>
      </c>
      <c r="G13" s="48">
        <v>86612</v>
      </c>
      <c r="H13" s="48">
        <v>84007</v>
      </c>
      <c r="I13" s="48">
        <v>79219</v>
      </c>
      <c r="J13" s="48">
        <v>77354</v>
      </c>
      <c r="K13" s="48">
        <v>76403</v>
      </c>
      <c r="L13" s="48">
        <v>74165</v>
      </c>
      <c r="M13" s="48">
        <v>73206</v>
      </c>
      <c r="N13" s="48">
        <v>73772</v>
      </c>
      <c r="O13" s="48">
        <v>77115</v>
      </c>
      <c r="P13" s="48">
        <f t="shared" si="0"/>
        <v>79703</v>
      </c>
      <c r="Q13" s="48">
        <f t="shared" si="0"/>
        <v>79647</v>
      </c>
      <c r="R13" s="48">
        <f t="shared" si="0"/>
        <v>76754</v>
      </c>
      <c r="S13" s="48">
        <f t="shared" si="0"/>
        <v>82270</v>
      </c>
      <c r="T13" s="48">
        <f t="shared" si="0"/>
        <v>88145</v>
      </c>
      <c r="U13" s="48">
        <f t="shared" si="0"/>
        <v>71906</v>
      </c>
      <c r="V13" s="48">
        <v>75625</v>
      </c>
      <c r="W13" s="48">
        <v>77845</v>
      </c>
    </row>
    <row r="14" spans="1:24" x14ac:dyDescent="0.25">
      <c r="A14" s="91" t="s">
        <v>213</v>
      </c>
      <c r="B14" s="48">
        <v>86496</v>
      </c>
      <c r="C14" s="48">
        <v>83763</v>
      </c>
      <c r="D14" s="48">
        <v>84631</v>
      </c>
      <c r="E14" s="48">
        <v>84103</v>
      </c>
      <c r="F14" s="48">
        <v>83668</v>
      </c>
      <c r="G14" s="48">
        <v>83192</v>
      </c>
      <c r="H14" s="48">
        <v>85919</v>
      </c>
      <c r="I14" s="48">
        <v>82800</v>
      </c>
      <c r="J14" s="48">
        <v>77173</v>
      </c>
      <c r="K14" s="48">
        <v>75956</v>
      </c>
      <c r="L14" s="48">
        <v>74292</v>
      </c>
      <c r="M14" s="48">
        <v>72943</v>
      </c>
      <c r="N14" s="48">
        <v>71857</v>
      </c>
      <c r="O14" s="48">
        <v>72243</v>
      </c>
      <c r="P14" s="48">
        <f t="shared" si="0"/>
        <v>73574</v>
      </c>
      <c r="Q14" s="48">
        <f t="shared" si="0"/>
        <v>75688</v>
      </c>
      <c r="R14" s="48">
        <f t="shared" si="0"/>
        <v>75470</v>
      </c>
      <c r="S14" s="48">
        <f t="shared" si="0"/>
        <v>74515</v>
      </c>
      <c r="T14" s="48">
        <f t="shared" si="0"/>
        <v>79339</v>
      </c>
      <c r="U14" s="48">
        <f t="shared" si="0"/>
        <v>87123</v>
      </c>
      <c r="V14" s="48">
        <v>71931</v>
      </c>
      <c r="W14" s="48">
        <v>73399</v>
      </c>
      <c r="X14" s="146"/>
    </row>
    <row r="15" spans="1:24" x14ac:dyDescent="0.25">
      <c r="A15" s="90" t="s">
        <v>214</v>
      </c>
      <c r="B15" s="47">
        <v>246704</v>
      </c>
      <c r="C15" s="47">
        <v>247026</v>
      </c>
      <c r="D15" s="47">
        <v>241445</v>
      </c>
      <c r="E15" s="47">
        <v>240048</v>
      </c>
      <c r="F15" s="47">
        <v>237382</v>
      </c>
      <c r="G15" s="47">
        <v>238267</v>
      </c>
      <c r="H15" s="47">
        <v>239217</v>
      </c>
      <c r="I15" s="47">
        <v>242679</v>
      </c>
      <c r="J15" s="47">
        <v>241717</v>
      </c>
      <c r="K15" s="47">
        <v>236122</v>
      </c>
      <c r="L15" s="47">
        <v>225770</v>
      </c>
      <c r="M15" s="47">
        <v>220001</v>
      </c>
      <c r="N15" s="47">
        <v>216268</v>
      </c>
      <c r="O15" s="47">
        <v>213247</v>
      </c>
      <c r="P15" s="47">
        <f t="shared" si="0"/>
        <v>211440</v>
      </c>
      <c r="Q15" s="47">
        <f t="shared" si="0"/>
        <v>213695</v>
      </c>
      <c r="R15" s="47">
        <f t="shared" si="0"/>
        <v>217915</v>
      </c>
      <c r="S15" s="47">
        <f t="shared" si="0"/>
        <v>223883</v>
      </c>
      <c r="T15" s="47">
        <f t="shared" si="0"/>
        <v>222754</v>
      </c>
      <c r="U15" s="47">
        <f>+U26+U37</f>
        <v>226312</v>
      </c>
      <c r="V15" s="47">
        <v>235559</v>
      </c>
      <c r="W15" s="47">
        <v>230905</v>
      </c>
      <c r="X15" s="145"/>
    </row>
    <row r="16" spans="1:24" x14ac:dyDescent="0.25">
      <c r="A16" s="91" t="s">
        <v>215</v>
      </c>
      <c r="B16" s="48">
        <v>87002</v>
      </c>
      <c r="C16" s="48">
        <v>87141</v>
      </c>
      <c r="D16" s="48">
        <v>83368</v>
      </c>
      <c r="E16" s="48">
        <v>85306</v>
      </c>
      <c r="F16" s="48">
        <v>84674</v>
      </c>
      <c r="G16" s="48">
        <v>84652</v>
      </c>
      <c r="H16" s="48">
        <v>84342</v>
      </c>
      <c r="I16" s="48">
        <v>86443</v>
      </c>
      <c r="J16" s="48">
        <v>83594</v>
      </c>
      <c r="K16" s="48">
        <v>77960</v>
      </c>
      <c r="L16" s="48">
        <v>76014</v>
      </c>
      <c r="M16" s="48">
        <v>75346</v>
      </c>
      <c r="N16" s="48">
        <v>73344</v>
      </c>
      <c r="O16" s="48">
        <v>72232</v>
      </c>
      <c r="P16" s="48">
        <f t="shared" si="0"/>
        <v>72309</v>
      </c>
      <c r="Q16" s="48">
        <f t="shared" si="0"/>
        <v>73698</v>
      </c>
      <c r="R16" s="48">
        <f t="shared" si="0"/>
        <v>75855</v>
      </c>
      <c r="S16" s="48">
        <f t="shared" si="0"/>
        <v>75817</v>
      </c>
      <c r="T16" s="48">
        <f t="shared" si="0"/>
        <v>73570</v>
      </c>
      <c r="U16" s="48">
        <f t="shared" si="0"/>
        <v>78902</v>
      </c>
      <c r="V16" s="48">
        <v>84655</v>
      </c>
      <c r="W16" s="48">
        <v>71412</v>
      </c>
      <c r="X16" s="146"/>
    </row>
    <row r="17" spans="1:24" x14ac:dyDescent="0.25">
      <c r="A17" s="91" t="s">
        <v>216</v>
      </c>
      <c r="B17" s="48">
        <v>83368</v>
      </c>
      <c r="C17" s="48">
        <v>83696</v>
      </c>
      <c r="D17" s="48">
        <v>82016</v>
      </c>
      <c r="E17" s="48">
        <v>79206</v>
      </c>
      <c r="F17" s="48">
        <v>80595</v>
      </c>
      <c r="G17" s="48">
        <v>79402</v>
      </c>
      <c r="H17" s="48">
        <v>79680</v>
      </c>
      <c r="I17" s="48">
        <v>80005</v>
      </c>
      <c r="J17" s="48">
        <v>81876</v>
      </c>
      <c r="K17" s="48">
        <v>79494</v>
      </c>
      <c r="L17" s="48">
        <v>74042</v>
      </c>
      <c r="M17" s="48">
        <v>72671</v>
      </c>
      <c r="N17" s="48">
        <v>72116</v>
      </c>
      <c r="O17" s="48">
        <v>70493</v>
      </c>
      <c r="P17" s="48">
        <f t="shared" si="0"/>
        <v>70183</v>
      </c>
      <c r="Q17" s="48">
        <f t="shared" si="0"/>
        <v>71149</v>
      </c>
      <c r="R17" s="48">
        <f t="shared" si="0"/>
        <v>72080</v>
      </c>
      <c r="S17" s="48">
        <f t="shared" si="0"/>
        <v>75625</v>
      </c>
      <c r="T17" s="48">
        <f t="shared" si="0"/>
        <v>74620</v>
      </c>
      <c r="U17" s="48">
        <f t="shared" si="0"/>
        <v>73061</v>
      </c>
      <c r="V17" s="48">
        <v>78408</v>
      </c>
      <c r="W17" s="48">
        <v>82817</v>
      </c>
      <c r="X17" s="146"/>
    </row>
    <row r="18" spans="1:24" x14ac:dyDescent="0.25">
      <c r="A18" s="91" t="s">
        <v>217</v>
      </c>
      <c r="B18" s="48">
        <v>76334</v>
      </c>
      <c r="C18" s="48">
        <v>76189</v>
      </c>
      <c r="D18" s="48">
        <v>76061</v>
      </c>
      <c r="E18" s="48">
        <v>75536</v>
      </c>
      <c r="F18" s="48">
        <v>72113</v>
      </c>
      <c r="G18" s="48">
        <v>74213</v>
      </c>
      <c r="H18" s="48">
        <v>75195</v>
      </c>
      <c r="I18" s="48">
        <v>76231</v>
      </c>
      <c r="J18" s="48">
        <v>76247</v>
      </c>
      <c r="K18" s="48">
        <v>78668</v>
      </c>
      <c r="L18" s="48">
        <v>75714</v>
      </c>
      <c r="M18" s="48">
        <v>71984</v>
      </c>
      <c r="N18" s="48">
        <v>70808</v>
      </c>
      <c r="O18" s="48">
        <v>70522</v>
      </c>
      <c r="P18" s="48">
        <f t="shared" si="0"/>
        <v>68948</v>
      </c>
      <c r="Q18" s="48">
        <f t="shared" si="0"/>
        <v>68848</v>
      </c>
      <c r="R18" s="48">
        <f t="shared" si="0"/>
        <v>69980</v>
      </c>
      <c r="S18" s="48">
        <f t="shared" si="0"/>
        <v>72441</v>
      </c>
      <c r="T18" s="48">
        <f t="shared" si="0"/>
        <v>74564</v>
      </c>
      <c r="U18" s="48">
        <f t="shared" si="0"/>
        <v>74349</v>
      </c>
      <c r="V18" s="48">
        <v>72496</v>
      </c>
      <c r="W18" s="48">
        <v>76676</v>
      </c>
      <c r="X18" s="146"/>
    </row>
    <row r="19" spans="1:24" x14ac:dyDescent="0.25">
      <c r="A19" s="8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146"/>
    </row>
    <row r="20" spans="1:24" x14ac:dyDescent="0.25">
      <c r="A20" s="7" t="s">
        <v>218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48"/>
      <c r="V20" s="48"/>
      <c r="W20" s="48"/>
      <c r="X20" s="146"/>
    </row>
    <row r="21" spans="1:24" x14ac:dyDescent="0.25">
      <c r="A21" s="88" t="s">
        <v>209</v>
      </c>
      <c r="B21" s="47">
        <v>467624</v>
      </c>
      <c r="C21" s="47">
        <v>463802</v>
      </c>
      <c r="D21" s="47">
        <v>455643</v>
      </c>
      <c r="E21" s="47">
        <v>444339</v>
      </c>
      <c r="F21" s="47">
        <v>443347</v>
      </c>
      <c r="G21" s="47">
        <v>445742</v>
      </c>
      <c r="H21" s="47">
        <v>459193</v>
      </c>
      <c r="I21" s="47">
        <v>445926</v>
      </c>
      <c r="J21" s="47">
        <v>437193</v>
      </c>
      <c r="K21" s="47">
        <v>431346</v>
      </c>
      <c r="L21" s="47">
        <v>417269</v>
      </c>
      <c r="M21" s="47">
        <v>416098</v>
      </c>
      <c r="N21" s="47">
        <v>419912</v>
      </c>
      <c r="O21" s="47">
        <v>416839</v>
      </c>
      <c r="P21" s="47">
        <f t="shared" ref="P21:U21" si="1">+P22+P26</f>
        <v>416021</v>
      </c>
      <c r="Q21" s="47">
        <f t="shared" si="1"/>
        <v>419884</v>
      </c>
      <c r="R21" s="47">
        <f t="shared" si="1"/>
        <v>443905</v>
      </c>
      <c r="S21" s="47">
        <f t="shared" si="1"/>
        <v>441796</v>
      </c>
      <c r="T21" s="47">
        <f t="shared" si="1"/>
        <v>459844</v>
      </c>
      <c r="U21" s="47">
        <f t="shared" si="1"/>
        <v>443358</v>
      </c>
      <c r="V21" s="47">
        <v>435819</v>
      </c>
      <c r="W21" s="47">
        <v>425444</v>
      </c>
      <c r="X21" s="146"/>
    </row>
    <row r="22" spans="1:24" x14ac:dyDescent="0.25">
      <c r="A22" s="90" t="s">
        <v>210</v>
      </c>
      <c r="B22" s="47">
        <v>238485</v>
      </c>
      <c r="C22" s="47">
        <v>235423</v>
      </c>
      <c r="D22" s="47">
        <v>233233</v>
      </c>
      <c r="E22" s="47">
        <v>229118</v>
      </c>
      <c r="F22" s="47">
        <v>229975</v>
      </c>
      <c r="G22" s="47">
        <v>229140</v>
      </c>
      <c r="H22" s="47">
        <v>234254</v>
      </c>
      <c r="I22" s="47">
        <v>220092</v>
      </c>
      <c r="J22" s="47">
        <v>213087</v>
      </c>
      <c r="K22" s="47">
        <v>211304</v>
      </c>
      <c r="L22" s="47">
        <v>206873</v>
      </c>
      <c r="M22" s="47">
        <v>208539</v>
      </c>
      <c r="N22" s="47">
        <v>212839</v>
      </c>
      <c r="O22" s="47">
        <v>213269</v>
      </c>
      <c r="P22" s="47">
        <f t="shared" ref="P22:U22" si="2">+P23+P24+P25</f>
        <v>213754</v>
      </c>
      <c r="Q22" s="47">
        <f t="shared" si="2"/>
        <v>213711</v>
      </c>
      <c r="R22" s="47">
        <f t="shared" si="2"/>
        <v>227383</v>
      </c>
      <c r="S22" s="47">
        <f t="shared" si="2"/>
        <v>225207</v>
      </c>
      <c r="T22" s="47">
        <f t="shared" si="2"/>
        <v>238022</v>
      </c>
      <c r="U22" s="47">
        <f t="shared" si="2"/>
        <v>221504</v>
      </c>
      <c r="V22" s="47">
        <v>208187</v>
      </c>
      <c r="W22" s="47">
        <v>202144</v>
      </c>
      <c r="X22" s="146"/>
    </row>
    <row r="23" spans="1:24" x14ac:dyDescent="0.25">
      <c r="A23" s="91" t="s">
        <v>211</v>
      </c>
      <c r="B23" s="48">
        <v>80387</v>
      </c>
      <c r="C23" s="48">
        <v>78974</v>
      </c>
      <c r="D23" s="48">
        <v>78324</v>
      </c>
      <c r="E23" s="48">
        <v>76705</v>
      </c>
      <c r="F23" s="48">
        <v>78827</v>
      </c>
      <c r="G23" s="48">
        <v>75679</v>
      </c>
      <c r="H23" s="48">
        <v>74908</v>
      </c>
      <c r="I23" s="48">
        <v>71107</v>
      </c>
      <c r="J23" s="48">
        <v>70589</v>
      </c>
      <c r="K23" s="48">
        <v>69746</v>
      </c>
      <c r="L23" s="48">
        <v>68283</v>
      </c>
      <c r="M23" s="48">
        <v>70278</v>
      </c>
      <c r="N23" s="48">
        <v>74189</v>
      </c>
      <c r="O23" s="48">
        <v>74222</v>
      </c>
      <c r="P23" s="48">
        <v>72498</v>
      </c>
      <c r="Q23" s="48">
        <v>69629</v>
      </c>
      <c r="R23" s="48">
        <v>79119</v>
      </c>
      <c r="S23" s="48">
        <v>80768</v>
      </c>
      <c r="T23" s="48">
        <v>71768</v>
      </c>
      <c r="U23" s="48">
        <v>71104</v>
      </c>
      <c r="V23" s="48">
        <v>71890</v>
      </c>
      <c r="W23" s="48">
        <v>62666</v>
      </c>
      <c r="X23" s="146"/>
    </row>
    <row r="24" spans="1:24" x14ac:dyDescent="0.25">
      <c r="A24" s="91" t="s">
        <v>212</v>
      </c>
      <c r="B24" s="48">
        <v>78012</v>
      </c>
      <c r="C24" s="48">
        <v>79540</v>
      </c>
      <c r="D24" s="48">
        <v>77530</v>
      </c>
      <c r="E24" s="48">
        <v>76481</v>
      </c>
      <c r="F24" s="48">
        <v>75841</v>
      </c>
      <c r="G24" s="48">
        <v>78124</v>
      </c>
      <c r="H24" s="48">
        <v>78406</v>
      </c>
      <c r="I24" s="48">
        <v>72011</v>
      </c>
      <c r="J24" s="48">
        <v>70894</v>
      </c>
      <c r="K24" s="48">
        <v>70562</v>
      </c>
      <c r="L24" s="48">
        <v>68829</v>
      </c>
      <c r="M24" s="48">
        <v>68928</v>
      </c>
      <c r="N24" s="48">
        <v>69772</v>
      </c>
      <c r="O24" s="48">
        <v>70303</v>
      </c>
      <c r="P24" s="48">
        <v>71650</v>
      </c>
      <c r="Q24" s="48">
        <v>71839</v>
      </c>
      <c r="R24" s="48">
        <v>73626</v>
      </c>
      <c r="S24" s="48">
        <v>74483</v>
      </c>
      <c r="T24" s="48">
        <v>87293</v>
      </c>
      <c r="U24" s="48">
        <v>67404</v>
      </c>
      <c r="V24" s="48">
        <v>68884</v>
      </c>
      <c r="W24" s="48">
        <v>70144</v>
      </c>
      <c r="X24" s="145"/>
    </row>
    <row r="25" spans="1:24" x14ac:dyDescent="0.25">
      <c r="A25" s="91" t="s">
        <v>213</v>
      </c>
      <c r="B25" s="48">
        <v>80086</v>
      </c>
      <c r="C25" s="48">
        <v>76909</v>
      </c>
      <c r="D25" s="48">
        <v>77379</v>
      </c>
      <c r="E25" s="48">
        <v>75932</v>
      </c>
      <c r="F25" s="48">
        <v>75307</v>
      </c>
      <c r="G25" s="48">
        <v>75337</v>
      </c>
      <c r="H25" s="48">
        <v>80940</v>
      </c>
      <c r="I25" s="48">
        <v>76974</v>
      </c>
      <c r="J25" s="48">
        <v>71604</v>
      </c>
      <c r="K25" s="48">
        <v>70996</v>
      </c>
      <c r="L25" s="48">
        <v>69761</v>
      </c>
      <c r="M25" s="48">
        <v>69333</v>
      </c>
      <c r="N25" s="48">
        <v>68878</v>
      </c>
      <c r="O25" s="48">
        <v>68744</v>
      </c>
      <c r="P25" s="48">
        <v>69606</v>
      </c>
      <c r="Q25" s="48">
        <v>72243</v>
      </c>
      <c r="R25" s="48">
        <v>74638</v>
      </c>
      <c r="S25" s="48">
        <v>69956</v>
      </c>
      <c r="T25" s="48">
        <v>78961</v>
      </c>
      <c r="U25" s="48">
        <v>82996</v>
      </c>
      <c r="V25" s="48">
        <v>67413</v>
      </c>
      <c r="W25" s="48">
        <v>69334</v>
      </c>
      <c r="X25" s="146"/>
    </row>
    <row r="26" spans="1:24" x14ac:dyDescent="0.25">
      <c r="A26" s="90" t="s">
        <v>214</v>
      </c>
      <c r="B26" s="47">
        <v>229139</v>
      </c>
      <c r="C26" s="47">
        <v>228379</v>
      </c>
      <c r="D26" s="47">
        <v>222410</v>
      </c>
      <c r="E26" s="47">
        <v>215221</v>
      </c>
      <c r="F26" s="47">
        <v>213372</v>
      </c>
      <c r="G26" s="47">
        <v>216602</v>
      </c>
      <c r="H26" s="47">
        <v>224939</v>
      </c>
      <c r="I26" s="47">
        <v>225834</v>
      </c>
      <c r="J26" s="47">
        <v>224106</v>
      </c>
      <c r="K26" s="47">
        <v>220042</v>
      </c>
      <c r="L26" s="47">
        <v>210396</v>
      </c>
      <c r="M26" s="47">
        <v>207559</v>
      </c>
      <c r="N26" s="47">
        <v>207073</v>
      </c>
      <c r="O26" s="47">
        <v>203570</v>
      </c>
      <c r="P26" s="47">
        <f t="shared" ref="P26:U26" si="3">+P27+P28+P29</f>
        <v>202267</v>
      </c>
      <c r="Q26" s="47">
        <f t="shared" si="3"/>
        <v>206173</v>
      </c>
      <c r="R26" s="47">
        <f t="shared" si="3"/>
        <v>216522</v>
      </c>
      <c r="S26" s="47">
        <f t="shared" si="3"/>
        <v>216589</v>
      </c>
      <c r="T26" s="47">
        <f t="shared" si="3"/>
        <v>221822</v>
      </c>
      <c r="U26" s="47">
        <f t="shared" si="3"/>
        <v>221854</v>
      </c>
      <c r="V26" s="47">
        <v>227632</v>
      </c>
      <c r="W26" s="47">
        <v>223300</v>
      </c>
      <c r="X26" s="146"/>
    </row>
    <row r="27" spans="1:24" x14ac:dyDescent="0.25">
      <c r="A27" s="91" t="s">
        <v>215</v>
      </c>
      <c r="B27" s="48">
        <v>78168</v>
      </c>
      <c r="C27" s="48">
        <v>77505</v>
      </c>
      <c r="D27" s="48">
        <v>73748</v>
      </c>
      <c r="E27" s="48">
        <v>73795</v>
      </c>
      <c r="F27" s="48">
        <v>72664</v>
      </c>
      <c r="G27" s="48">
        <v>73690</v>
      </c>
      <c r="H27" s="48">
        <v>76577</v>
      </c>
      <c r="I27" s="48">
        <v>77596</v>
      </c>
      <c r="J27" s="48">
        <v>74893</v>
      </c>
      <c r="K27" s="48">
        <v>70294</v>
      </c>
      <c r="L27" s="48">
        <v>68458</v>
      </c>
      <c r="M27" s="48">
        <v>69105</v>
      </c>
      <c r="N27" s="48">
        <v>68526</v>
      </c>
      <c r="O27" s="48">
        <v>67446</v>
      </c>
      <c r="P27" s="48">
        <v>67738</v>
      </c>
      <c r="Q27" s="48">
        <v>69752</v>
      </c>
      <c r="R27" s="48">
        <v>75080</v>
      </c>
      <c r="S27" s="48">
        <v>71983</v>
      </c>
      <c r="T27" s="48">
        <v>73147</v>
      </c>
      <c r="U27" s="48">
        <v>76884</v>
      </c>
      <c r="V27" s="48">
        <v>80202</v>
      </c>
      <c r="W27" s="48">
        <v>67732</v>
      </c>
      <c r="X27" s="146"/>
    </row>
    <row r="28" spans="1:24" x14ac:dyDescent="0.25">
      <c r="A28" s="91" t="s">
        <v>216</v>
      </c>
      <c r="B28" s="48">
        <v>76701</v>
      </c>
      <c r="C28" s="48">
        <v>76827</v>
      </c>
      <c r="D28" s="48">
        <v>75239</v>
      </c>
      <c r="E28" s="48">
        <v>71410</v>
      </c>
      <c r="F28" s="48">
        <v>72975</v>
      </c>
      <c r="G28" s="48">
        <v>72670</v>
      </c>
      <c r="H28" s="48">
        <v>75586</v>
      </c>
      <c r="I28" s="48">
        <v>75114</v>
      </c>
      <c r="J28" s="48">
        <v>76585</v>
      </c>
      <c r="K28" s="48">
        <v>74704</v>
      </c>
      <c r="L28" s="48">
        <v>69233</v>
      </c>
      <c r="M28" s="48">
        <v>68755</v>
      </c>
      <c r="N28" s="48">
        <v>69211</v>
      </c>
      <c r="O28" s="48">
        <v>67122</v>
      </c>
      <c r="P28" s="48">
        <v>66733</v>
      </c>
      <c r="Q28" s="48">
        <v>68537</v>
      </c>
      <c r="R28" s="48">
        <v>71629</v>
      </c>
      <c r="S28" s="48">
        <v>72906</v>
      </c>
      <c r="T28" s="48">
        <v>74292</v>
      </c>
      <c r="U28" s="48">
        <v>71382</v>
      </c>
      <c r="V28" s="48">
        <v>75669</v>
      </c>
      <c r="W28" s="48">
        <v>79561</v>
      </c>
      <c r="X28" s="146"/>
    </row>
    <row r="29" spans="1:24" x14ac:dyDescent="0.25">
      <c r="A29" s="91" t="s">
        <v>217</v>
      </c>
      <c r="B29" s="48">
        <v>74270</v>
      </c>
      <c r="C29" s="48">
        <v>74047</v>
      </c>
      <c r="D29" s="48">
        <v>73423</v>
      </c>
      <c r="E29" s="48">
        <v>70016</v>
      </c>
      <c r="F29" s="48">
        <v>67733</v>
      </c>
      <c r="G29" s="48">
        <v>70242</v>
      </c>
      <c r="H29" s="48">
        <v>72776</v>
      </c>
      <c r="I29" s="48">
        <v>73124</v>
      </c>
      <c r="J29" s="48">
        <v>72628</v>
      </c>
      <c r="K29" s="48">
        <v>75044</v>
      </c>
      <c r="L29" s="48">
        <v>72705</v>
      </c>
      <c r="M29" s="48">
        <v>69699</v>
      </c>
      <c r="N29" s="48">
        <v>69336</v>
      </c>
      <c r="O29" s="48">
        <v>69002</v>
      </c>
      <c r="P29" s="48">
        <v>67796</v>
      </c>
      <c r="Q29" s="48">
        <v>67884</v>
      </c>
      <c r="R29" s="48">
        <v>69813</v>
      </c>
      <c r="S29" s="48">
        <v>71700</v>
      </c>
      <c r="T29" s="48">
        <v>74383</v>
      </c>
      <c r="U29" s="48">
        <v>73588</v>
      </c>
      <c r="V29" s="48">
        <v>71761</v>
      </c>
      <c r="W29" s="48">
        <v>76007</v>
      </c>
      <c r="X29" s="146"/>
    </row>
    <row r="30" spans="1:24" x14ac:dyDescent="0.25">
      <c r="A30" s="8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146"/>
    </row>
    <row r="31" spans="1:24" x14ac:dyDescent="0.25">
      <c r="A31" s="7" t="s">
        <v>219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48"/>
      <c r="V31" s="48"/>
      <c r="W31" s="48"/>
      <c r="X31" s="146"/>
    </row>
    <row r="32" spans="1:24" x14ac:dyDescent="0.25">
      <c r="A32" s="88" t="s">
        <v>209</v>
      </c>
      <c r="B32" s="47">
        <v>44985</v>
      </c>
      <c r="C32" s="47">
        <v>47475</v>
      </c>
      <c r="D32" s="47">
        <v>47586</v>
      </c>
      <c r="E32" s="47">
        <v>56179</v>
      </c>
      <c r="F32" s="47">
        <v>56434</v>
      </c>
      <c r="G32" s="47">
        <v>53205</v>
      </c>
      <c r="H32" s="47">
        <v>34569</v>
      </c>
      <c r="I32" s="47">
        <v>40945</v>
      </c>
      <c r="J32" s="47">
        <v>40799</v>
      </c>
      <c r="K32" s="47">
        <v>37606</v>
      </c>
      <c r="L32" s="47">
        <v>35577</v>
      </c>
      <c r="M32" s="47">
        <v>28161</v>
      </c>
      <c r="N32" s="47">
        <v>19457</v>
      </c>
      <c r="O32" s="47">
        <v>20947</v>
      </c>
      <c r="P32" s="47">
        <f t="shared" ref="P32:U32" si="4">+P33+P37</f>
        <v>21998</v>
      </c>
      <c r="Q32" s="47">
        <f t="shared" si="4"/>
        <v>19435</v>
      </c>
      <c r="R32" s="47">
        <f t="shared" si="4"/>
        <v>5681</v>
      </c>
      <c r="S32" s="47">
        <f t="shared" si="4"/>
        <v>20285</v>
      </c>
      <c r="T32" s="47">
        <f t="shared" si="4"/>
        <v>2204</v>
      </c>
      <c r="U32" s="47">
        <f t="shared" si="4"/>
        <v>13382</v>
      </c>
      <c r="V32" s="47">
        <v>19494</v>
      </c>
      <c r="W32" s="47">
        <v>26113</v>
      </c>
      <c r="X32" s="146"/>
    </row>
    <row r="33" spans="1:24" x14ac:dyDescent="0.25">
      <c r="A33" s="90" t="s">
        <v>210</v>
      </c>
      <c r="B33" s="47">
        <v>27420</v>
      </c>
      <c r="C33" s="47">
        <v>28828</v>
      </c>
      <c r="D33" s="47">
        <v>28551</v>
      </c>
      <c r="E33" s="47">
        <v>31352</v>
      </c>
      <c r="F33" s="47">
        <v>32424</v>
      </c>
      <c r="G33" s="47">
        <v>31540</v>
      </c>
      <c r="H33" s="47">
        <v>20291</v>
      </c>
      <c r="I33" s="47">
        <v>24100</v>
      </c>
      <c r="J33" s="47">
        <v>23188</v>
      </c>
      <c r="K33" s="47">
        <v>21526</v>
      </c>
      <c r="L33" s="47">
        <v>20203</v>
      </c>
      <c r="M33" s="47">
        <v>15719</v>
      </c>
      <c r="N33" s="47">
        <v>10262</v>
      </c>
      <c r="O33" s="47">
        <v>11270</v>
      </c>
      <c r="P33" s="47">
        <f t="shared" ref="P33:U33" si="5">+P34+P35+P36</f>
        <v>12825</v>
      </c>
      <c r="Q33" s="47">
        <f t="shared" si="5"/>
        <v>11913</v>
      </c>
      <c r="R33" s="47">
        <f t="shared" si="5"/>
        <v>4288</v>
      </c>
      <c r="S33" s="47">
        <f t="shared" si="5"/>
        <v>12991</v>
      </c>
      <c r="T33" s="47">
        <f t="shared" si="5"/>
        <v>1272</v>
      </c>
      <c r="U33" s="47">
        <f t="shared" si="5"/>
        <v>8924</v>
      </c>
      <c r="V33" s="47">
        <v>11567</v>
      </c>
      <c r="W33" s="47">
        <v>18508</v>
      </c>
      <c r="X33" s="146"/>
    </row>
    <row r="34" spans="1:24" x14ac:dyDescent="0.25">
      <c r="A34" s="91" t="s">
        <v>211</v>
      </c>
      <c r="B34" s="48">
        <v>13497</v>
      </c>
      <c r="C34" s="48">
        <v>14019</v>
      </c>
      <c r="D34" s="48">
        <v>13551</v>
      </c>
      <c r="E34" s="48">
        <v>14292</v>
      </c>
      <c r="F34" s="48">
        <v>15380</v>
      </c>
      <c r="G34" s="48">
        <v>15197</v>
      </c>
      <c r="H34" s="48">
        <v>9711</v>
      </c>
      <c r="I34" s="48">
        <v>11066</v>
      </c>
      <c r="J34" s="48">
        <v>11159</v>
      </c>
      <c r="K34" s="48">
        <v>10725</v>
      </c>
      <c r="L34" s="48">
        <v>10336</v>
      </c>
      <c r="M34" s="48">
        <v>7831</v>
      </c>
      <c r="N34" s="48">
        <v>3283</v>
      </c>
      <c r="O34" s="48">
        <v>959</v>
      </c>
      <c r="P34" s="48">
        <v>804</v>
      </c>
      <c r="Q34" s="48">
        <v>660</v>
      </c>
      <c r="R34" s="48">
        <v>328</v>
      </c>
      <c r="S34" s="48">
        <v>645</v>
      </c>
      <c r="T34" s="48">
        <v>42</v>
      </c>
      <c r="U34" s="48">
        <v>295</v>
      </c>
      <c r="V34" s="48">
        <v>308</v>
      </c>
      <c r="W34" s="48">
        <v>6742</v>
      </c>
      <c r="X34" s="146"/>
    </row>
    <row r="35" spans="1:24" x14ac:dyDescent="0.25">
      <c r="A35" s="91" t="s">
        <v>212</v>
      </c>
      <c r="B35" s="48">
        <v>7513</v>
      </c>
      <c r="C35" s="48">
        <v>7955</v>
      </c>
      <c r="D35" s="48">
        <v>7748</v>
      </c>
      <c r="E35" s="48">
        <v>8889</v>
      </c>
      <c r="F35" s="48">
        <v>8683</v>
      </c>
      <c r="G35" s="48">
        <v>8488</v>
      </c>
      <c r="H35" s="48">
        <v>5601</v>
      </c>
      <c r="I35" s="48">
        <v>7208</v>
      </c>
      <c r="J35" s="48">
        <v>6460</v>
      </c>
      <c r="K35" s="48">
        <v>5841</v>
      </c>
      <c r="L35" s="48">
        <v>5336</v>
      </c>
      <c r="M35" s="48">
        <v>4278</v>
      </c>
      <c r="N35" s="48">
        <v>4000</v>
      </c>
      <c r="O35" s="48">
        <v>6812</v>
      </c>
      <c r="P35" s="48">
        <v>8053</v>
      </c>
      <c r="Q35" s="48">
        <v>7808</v>
      </c>
      <c r="R35" s="48">
        <v>3128</v>
      </c>
      <c r="S35" s="48">
        <v>7787</v>
      </c>
      <c r="T35" s="48">
        <v>852</v>
      </c>
      <c r="U35" s="48">
        <v>4502</v>
      </c>
      <c r="V35" s="48">
        <v>6741</v>
      </c>
      <c r="W35" s="48">
        <v>7701</v>
      </c>
    </row>
    <row r="36" spans="1:24" x14ac:dyDescent="0.25">
      <c r="A36" s="91" t="s">
        <v>213</v>
      </c>
      <c r="B36" s="48">
        <v>6410</v>
      </c>
      <c r="C36" s="48">
        <v>6854</v>
      </c>
      <c r="D36" s="48">
        <v>7252</v>
      </c>
      <c r="E36" s="48">
        <v>8171</v>
      </c>
      <c r="F36" s="48">
        <v>8361</v>
      </c>
      <c r="G36" s="48">
        <v>7855</v>
      </c>
      <c r="H36" s="48">
        <v>4979</v>
      </c>
      <c r="I36" s="48">
        <v>5826</v>
      </c>
      <c r="J36" s="48">
        <v>5569</v>
      </c>
      <c r="K36" s="48">
        <v>4960</v>
      </c>
      <c r="L36" s="48">
        <v>4531</v>
      </c>
      <c r="M36" s="48">
        <v>3610</v>
      </c>
      <c r="N36" s="48">
        <v>2979</v>
      </c>
      <c r="O36" s="48">
        <v>3499</v>
      </c>
      <c r="P36" s="48">
        <v>3968</v>
      </c>
      <c r="Q36" s="48">
        <v>3445</v>
      </c>
      <c r="R36" s="48">
        <v>832</v>
      </c>
      <c r="S36" s="48">
        <v>4559</v>
      </c>
      <c r="T36" s="48">
        <v>378</v>
      </c>
      <c r="U36" s="48">
        <v>4127</v>
      </c>
      <c r="V36" s="48">
        <v>4518</v>
      </c>
      <c r="W36" s="48">
        <v>4065</v>
      </c>
      <c r="X36" s="146"/>
    </row>
    <row r="37" spans="1:24" x14ac:dyDescent="0.25">
      <c r="A37" s="90" t="s">
        <v>214</v>
      </c>
      <c r="B37" s="47">
        <v>17565</v>
      </c>
      <c r="C37" s="47">
        <v>18647</v>
      </c>
      <c r="D37" s="47">
        <v>19035</v>
      </c>
      <c r="E37" s="47">
        <v>24827</v>
      </c>
      <c r="F37" s="47">
        <v>24010</v>
      </c>
      <c r="G37" s="47">
        <v>21665</v>
      </c>
      <c r="H37" s="47">
        <v>14278</v>
      </c>
      <c r="I37" s="47">
        <v>16845</v>
      </c>
      <c r="J37" s="47">
        <v>17611</v>
      </c>
      <c r="K37" s="47">
        <v>16080</v>
      </c>
      <c r="L37" s="47">
        <v>15374</v>
      </c>
      <c r="M37" s="47">
        <v>12442</v>
      </c>
      <c r="N37" s="47">
        <v>9195</v>
      </c>
      <c r="O37" s="47">
        <v>9677</v>
      </c>
      <c r="P37" s="47">
        <f t="shared" ref="P37:U37" si="6">+P38+P39+P40</f>
        <v>9173</v>
      </c>
      <c r="Q37" s="47">
        <f t="shared" si="6"/>
        <v>7522</v>
      </c>
      <c r="R37" s="47">
        <f t="shared" si="6"/>
        <v>1393</v>
      </c>
      <c r="S37" s="47">
        <f t="shared" si="6"/>
        <v>7294</v>
      </c>
      <c r="T37" s="47">
        <f t="shared" si="6"/>
        <v>932</v>
      </c>
      <c r="U37" s="47">
        <f t="shared" si="6"/>
        <v>4458</v>
      </c>
      <c r="V37" s="47">
        <v>7927</v>
      </c>
      <c r="W37" s="47">
        <v>7605</v>
      </c>
      <c r="X37" s="146"/>
    </row>
    <row r="38" spans="1:24" x14ac:dyDescent="0.25">
      <c r="A38" s="91" t="s">
        <v>215</v>
      </c>
      <c r="B38" s="48">
        <v>8834</v>
      </c>
      <c r="C38" s="48">
        <v>9636</v>
      </c>
      <c r="D38" s="48">
        <v>9620</v>
      </c>
      <c r="E38" s="48">
        <v>11511</v>
      </c>
      <c r="F38" s="48">
        <v>12010</v>
      </c>
      <c r="G38" s="48">
        <v>10962</v>
      </c>
      <c r="H38" s="48">
        <v>7765</v>
      </c>
      <c r="I38" s="48">
        <v>8847</v>
      </c>
      <c r="J38" s="48">
        <v>8701</v>
      </c>
      <c r="K38" s="48">
        <v>7666</v>
      </c>
      <c r="L38" s="48">
        <v>7556</v>
      </c>
      <c r="M38" s="48">
        <v>6241</v>
      </c>
      <c r="N38" s="48">
        <v>4818</v>
      </c>
      <c r="O38" s="48">
        <v>4786</v>
      </c>
      <c r="P38" s="48">
        <v>4571</v>
      </c>
      <c r="Q38" s="48">
        <v>3946</v>
      </c>
      <c r="R38" s="48">
        <v>775</v>
      </c>
      <c r="S38" s="48">
        <v>3834</v>
      </c>
      <c r="T38" s="48">
        <v>423</v>
      </c>
      <c r="U38" s="48">
        <v>2018</v>
      </c>
      <c r="V38" s="48">
        <v>4453</v>
      </c>
      <c r="W38" s="48">
        <v>3680</v>
      </c>
      <c r="X38" s="146"/>
    </row>
    <row r="39" spans="1:24" x14ac:dyDescent="0.25">
      <c r="A39" s="91" t="s">
        <v>216</v>
      </c>
      <c r="B39" s="48">
        <v>6667</v>
      </c>
      <c r="C39" s="48">
        <v>6869</v>
      </c>
      <c r="D39" s="48">
        <v>6777</v>
      </c>
      <c r="E39" s="48">
        <v>7796</v>
      </c>
      <c r="F39" s="48">
        <v>7620</v>
      </c>
      <c r="G39" s="48">
        <v>6732</v>
      </c>
      <c r="H39" s="48">
        <v>4094</v>
      </c>
      <c r="I39" s="48">
        <v>4891</v>
      </c>
      <c r="J39" s="48">
        <v>5291</v>
      </c>
      <c r="K39" s="48">
        <v>4790</v>
      </c>
      <c r="L39" s="48">
        <v>4809</v>
      </c>
      <c r="M39" s="48">
        <v>3916</v>
      </c>
      <c r="N39" s="48">
        <v>2905</v>
      </c>
      <c r="O39" s="48">
        <v>3371</v>
      </c>
      <c r="P39" s="48">
        <v>3450</v>
      </c>
      <c r="Q39" s="48">
        <v>2612</v>
      </c>
      <c r="R39" s="48">
        <v>451</v>
      </c>
      <c r="S39" s="48">
        <v>2719</v>
      </c>
      <c r="T39" s="48">
        <v>328</v>
      </c>
      <c r="U39" s="48">
        <v>1679</v>
      </c>
      <c r="V39" s="48">
        <v>2739</v>
      </c>
      <c r="W39" s="48">
        <v>3256</v>
      </c>
      <c r="X39" s="146"/>
    </row>
    <row r="40" spans="1:24" ht="15.75" thickBot="1" x14ac:dyDescent="0.3">
      <c r="A40" s="92" t="s">
        <v>217</v>
      </c>
      <c r="B40" s="38">
        <v>2064</v>
      </c>
      <c r="C40" s="38">
        <v>2142</v>
      </c>
      <c r="D40" s="38">
        <v>2638</v>
      </c>
      <c r="E40" s="38">
        <v>5520</v>
      </c>
      <c r="F40" s="38">
        <v>4380</v>
      </c>
      <c r="G40" s="38">
        <v>3971</v>
      </c>
      <c r="H40" s="38">
        <v>2419</v>
      </c>
      <c r="I40" s="38">
        <v>3107</v>
      </c>
      <c r="J40" s="38">
        <v>3619</v>
      </c>
      <c r="K40" s="38">
        <v>3624</v>
      </c>
      <c r="L40" s="38">
        <v>3009</v>
      </c>
      <c r="M40" s="38">
        <v>2285</v>
      </c>
      <c r="N40" s="38">
        <v>1472</v>
      </c>
      <c r="O40" s="38">
        <v>1520</v>
      </c>
      <c r="P40" s="38">
        <v>1152</v>
      </c>
      <c r="Q40" s="38">
        <v>964</v>
      </c>
      <c r="R40" s="38">
        <v>167</v>
      </c>
      <c r="S40" s="38">
        <v>741</v>
      </c>
      <c r="T40" s="38">
        <v>181</v>
      </c>
      <c r="U40" s="38">
        <v>761</v>
      </c>
      <c r="V40" s="38">
        <v>735</v>
      </c>
      <c r="W40" s="38">
        <v>669</v>
      </c>
      <c r="X40" s="146"/>
    </row>
    <row r="41" spans="1:24" x14ac:dyDescent="0.25">
      <c r="A41" s="225" t="s">
        <v>201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15"/>
      <c r="Q41" s="15"/>
      <c r="R41" s="15"/>
      <c r="S41" s="15"/>
      <c r="T41" s="15"/>
      <c r="U41" s="15"/>
      <c r="V41" s="15"/>
      <c r="W41" s="15"/>
      <c r="X41" s="146"/>
    </row>
    <row r="42" spans="1:24" x14ac:dyDescent="0.25">
      <c r="X42" s="145"/>
    </row>
    <row r="43" spans="1:24" x14ac:dyDescent="0.25">
      <c r="X43" s="146"/>
    </row>
    <row r="44" spans="1:24" x14ac:dyDescent="0.25">
      <c r="X44" s="146"/>
    </row>
    <row r="45" spans="1:24" x14ac:dyDescent="0.25">
      <c r="X45" s="146"/>
    </row>
  </sheetData>
  <mergeCells count="7">
    <mergeCell ref="A6:T6"/>
    <mergeCell ref="A41:O41"/>
    <mergeCell ref="A1:U1"/>
    <mergeCell ref="A2:U2"/>
    <mergeCell ref="A3:U3"/>
    <mergeCell ref="A4:U4"/>
    <mergeCell ref="A5:U5"/>
  </mergeCells>
  <hyperlinks>
    <hyperlink ref="X2" location="Contenido!A1" display="Contenido" xr:uid="{44A57F62-FAEC-418E-8903-CD3842F3BBC1}"/>
  </hyperlinks>
  <pageMargins left="0.7" right="0.7" top="0.75" bottom="0.75" header="0.3" footer="0.3"/>
  <pageSetup scale="61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A56D-155D-4C6A-A299-B29335A87E0B}">
  <sheetPr>
    <tabColor rgb="FFF2DAB1"/>
    <pageSetUpPr fitToPage="1"/>
  </sheetPr>
  <dimension ref="A1:AC47"/>
  <sheetViews>
    <sheetView showGridLines="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44" customWidth="1"/>
  </cols>
  <sheetData>
    <row r="1" spans="1:29" x14ac:dyDescent="0.25">
      <c r="A1" s="228" t="s">
        <v>371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x14ac:dyDescent="0.25">
      <c r="A2" s="229" t="s">
        <v>372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83" t="s">
        <v>0</v>
      </c>
    </row>
    <row r="3" spans="1:29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9" x14ac:dyDescent="0.25">
      <c r="A4" s="229" t="s">
        <v>191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</row>
    <row r="5" spans="1:29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145"/>
    </row>
    <row r="6" spans="1:29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45"/>
    </row>
    <row r="7" spans="1:29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  <c r="Y7" s="84"/>
      <c r="Z7" s="231" t="s">
        <v>243</v>
      </c>
      <c r="AA7" s="231"/>
      <c r="AB7" s="231"/>
    </row>
    <row r="8" spans="1:29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84"/>
      <c r="Z8" s="85" t="s">
        <v>209</v>
      </c>
      <c r="AA8" s="85" t="s">
        <v>264</v>
      </c>
      <c r="AB8" s="85" t="s">
        <v>265</v>
      </c>
      <c r="AC8" s="145"/>
    </row>
    <row r="9" spans="1:29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45"/>
    </row>
    <row r="10" spans="1:29" s="2" customFormat="1" x14ac:dyDescent="0.25">
      <c r="A10" s="26" t="s">
        <v>209</v>
      </c>
      <c r="B10" s="81">
        <v>8.1668521881773977</v>
      </c>
      <c r="C10" s="81">
        <v>9.5032733065252444</v>
      </c>
      <c r="D10" s="81">
        <v>6.8162632271237023</v>
      </c>
      <c r="E10" s="81"/>
      <c r="F10" s="81">
        <v>12.403887227680478</v>
      </c>
      <c r="G10" s="81">
        <v>13.066003522950989</v>
      </c>
      <c r="H10" s="81">
        <v>11.699900848297897</v>
      </c>
      <c r="I10" s="81"/>
      <c r="J10" s="81">
        <v>11.645583980940495</v>
      </c>
      <c r="K10" s="81">
        <v>13.371579876434245</v>
      </c>
      <c r="L10" s="81">
        <v>9.8190309398715705</v>
      </c>
      <c r="M10" s="81"/>
      <c r="N10" s="81">
        <v>6.7138026437134961</v>
      </c>
      <c r="O10" s="81">
        <v>8.2660561513435358</v>
      </c>
      <c r="P10" s="81">
        <v>5.0966608084358525</v>
      </c>
      <c r="Q10" s="81"/>
      <c r="R10" s="81">
        <v>9.0793650793650791</v>
      </c>
      <c r="S10" s="81">
        <v>10.801911842804037</v>
      </c>
      <c r="T10" s="81">
        <v>7.3695308381655247</v>
      </c>
      <c r="U10" s="81"/>
      <c r="V10" s="81">
        <v>5.7341497640005104</v>
      </c>
      <c r="W10" s="81">
        <v>7.1764091858037578</v>
      </c>
      <c r="X10" s="81">
        <v>4.3548789618168211</v>
      </c>
      <c r="Y10" s="81"/>
      <c r="Z10" s="81">
        <v>1.8469830419350599</v>
      </c>
      <c r="AA10" s="81">
        <v>2.2481040086673891</v>
      </c>
      <c r="AB10" s="81">
        <v>1.4687100893997445</v>
      </c>
      <c r="AC10" s="145"/>
    </row>
    <row r="11" spans="1:29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45"/>
    </row>
    <row r="12" spans="1:29" x14ac:dyDescent="0.25">
      <c r="A12" s="27" t="s">
        <v>277</v>
      </c>
      <c r="B12" s="82">
        <v>8.5763955959049643</v>
      </c>
      <c r="C12" s="82">
        <v>9.1962905718701702</v>
      </c>
      <c r="D12" s="82">
        <v>7.9567400540749329</v>
      </c>
      <c r="E12" s="82"/>
      <c r="F12" s="82">
        <v>11.631016042780749</v>
      </c>
      <c r="G12" s="82">
        <v>11.140583554376658</v>
      </c>
      <c r="H12" s="82">
        <v>12.129380053908356</v>
      </c>
      <c r="I12" s="82"/>
      <c r="J12" s="82">
        <v>11.305518169582772</v>
      </c>
      <c r="K12" s="82">
        <v>12.702702702702704</v>
      </c>
      <c r="L12" s="82">
        <v>9.9195710455764079</v>
      </c>
      <c r="M12" s="82"/>
      <c r="N12" s="82">
        <v>14.454664914586072</v>
      </c>
      <c r="O12" s="82">
        <v>15.625</v>
      </c>
      <c r="P12" s="82">
        <v>13.262599469496022</v>
      </c>
      <c r="Q12" s="82"/>
      <c r="R12" s="82">
        <v>8.9099526066350716</v>
      </c>
      <c r="S12" s="82">
        <v>11.238095238095239</v>
      </c>
      <c r="T12" s="82">
        <v>6.6037735849056602</v>
      </c>
      <c r="U12" s="82"/>
      <c r="V12" s="82">
        <v>5.8401639344262302</v>
      </c>
      <c r="W12" s="82">
        <v>6.041666666666667</v>
      </c>
      <c r="X12" s="82">
        <v>5.6451612903225801</v>
      </c>
      <c r="Y12" s="82"/>
      <c r="Z12" s="82">
        <v>1.3422818791946309</v>
      </c>
      <c r="AA12" s="82">
        <v>0.22123893805309736</v>
      </c>
      <c r="AB12" s="82">
        <v>2.4886877828054299</v>
      </c>
      <c r="AC12" s="145"/>
    </row>
    <row r="13" spans="1:29" x14ac:dyDescent="0.25">
      <c r="A13" s="27" t="s">
        <v>278</v>
      </c>
      <c r="B13" s="82">
        <v>3.9959704499664204</v>
      </c>
      <c r="C13" s="82">
        <v>4.1637261820748064</v>
      </c>
      <c r="D13" s="82">
        <v>3.8436899423446511</v>
      </c>
      <c r="E13" s="82"/>
      <c r="F13" s="82">
        <v>7.3878627968337733</v>
      </c>
      <c r="G13" s="82">
        <v>6.7357512953367875</v>
      </c>
      <c r="H13" s="82">
        <v>8.064516129032258</v>
      </c>
      <c r="I13" s="82"/>
      <c r="J13" s="82">
        <v>7.6923076923076925</v>
      </c>
      <c r="K13" s="82">
        <v>7.1856287425149699</v>
      </c>
      <c r="L13" s="82">
        <v>8.1871345029239766</v>
      </c>
      <c r="M13" s="82"/>
      <c r="N13" s="82">
        <v>10.294117647058822</v>
      </c>
      <c r="O13" s="82">
        <v>13.375796178343949</v>
      </c>
      <c r="P13" s="82">
        <v>7.6502732240437163</v>
      </c>
      <c r="Q13" s="82"/>
      <c r="R13" s="82">
        <v>2.1398002853067046</v>
      </c>
      <c r="S13" s="82">
        <v>2.7439024390243905</v>
      </c>
      <c r="T13" s="82">
        <v>1.6085790884718498</v>
      </c>
      <c r="U13" s="82"/>
      <c r="V13" s="82">
        <v>1.7133956386292832</v>
      </c>
      <c r="W13" s="82">
        <v>0.66006600660066006</v>
      </c>
      <c r="X13" s="82">
        <v>2.6548672566371683</v>
      </c>
      <c r="Y13" s="82"/>
      <c r="Z13" s="82">
        <v>0.69204152249134954</v>
      </c>
      <c r="AA13" s="82">
        <v>0.74349442379182151</v>
      </c>
      <c r="AB13" s="82">
        <v>0.64724919093851141</v>
      </c>
    </row>
    <row r="14" spans="1:29" x14ac:dyDescent="0.25">
      <c r="A14" s="27" t="s">
        <v>279</v>
      </c>
      <c r="B14" s="82">
        <v>10.609697551608258</v>
      </c>
      <c r="C14" s="82">
        <v>13.504464285714285</v>
      </c>
      <c r="D14" s="82">
        <v>8.4245998315080026</v>
      </c>
      <c r="E14" s="82"/>
      <c r="F14" s="82">
        <v>21.951219512195124</v>
      </c>
      <c r="G14" s="82">
        <v>28.260869565217391</v>
      </c>
      <c r="H14" s="82">
        <v>13.888888888888889</v>
      </c>
      <c r="I14" s="82"/>
      <c r="J14" s="82">
        <v>20</v>
      </c>
      <c r="K14" s="82">
        <v>23.404255319148938</v>
      </c>
      <c r="L14" s="82">
        <v>15.789473684210526</v>
      </c>
      <c r="M14" s="82"/>
      <c r="N14" s="82">
        <v>15.254237288135593</v>
      </c>
      <c r="O14" s="82">
        <v>23.52941176470588</v>
      </c>
      <c r="P14" s="82">
        <v>4</v>
      </c>
      <c r="Q14" s="82"/>
      <c r="R14" s="82">
        <v>17.584097859327215</v>
      </c>
      <c r="S14" s="82">
        <v>20</v>
      </c>
      <c r="T14" s="82">
        <v>15.775401069518717</v>
      </c>
      <c r="U14" s="82"/>
      <c r="V14" s="82">
        <v>8.1939799331103682</v>
      </c>
      <c r="W14" s="82">
        <v>9.8814229249011856</v>
      </c>
      <c r="X14" s="82">
        <v>6.9565217391304346</v>
      </c>
      <c r="Y14" s="82"/>
      <c r="Z14" s="82">
        <v>2.1487603305785123</v>
      </c>
      <c r="AA14" s="82">
        <v>3.3898305084745761</v>
      </c>
      <c r="AB14" s="82">
        <v>1.3550135501355014</v>
      </c>
    </row>
    <row r="15" spans="1:29" x14ac:dyDescent="0.25">
      <c r="A15" s="27" t="s">
        <v>280</v>
      </c>
      <c r="B15" s="82">
        <v>7.7777777777777777</v>
      </c>
      <c r="C15" s="82">
        <v>9.9018003273322428</v>
      </c>
      <c r="D15" s="82">
        <v>5.7063048683160416</v>
      </c>
      <c r="E15" s="82"/>
      <c r="F15" s="82">
        <v>9.1954022988505741</v>
      </c>
      <c r="G15" s="82">
        <v>10.888610763454318</v>
      </c>
      <c r="H15" s="82">
        <v>7.4315514993481084</v>
      </c>
      <c r="I15" s="82"/>
      <c r="J15" s="82">
        <v>12.465753424657535</v>
      </c>
      <c r="K15" s="82">
        <v>14.054054054054054</v>
      </c>
      <c r="L15" s="82">
        <v>10.833333333333334</v>
      </c>
      <c r="M15" s="82"/>
      <c r="N15" s="82">
        <v>6.3089195068890502</v>
      </c>
      <c r="O15" s="82">
        <v>8.7943262411347511</v>
      </c>
      <c r="P15" s="82">
        <v>3.7091988130563793</v>
      </c>
      <c r="Q15" s="82"/>
      <c r="R15" s="82">
        <v>9.6343873517786562</v>
      </c>
      <c r="S15" s="82">
        <v>12.139917695473251</v>
      </c>
      <c r="T15" s="82">
        <v>7.3193916349809891</v>
      </c>
      <c r="U15" s="82"/>
      <c r="V15" s="82">
        <v>7.5505350772889415</v>
      </c>
      <c r="W15" s="82">
        <v>10.817307692307693</v>
      </c>
      <c r="X15" s="82">
        <v>4.3529411764705879</v>
      </c>
      <c r="Y15" s="82"/>
      <c r="Z15" s="82">
        <v>1.9564002235885971</v>
      </c>
      <c r="AA15" s="82">
        <v>2.7380952380952381</v>
      </c>
      <c r="AB15" s="82">
        <v>1.2644889357218125</v>
      </c>
    </row>
    <row r="16" spans="1:29" x14ac:dyDescent="0.25">
      <c r="A16" s="27" t="s">
        <v>281</v>
      </c>
      <c r="B16" s="82">
        <v>15.312632922160782</v>
      </c>
      <c r="C16" s="82">
        <v>19.49085123309467</v>
      </c>
      <c r="D16" s="82">
        <v>10.511882998171847</v>
      </c>
      <c r="E16" s="82"/>
      <c r="F16" s="82">
        <v>15.66579634464752</v>
      </c>
      <c r="G16" s="82">
        <v>18.779342723004692</v>
      </c>
      <c r="H16" s="82">
        <v>11.76470588235294</v>
      </c>
      <c r="I16" s="82"/>
      <c r="J16" s="82">
        <v>48.930481283422459</v>
      </c>
      <c r="K16" s="82">
        <v>59.523809523809526</v>
      </c>
      <c r="L16" s="82">
        <v>35.365853658536587</v>
      </c>
      <c r="M16" s="82"/>
      <c r="N16" s="82">
        <v>8.6124401913875595</v>
      </c>
      <c r="O16" s="82">
        <v>11.946902654867257</v>
      </c>
      <c r="P16" s="82">
        <v>4.6875</v>
      </c>
      <c r="Q16" s="82"/>
      <c r="R16" s="82">
        <v>17.241379310344829</v>
      </c>
      <c r="S16" s="82">
        <v>22.272727272727273</v>
      </c>
      <c r="T16" s="82">
        <v>12.093023255813954</v>
      </c>
      <c r="U16" s="82"/>
      <c r="V16" s="82">
        <v>0.81081081081081086</v>
      </c>
      <c r="W16" s="82">
        <v>1.0204081632653061</v>
      </c>
      <c r="X16" s="82">
        <v>0.57471264367816088</v>
      </c>
      <c r="Y16" s="82"/>
      <c r="Z16" s="82">
        <v>0.80862533692722371</v>
      </c>
      <c r="AA16" s="82">
        <v>1.0416666666666665</v>
      </c>
      <c r="AB16" s="82">
        <v>0.55865921787709494</v>
      </c>
      <c r="AC16" s="146"/>
    </row>
    <row r="17" spans="1:29" x14ac:dyDescent="0.25">
      <c r="A17" s="27" t="s">
        <v>282</v>
      </c>
      <c r="B17" s="82">
        <v>6.1525375673376805</v>
      </c>
      <c r="C17" s="82">
        <v>6.4606741573033712</v>
      </c>
      <c r="D17" s="82">
        <v>5.8385804235832861</v>
      </c>
      <c r="E17" s="82"/>
      <c r="F17" s="82">
        <v>11.44927536231884</v>
      </c>
      <c r="G17" s="82">
        <v>11.470588235294118</v>
      </c>
      <c r="H17" s="82">
        <v>11.428571428571429</v>
      </c>
      <c r="I17" s="82"/>
      <c r="J17" s="82">
        <v>3.8699690402476783</v>
      </c>
      <c r="K17" s="82">
        <v>4.3988269794721413</v>
      </c>
      <c r="L17" s="82">
        <v>3.278688524590164</v>
      </c>
      <c r="M17" s="82"/>
      <c r="N17" s="82">
        <v>5.2395209580838316</v>
      </c>
      <c r="O17" s="82">
        <v>4.9844236760124607</v>
      </c>
      <c r="P17" s="82">
        <v>5.4755043227665707</v>
      </c>
      <c r="Q17" s="82"/>
      <c r="R17" s="82">
        <v>8.9722675367047309</v>
      </c>
      <c r="S17" s="82">
        <v>10.472972972972974</v>
      </c>
      <c r="T17" s="82">
        <v>7.5709779179810726</v>
      </c>
      <c r="U17" s="82"/>
      <c r="V17" s="82">
        <v>3.6144578313253009</v>
      </c>
      <c r="W17" s="82">
        <v>4.0178571428571432</v>
      </c>
      <c r="X17" s="82">
        <v>3.1413612565445024</v>
      </c>
      <c r="Y17" s="82"/>
      <c r="Z17" s="82">
        <v>1.6161616161616161</v>
      </c>
      <c r="AA17" s="82">
        <v>1.9379844961240309</v>
      </c>
      <c r="AB17" s="82">
        <v>1.2658227848101267</v>
      </c>
      <c r="AC17" s="145"/>
    </row>
    <row r="18" spans="1:29" x14ac:dyDescent="0.25">
      <c r="A18" s="27" t="s">
        <v>283</v>
      </c>
      <c r="B18" s="82">
        <v>5.8006535947712417</v>
      </c>
      <c r="C18" s="82">
        <v>7.2115384615384608</v>
      </c>
      <c r="D18" s="82">
        <v>4.3333333333333339</v>
      </c>
      <c r="E18" s="82"/>
      <c r="F18" s="82">
        <v>9.9137931034482758</v>
      </c>
      <c r="G18" s="82">
        <v>10.15625</v>
      </c>
      <c r="H18" s="82">
        <v>9.6153846153846168</v>
      </c>
      <c r="I18" s="82"/>
      <c r="J18" s="82">
        <v>4.2307692307692308</v>
      </c>
      <c r="K18" s="82">
        <v>4.7619047619047619</v>
      </c>
      <c r="L18" s="82">
        <v>3.7313432835820892</v>
      </c>
      <c r="M18" s="82"/>
      <c r="N18" s="82">
        <v>2.4752475247524752</v>
      </c>
      <c r="O18" s="82">
        <v>3.5714285714285712</v>
      </c>
      <c r="P18" s="82">
        <v>1.1111111111111112</v>
      </c>
      <c r="Q18" s="82"/>
      <c r="R18" s="82">
        <v>9.6618357487922708</v>
      </c>
      <c r="S18" s="82">
        <v>12.871287128712872</v>
      </c>
      <c r="T18" s="82">
        <v>6.6037735849056602</v>
      </c>
      <c r="U18" s="82"/>
      <c r="V18" s="82">
        <v>6.179775280898876</v>
      </c>
      <c r="W18" s="82">
        <v>9.4736842105263168</v>
      </c>
      <c r="X18" s="82">
        <v>2.4096385542168677</v>
      </c>
      <c r="Y18" s="82"/>
      <c r="Z18" s="82">
        <v>0.68965517241379315</v>
      </c>
      <c r="AA18" s="82" t="s">
        <v>271</v>
      </c>
      <c r="AB18" s="82">
        <v>1.2048192771084338</v>
      </c>
      <c r="AC18" s="146"/>
    </row>
    <row r="19" spans="1:29" x14ac:dyDescent="0.25">
      <c r="A19" s="27" t="s">
        <v>284</v>
      </c>
      <c r="B19" s="82">
        <v>4.8083465638466771</v>
      </c>
      <c r="C19" s="82">
        <v>5.9074573225516627</v>
      </c>
      <c r="D19" s="82">
        <v>3.6875858909757211</v>
      </c>
      <c r="E19" s="82"/>
      <c r="F19" s="82">
        <v>7.40979381443299</v>
      </c>
      <c r="G19" s="82">
        <v>8.7546239210850807</v>
      </c>
      <c r="H19" s="82">
        <v>5.9379217273954117</v>
      </c>
      <c r="I19" s="82"/>
      <c r="J19" s="82">
        <v>5.8265582655826558</v>
      </c>
      <c r="K19" s="82">
        <v>6.3324538258575203</v>
      </c>
      <c r="L19" s="82">
        <v>5.2924791086350975</v>
      </c>
      <c r="M19" s="82"/>
      <c r="N19" s="82">
        <v>4.7654504839910645</v>
      </c>
      <c r="O19" s="82">
        <v>6.0344827586206895</v>
      </c>
      <c r="P19" s="82">
        <v>3.400309119010819</v>
      </c>
      <c r="Q19" s="82"/>
      <c r="R19" s="82">
        <v>6.1566049013747755</v>
      </c>
      <c r="S19" s="82">
        <v>7.237635705669482</v>
      </c>
      <c r="T19" s="82">
        <v>5.0947867298578196</v>
      </c>
      <c r="U19" s="82"/>
      <c r="V19" s="82">
        <v>2.835408022130014</v>
      </c>
      <c r="W19" s="82">
        <v>4.3352601156069364</v>
      </c>
      <c r="X19" s="82">
        <v>1.4588859416445623</v>
      </c>
      <c r="Y19" s="82"/>
      <c r="Z19" s="82">
        <v>1.1295180722891567</v>
      </c>
      <c r="AA19" s="82">
        <v>1.8018018018018018</v>
      </c>
      <c r="AB19" s="82">
        <v>0.45317220543806652</v>
      </c>
      <c r="AC19" s="146"/>
    </row>
    <row r="20" spans="1:29" x14ac:dyDescent="0.25">
      <c r="A20" s="27" t="s">
        <v>285</v>
      </c>
      <c r="B20" s="82">
        <v>6.1768707482993204</v>
      </c>
      <c r="C20" s="82">
        <v>7.0712401055408973</v>
      </c>
      <c r="D20" s="82">
        <v>5.2247191011235952</v>
      </c>
      <c r="E20" s="82"/>
      <c r="F20" s="82">
        <v>10.081743869209809</v>
      </c>
      <c r="G20" s="82">
        <v>9.6446700507614214</v>
      </c>
      <c r="H20" s="82">
        <v>10.588235294117647</v>
      </c>
      <c r="I20" s="82"/>
      <c r="J20" s="82">
        <v>6.5073041168658694</v>
      </c>
      <c r="K20" s="82">
        <v>8.0729166666666679</v>
      </c>
      <c r="L20" s="82">
        <v>4.8780487804878048</v>
      </c>
      <c r="M20" s="82"/>
      <c r="N20" s="82">
        <v>4.6827794561933533</v>
      </c>
      <c r="O20" s="82">
        <v>4.833836858006042</v>
      </c>
      <c r="P20" s="82">
        <v>4.5317220543806647</v>
      </c>
      <c r="Q20" s="82"/>
      <c r="R20" s="82">
        <v>8.3469721767594116</v>
      </c>
      <c r="S20" s="82">
        <v>11.419753086419753</v>
      </c>
      <c r="T20" s="82">
        <v>4.8780487804878048</v>
      </c>
      <c r="U20" s="82"/>
      <c r="V20" s="82">
        <v>0.86767895878524948</v>
      </c>
      <c r="W20" s="82">
        <v>1.7241379310344827</v>
      </c>
      <c r="X20" s="82" t="s">
        <v>271</v>
      </c>
      <c r="Y20" s="82"/>
      <c r="Z20" s="82">
        <v>3.9647577092511015</v>
      </c>
      <c r="AA20" s="82">
        <v>3.4782608695652173</v>
      </c>
      <c r="AB20" s="82">
        <v>4.4642857142857144</v>
      </c>
      <c r="AC20" s="146"/>
    </row>
    <row r="21" spans="1:29" x14ac:dyDescent="0.25">
      <c r="A21" s="27" t="s">
        <v>286</v>
      </c>
      <c r="B21" s="82">
        <v>10.135617416131334</v>
      </c>
      <c r="C21" s="82">
        <v>11.554167667547443</v>
      </c>
      <c r="D21" s="82">
        <v>8.7438133396181943</v>
      </c>
      <c r="E21" s="82"/>
      <c r="F21" s="82">
        <v>14.726971869829011</v>
      </c>
      <c r="G21" s="82">
        <v>14.67991169977925</v>
      </c>
      <c r="H21" s="82">
        <v>14.773980154355016</v>
      </c>
      <c r="I21" s="82"/>
      <c r="J21" s="82">
        <v>13.826561552456035</v>
      </c>
      <c r="K21" s="82">
        <v>15.890083632019117</v>
      </c>
      <c r="L21" s="82">
        <v>11.699507389162561</v>
      </c>
      <c r="M21" s="82"/>
      <c r="N21" s="82">
        <v>7.8783690393918455</v>
      </c>
      <c r="O21" s="82">
        <v>9.6945551128818064</v>
      </c>
      <c r="P21" s="82">
        <v>5.9077809798270895</v>
      </c>
      <c r="Q21" s="82"/>
      <c r="R21" s="82">
        <v>11.988513998564249</v>
      </c>
      <c r="S21" s="82">
        <v>15.044247787610621</v>
      </c>
      <c r="T21" s="82">
        <v>9.0909090909090917</v>
      </c>
      <c r="U21" s="82"/>
      <c r="V21" s="82">
        <v>5.7998129092609911</v>
      </c>
      <c r="W21" s="82">
        <v>6.4833005893909625</v>
      </c>
      <c r="X21" s="82">
        <v>5.1785714285714288</v>
      </c>
      <c r="Y21" s="82"/>
      <c r="Z21" s="82">
        <v>1.3526570048309179</v>
      </c>
      <c r="AA21" s="82">
        <v>1.4583333333333333</v>
      </c>
      <c r="AB21" s="82">
        <v>1.2612612612612613</v>
      </c>
      <c r="AC21" s="146"/>
    </row>
    <row r="22" spans="1:29" x14ac:dyDescent="0.25">
      <c r="A22" s="27" t="s">
        <v>287</v>
      </c>
      <c r="B22" s="82">
        <v>6.4353946706887877</v>
      </c>
      <c r="C22" s="82">
        <v>7.3347107438016534</v>
      </c>
      <c r="D22" s="82">
        <v>5.5827619980411356</v>
      </c>
      <c r="E22" s="82"/>
      <c r="F22" s="82">
        <v>10.218978102189782</v>
      </c>
      <c r="G22" s="82">
        <v>10.76923076923077</v>
      </c>
      <c r="H22" s="82">
        <v>9.7222222222222232</v>
      </c>
      <c r="I22" s="82"/>
      <c r="J22" s="82">
        <v>9.1111111111111107</v>
      </c>
      <c r="K22" s="82">
        <v>8.75</v>
      </c>
      <c r="L22" s="82">
        <v>9.5238095238095237</v>
      </c>
      <c r="M22" s="82"/>
      <c r="N22" s="82">
        <v>5.4347826086956523</v>
      </c>
      <c r="O22" s="82">
        <v>6.8571428571428577</v>
      </c>
      <c r="P22" s="82">
        <v>4.1450777202072544</v>
      </c>
      <c r="Q22" s="82"/>
      <c r="R22" s="82">
        <v>7.395498392282958</v>
      </c>
      <c r="S22" s="82">
        <v>9.8039215686274517</v>
      </c>
      <c r="T22" s="82">
        <v>5.0632911392405067</v>
      </c>
      <c r="U22" s="82"/>
      <c r="V22" s="82">
        <v>0.41666666666666669</v>
      </c>
      <c r="W22" s="82">
        <v>0.93457943925233633</v>
      </c>
      <c r="X22" s="82" t="s">
        <v>271</v>
      </c>
      <c r="Y22" s="82"/>
      <c r="Z22" s="82">
        <v>0.4784688995215311</v>
      </c>
      <c r="AA22" s="82">
        <v>1.0204081632653061</v>
      </c>
      <c r="AB22" s="82" t="s">
        <v>271</v>
      </c>
      <c r="AC22" s="146"/>
    </row>
    <row r="23" spans="1:29" x14ac:dyDescent="0.25">
      <c r="A23" s="125" t="s">
        <v>288</v>
      </c>
      <c r="B23" s="82">
        <v>10.458612975391498</v>
      </c>
      <c r="C23" s="82">
        <v>12.36220472440945</v>
      </c>
      <c r="D23" s="82">
        <v>8.2884500299222026</v>
      </c>
      <c r="E23" s="82"/>
      <c r="F23" s="82">
        <v>18.612521150592219</v>
      </c>
      <c r="G23" s="82">
        <v>20.119225037257824</v>
      </c>
      <c r="H23" s="82">
        <v>16.634050880626223</v>
      </c>
      <c r="I23" s="82"/>
      <c r="J23" s="82">
        <v>13.047530288909599</v>
      </c>
      <c r="K23" s="82">
        <v>14.768683274021353</v>
      </c>
      <c r="L23" s="82">
        <v>11.154598825831702</v>
      </c>
      <c r="M23" s="82"/>
      <c r="N23" s="82">
        <v>4.637096774193548</v>
      </c>
      <c r="O23" s="82">
        <v>6.563706563706563</v>
      </c>
      <c r="P23" s="82">
        <v>2.5316455696202533</v>
      </c>
      <c r="Q23" s="82"/>
      <c r="R23" s="82">
        <v>17.825189263592566</v>
      </c>
      <c r="S23" s="82">
        <v>20.207253886010363</v>
      </c>
      <c r="T23" s="82">
        <v>15.124816446402351</v>
      </c>
      <c r="U23" s="82"/>
      <c r="V23" s="82">
        <v>5.4530874097834801</v>
      </c>
      <c r="W23" s="82">
        <v>7.7981651376146797</v>
      </c>
      <c r="X23" s="82">
        <v>2.8667790893760539</v>
      </c>
      <c r="Y23" s="82"/>
      <c r="Z23" s="82">
        <v>1.2448132780082988</v>
      </c>
      <c r="AA23" s="82">
        <v>1.8957345971563981</v>
      </c>
      <c r="AB23" s="82">
        <v>0.52447552447552448</v>
      </c>
      <c r="AC23" s="146"/>
    </row>
    <row r="24" spans="1:29" x14ac:dyDescent="0.25">
      <c r="A24" s="27" t="s">
        <v>289</v>
      </c>
      <c r="B24" s="82">
        <v>5.543933054393305</v>
      </c>
      <c r="C24" s="82">
        <v>7.6305220883534144</v>
      </c>
      <c r="D24" s="82">
        <v>3.2751091703056767</v>
      </c>
      <c r="E24" s="82"/>
      <c r="F24" s="82">
        <v>7.2289156626506017</v>
      </c>
      <c r="G24" s="82">
        <v>8.1395348837209305</v>
      </c>
      <c r="H24" s="82">
        <v>6.25</v>
      </c>
      <c r="I24" s="82"/>
      <c r="J24" s="82">
        <v>3.8888888888888888</v>
      </c>
      <c r="K24" s="82">
        <v>4.2553191489361701</v>
      </c>
      <c r="L24" s="82">
        <v>3.4883720930232558</v>
      </c>
      <c r="M24" s="82"/>
      <c r="N24" s="82">
        <v>4.5197740112994351</v>
      </c>
      <c r="O24" s="82">
        <v>5.2083333333333339</v>
      </c>
      <c r="P24" s="82">
        <v>3.7037037037037033</v>
      </c>
      <c r="Q24" s="82"/>
      <c r="R24" s="82">
        <v>14.184397163120568</v>
      </c>
      <c r="S24" s="82">
        <v>21.917808219178081</v>
      </c>
      <c r="T24" s="82">
        <v>5.8823529411764701</v>
      </c>
      <c r="U24" s="82"/>
      <c r="V24" s="82">
        <v>4.5801526717557248</v>
      </c>
      <c r="W24" s="82">
        <v>9.375</v>
      </c>
      <c r="X24" s="82" t="s">
        <v>271</v>
      </c>
      <c r="Y24" s="82"/>
      <c r="Z24" s="82" t="s">
        <v>271</v>
      </c>
      <c r="AA24" s="82" t="s">
        <v>271</v>
      </c>
      <c r="AB24" s="82" t="s">
        <v>271</v>
      </c>
      <c r="AC24" s="146"/>
    </row>
    <row r="25" spans="1:29" x14ac:dyDescent="0.25">
      <c r="A25" s="27" t="s">
        <v>290</v>
      </c>
      <c r="B25" s="82">
        <v>2.9290035020694045</v>
      </c>
      <c r="C25" s="82">
        <v>3.1108230719377836</v>
      </c>
      <c r="D25" s="82">
        <v>2.7534418022528162</v>
      </c>
      <c r="E25" s="82"/>
      <c r="F25" s="82">
        <v>2.8919330289193299</v>
      </c>
      <c r="G25" s="82">
        <v>3.6144578313253009</v>
      </c>
      <c r="H25" s="82">
        <v>2.1538461538461537</v>
      </c>
      <c r="I25" s="82"/>
      <c r="J25" s="82">
        <v>1.7937219730941705</v>
      </c>
      <c r="K25" s="82">
        <v>1.1111111111111112</v>
      </c>
      <c r="L25" s="82">
        <v>2.5889967637540456</v>
      </c>
      <c r="M25" s="82"/>
      <c r="N25" s="82">
        <v>5.3156146179401995</v>
      </c>
      <c r="O25" s="82">
        <v>4.2424242424242431</v>
      </c>
      <c r="P25" s="82">
        <v>6.6176470588235299</v>
      </c>
      <c r="Q25" s="82"/>
      <c r="R25" s="82">
        <v>3.3676975945017182</v>
      </c>
      <c r="S25" s="82">
        <v>4.0057224606580828</v>
      </c>
      <c r="T25" s="82">
        <v>2.7777777777777777</v>
      </c>
      <c r="U25" s="82"/>
      <c r="V25" s="82">
        <v>3.7212449255751014</v>
      </c>
      <c r="W25" s="82">
        <v>4.4285714285714279</v>
      </c>
      <c r="X25" s="82">
        <v>3.0848329048843186</v>
      </c>
      <c r="Y25" s="82"/>
      <c r="Z25" s="82">
        <v>1.1963406052076002</v>
      </c>
      <c r="AA25" s="82">
        <v>1.0526315789473684</v>
      </c>
      <c r="AB25" s="82">
        <v>1.3227513227513228</v>
      </c>
      <c r="AC25" s="146"/>
    </row>
    <row r="26" spans="1:29" x14ac:dyDescent="0.25">
      <c r="A26" s="27" t="s">
        <v>291</v>
      </c>
      <c r="B26" s="82">
        <v>26.697674418604649</v>
      </c>
      <c r="C26" s="82">
        <v>32.336448598130843</v>
      </c>
      <c r="D26" s="82">
        <v>21.111111111111111</v>
      </c>
      <c r="E26" s="82"/>
      <c r="F26" s="82">
        <v>45.846153846153847</v>
      </c>
      <c r="G26" s="82">
        <v>51.49700598802395</v>
      </c>
      <c r="H26" s="82">
        <v>39.87341772151899</v>
      </c>
      <c r="I26" s="82"/>
      <c r="J26" s="82">
        <v>26.872246696035241</v>
      </c>
      <c r="K26" s="82">
        <v>30.909090909090907</v>
      </c>
      <c r="L26" s="82">
        <v>23.076923076923077</v>
      </c>
      <c r="M26" s="82"/>
      <c r="N26" s="82">
        <v>22.857142857142858</v>
      </c>
      <c r="O26" s="82">
        <v>36.764705882352942</v>
      </c>
      <c r="P26" s="82">
        <v>14.018691588785046</v>
      </c>
      <c r="Q26" s="82"/>
      <c r="R26" s="82">
        <v>11.594202898550725</v>
      </c>
      <c r="S26" s="82">
        <v>22.388059701492537</v>
      </c>
      <c r="T26" s="82">
        <v>1.4084507042253522</v>
      </c>
      <c r="U26" s="82"/>
      <c r="V26" s="82">
        <v>18.181818181818183</v>
      </c>
      <c r="W26" s="82">
        <v>20.3125</v>
      </c>
      <c r="X26" s="82">
        <v>15.217391304347828</v>
      </c>
      <c r="Y26" s="82"/>
      <c r="Z26" s="82">
        <v>1</v>
      </c>
      <c r="AA26" s="82" t="s">
        <v>271</v>
      </c>
      <c r="AB26" s="82">
        <v>2.4390243902439024</v>
      </c>
      <c r="AC26" s="145"/>
    </row>
    <row r="27" spans="1:29" x14ac:dyDescent="0.25">
      <c r="A27" s="27" t="s">
        <v>292</v>
      </c>
      <c r="B27" s="82">
        <v>2.1645021645021645</v>
      </c>
      <c r="C27" s="82">
        <v>2.8146989835809224</v>
      </c>
      <c r="D27" s="82">
        <v>1.5055467511885896</v>
      </c>
      <c r="E27" s="82"/>
      <c r="F27" s="82">
        <v>2.42914979757085</v>
      </c>
      <c r="G27" s="82">
        <v>2.5547445255474455</v>
      </c>
      <c r="H27" s="82">
        <v>2.2727272727272729</v>
      </c>
      <c r="I27" s="82"/>
      <c r="J27" s="82">
        <v>1.7786561264822136</v>
      </c>
      <c r="K27" s="82">
        <v>2.6217228464419478</v>
      </c>
      <c r="L27" s="82">
        <v>0.83682008368200833</v>
      </c>
      <c r="M27" s="82"/>
      <c r="N27" s="82">
        <v>1.0373443983402488</v>
      </c>
      <c r="O27" s="82">
        <v>1.9920318725099602</v>
      </c>
      <c r="P27" s="82" t="s">
        <v>271</v>
      </c>
      <c r="Q27" s="82"/>
      <c r="R27" s="82">
        <v>3.1553398058252426</v>
      </c>
      <c r="S27" s="82">
        <v>3.9408866995073892</v>
      </c>
      <c r="T27" s="82">
        <v>2.3923444976076556</v>
      </c>
      <c r="U27" s="82"/>
      <c r="V27" s="82">
        <v>2.8938906752411575</v>
      </c>
      <c r="W27" s="82">
        <v>3.7313432835820892</v>
      </c>
      <c r="X27" s="82">
        <v>2.2598870056497176</v>
      </c>
      <c r="Y27" s="82"/>
      <c r="Z27" s="82">
        <v>2.083333333333333</v>
      </c>
      <c r="AA27" s="82">
        <v>2.666666666666667</v>
      </c>
      <c r="AB27" s="82">
        <v>1.6129032258064515</v>
      </c>
      <c r="AC27" s="146"/>
    </row>
    <row r="28" spans="1:29" x14ac:dyDescent="0.25">
      <c r="A28" s="27" t="s">
        <v>293</v>
      </c>
      <c r="B28" s="82">
        <v>3.6814159292035393</v>
      </c>
      <c r="C28" s="82">
        <v>4.6227056424201223</v>
      </c>
      <c r="D28" s="82">
        <v>2.6587887740029541</v>
      </c>
      <c r="E28" s="82"/>
      <c r="F28" s="82">
        <v>4.838709677419355</v>
      </c>
      <c r="G28" s="82">
        <v>5.5921052631578947</v>
      </c>
      <c r="H28" s="82">
        <v>3.9370078740157481</v>
      </c>
      <c r="I28" s="82"/>
      <c r="J28" s="82">
        <v>4.3314500941619585</v>
      </c>
      <c r="K28" s="82">
        <v>5.7761732851985563</v>
      </c>
      <c r="L28" s="82">
        <v>2.7559055118110236</v>
      </c>
      <c r="M28" s="82"/>
      <c r="N28" s="82">
        <v>1.876172607879925</v>
      </c>
      <c r="O28" s="82">
        <v>2.1201413427561837</v>
      </c>
      <c r="P28" s="82">
        <v>1.6</v>
      </c>
      <c r="Q28" s="82"/>
      <c r="R28" s="82">
        <v>5.6433408577878108</v>
      </c>
      <c r="S28" s="82">
        <v>7.0484581497797363</v>
      </c>
      <c r="T28" s="82">
        <v>4.1666666666666661</v>
      </c>
      <c r="U28" s="82"/>
      <c r="V28" s="82">
        <v>3.8461538461538463</v>
      </c>
      <c r="W28" s="82">
        <v>4.8648648648648649</v>
      </c>
      <c r="X28" s="82">
        <v>2.7932960893854748</v>
      </c>
      <c r="Y28" s="82"/>
      <c r="Z28" s="82">
        <v>1.2626262626262625</v>
      </c>
      <c r="AA28" s="82">
        <v>2.0512820512820511</v>
      </c>
      <c r="AB28" s="82">
        <v>0.49751243781094528</v>
      </c>
      <c r="AC28" s="146"/>
    </row>
    <row r="29" spans="1:29" x14ac:dyDescent="0.25">
      <c r="A29" s="27" t="s">
        <v>294</v>
      </c>
      <c r="B29" s="82">
        <v>14.092071611253196</v>
      </c>
      <c r="C29" s="82">
        <v>15.686274509803921</v>
      </c>
      <c r="D29" s="82">
        <v>12.441436751691827</v>
      </c>
      <c r="E29" s="82"/>
      <c r="F29" s="82">
        <v>16.436781609195403</v>
      </c>
      <c r="G29" s="82">
        <v>20</v>
      </c>
      <c r="H29" s="82">
        <v>12.954545454545455</v>
      </c>
      <c r="I29" s="82"/>
      <c r="J29" s="82">
        <v>15.544041450777202</v>
      </c>
      <c r="K29" s="82">
        <v>14.492753623188406</v>
      </c>
      <c r="L29" s="82">
        <v>16.759776536312849</v>
      </c>
      <c r="M29" s="82"/>
      <c r="N29" s="82">
        <v>6.8278805120910393</v>
      </c>
      <c r="O29" s="82">
        <v>9.3150684931506849</v>
      </c>
      <c r="P29" s="82">
        <v>4.1420118343195274</v>
      </c>
      <c r="Q29" s="82"/>
      <c r="R29" s="82">
        <v>12.121212121212121</v>
      </c>
      <c r="S29" s="82">
        <v>12.307692307692308</v>
      </c>
      <c r="T29" s="82">
        <v>11.940298507462686</v>
      </c>
      <c r="U29" s="82"/>
      <c r="V29" s="82">
        <v>29.273504273504276</v>
      </c>
      <c r="W29" s="82">
        <v>33.617021276595743</v>
      </c>
      <c r="X29" s="82">
        <v>24.892703862660944</v>
      </c>
      <c r="Y29" s="82"/>
      <c r="Z29" s="82">
        <v>5.2631578947368416</v>
      </c>
      <c r="AA29" s="82">
        <v>5.9090909090909092</v>
      </c>
      <c r="AB29" s="82">
        <v>4.6082949308755765</v>
      </c>
      <c r="AC29" s="146"/>
    </row>
    <row r="30" spans="1:29" x14ac:dyDescent="0.25">
      <c r="A30" s="27" t="s">
        <v>295</v>
      </c>
      <c r="B30" s="82">
        <v>4.8115942028985508</v>
      </c>
      <c r="C30" s="82">
        <v>5.6818181818181817</v>
      </c>
      <c r="D30" s="82">
        <v>3.9053254437869818</v>
      </c>
      <c r="E30" s="82"/>
      <c r="F30" s="82">
        <v>6.267806267806268</v>
      </c>
      <c r="G30" s="82">
        <v>6.179775280898876</v>
      </c>
      <c r="H30" s="82">
        <v>6.3583815028901727</v>
      </c>
      <c r="I30" s="82"/>
      <c r="J30" s="82">
        <v>4.7619047619047619</v>
      </c>
      <c r="K30" s="82">
        <v>5.6962025316455698</v>
      </c>
      <c r="L30" s="82">
        <v>3.9325842696629212</v>
      </c>
      <c r="M30" s="82"/>
      <c r="N30" s="82">
        <v>1.639344262295082</v>
      </c>
      <c r="O30" s="82">
        <v>1.935483870967742</v>
      </c>
      <c r="P30" s="82">
        <v>1.3333333333333335</v>
      </c>
      <c r="Q30" s="82"/>
      <c r="R30" s="82">
        <v>7.9734219269102988</v>
      </c>
      <c r="S30" s="82">
        <v>7.6923076923076925</v>
      </c>
      <c r="T30" s="82">
        <v>8.3333333333333321</v>
      </c>
      <c r="U30" s="82"/>
      <c r="V30" s="82">
        <v>6.8085106382978724</v>
      </c>
      <c r="W30" s="82">
        <v>11.76470588235294</v>
      </c>
      <c r="X30" s="82">
        <v>1.7241379310344827</v>
      </c>
      <c r="Y30" s="82"/>
      <c r="Z30" s="82" t="s">
        <v>271</v>
      </c>
      <c r="AA30" s="82" t="s">
        <v>271</v>
      </c>
      <c r="AB30" s="82" t="s">
        <v>271</v>
      </c>
      <c r="AC30" s="146"/>
    </row>
    <row r="31" spans="1:29" x14ac:dyDescent="0.25">
      <c r="A31" s="27" t="s">
        <v>296</v>
      </c>
      <c r="B31" s="82">
        <v>6.3570784490532013</v>
      </c>
      <c r="C31" s="82">
        <v>6.5274151436031342</v>
      </c>
      <c r="D31" s="82">
        <v>6.1739943872778298</v>
      </c>
      <c r="E31" s="82"/>
      <c r="F31" s="82">
        <v>16.5</v>
      </c>
      <c r="G31" s="82">
        <v>12.440191387559809</v>
      </c>
      <c r="H31" s="82">
        <v>20.94240837696335</v>
      </c>
      <c r="I31" s="82"/>
      <c r="J31" s="82">
        <v>10.144927536231885</v>
      </c>
      <c r="K31" s="82">
        <v>12.844036697247708</v>
      </c>
      <c r="L31" s="82">
        <v>7.1428571428571423</v>
      </c>
      <c r="M31" s="82"/>
      <c r="N31" s="82">
        <v>4.2352941176470589</v>
      </c>
      <c r="O31" s="82">
        <v>5.5045871559633035</v>
      </c>
      <c r="P31" s="82">
        <v>2.8985507246376812</v>
      </c>
      <c r="Q31" s="82"/>
      <c r="R31" s="82">
        <v>2.604166666666667</v>
      </c>
      <c r="S31" s="82">
        <v>3.0150753768844218</v>
      </c>
      <c r="T31" s="82">
        <v>2.1621621621621623</v>
      </c>
      <c r="U31" s="82"/>
      <c r="V31" s="82">
        <v>1.2698412698412698</v>
      </c>
      <c r="W31" s="82">
        <v>1.8404907975460123</v>
      </c>
      <c r="X31" s="82">
        <v>0.6578947368421052</v>
      </c>
      <c r="Y31" s="82"/>
      <c r="Z31" s="82">
        <v>0.35714285714285715</v>
      </c>
      <c r="AA31" s="82" t="s">
        <v>271</v>
      </c>
      <c r="AB31" s="82">
        <v>0.72463768115942029</v>
      </c>
      <c r="AC31" s="146"/>
    </row>
    <row r="32" spans="1:29" x14ac:dyDescent="0.25">
      <c r="A32" s="27" t="s">
        <v>297</v>
      </c>
      <c r="B32" s="82">
        <v>10.55772792755711</v>
      </c>
      <c r="C32" s="82">
        <v>12.305168170631665</v>
      </c>
      <c r="D32" s="82">
        <v>8.7980173482032207</v>
      </c>
      <c r="E32" s="82"/>
      <c r="F32" s="82">
        <v>9.9243856332703224</v>
      </c>
      <c r="G32" s="82">
        <v>11.475409836065573</v>
      </c>
      <c r="H32" s="82">
        <v>8.2514734774066802</v>
      </c>
      <c r="I32" s="82"/>
      <c r="J32" s="82">
        <v>15.843621399176955</v>
      </c>
      <c r="K32" s="82">
        <v>19.298245614035086</v>
      </c>
      <c r="L32" s="82">
        <v>11.982570806100219</v>
      </c>
      <c r="M32" s="82"/>
      <c r="N32" s="82">
        <v>9.2655367231638426</v>
      </c>
      <c r="O32" s="82">
        <v>11.36890951276102</v>
      </c>
      <c r="P32" s="82">
        <v>7.2687224669603516</v>
      </c>
      <c r="Q32" s="82"/>
      <c r="R32" s="82">
        <v>12.702702702702704</v>
      </c>
      <c r="S32" s="82">
        <v>12.771739130434783</v>
      </c>
      <c r="T32" s="82">
        <v>12.634408602150538</v>
      </c>
      <c r="U32" s="82"/>
      <c r="V32" s="82">
        <v>7.6013513513513518</v>
      </c>
      <c r="W32" s="82">
        <v>8.518518518518519</v>
      </c>
      <c r="X32" s="82">
        <v>6.8322981366459627</v>
      </c>
      <c r="Y32" s="82"/>
      <c r="Z32" s="82">
        <v>5.3921568627450984</v>
      </c>
      <c r="AA32" s="82">
        <v>6.1889250814332248</v>
      </c>
      <c r="AB32" s="82">
        <v>4.5901639344262293</v>
      </c>
      <c r="AC32" s="146"/>
    </row>
    <row r="33" spans="1:29" x14ac:dyDescent="0.25">
      <c r="A33" s="27" t="s">
        <v>298</v>
      </c>
      <c r="B33" s="82">
        <v>10.125337920865077</v>
      </c>
      <c r="C33" s="82">
        <v>10.865384615384615</v>
      </c>
      <c r="D33" s="82">
        <v>9.3514328808446461</v>
      </c>
      <c r="E33" s="82"/>
      <c r="F33" s="82">
        <v>21.404682274247492</v>
      </c>
      <c r="G33" s="82">
        <v>15.536105032822759</v>
      </c>
      <c r="H33" s="82">
        <v>27.500000000000004</v>
      </c>
      <c r="I33" s="82"/>
      <c r="J33" s="82">
        <v>17.349397590361445</v>
      </c>
      <c r="K33" s="82">
        <v>24.029126213592235</v>
      </c>
      <c r="L33" s="82">
        <v>10.76555023923445</v>
      </c>
      <c r="M33" s="82"/>
      <c r="N33" s="82">
        <v>3.0555555555555554</v>
      </c>
      <c r="O33" s="82">
        <v>3.6553524804177546</v>
      </c>
      <c r="P33" s="82">
        <v>2.3738872403560833</v>
      </c>
      <c r="Q33" s="82"/>
      <c r="R33" s="82">
        <v>5.384615384615385</v>
      </c>
      <c r="S33" s="82">
        <v>8.5798816568047336</v>
      </c>
      <c r="T33" s="82">
        <v>1.9230769230769231</v>
      </c>
      <c r="U33" s="82"/>
      <c r="V33" s="82">
        <v>2.7932960893854748</v>
      </c>
      <c r="W33" s="82">
        <v>3.9426523297491038</v>
      </c>
      <c r="X33" s="82">
        <v>1.5503875968992249</v>
      </c>
      <c r="Y33" s="82"/>
      <c r="Z33" s="82">
        <v>0.91954022988505746</v>
      </c>
      <c r="AA33" s="82">
        <v>0.94786729857819907</v>
      </c>
      <c r="AB33" s="82">
        <v>0.89285714285714279</v>
      </c>
      <c r="AC33" s="146"/>
    </row>
    <row r="34" spans="1:29" x14ac:dyDescent="0.25">
      <c r="A34" s="27" t="s">
        <v>299</v>
      </c>
      <c r="B34" s="82">
        <v>4.9048316251830162</v>
      </c>
      <c r="C34" s="82">
        <v>3.4743202416918431</v>
      </c>
      <c r="D34" s="82">
        <v>6.25</v>
      </c>
      <c r="E34" s="82"/>
      <c r="F34" s="82">
        <v>8.6666666666666679</v>
      </c>
      <c r="G34" s="82">
        <v>4.5112781954887211</v>
      </c>
      <c r="H34" s="82">
        <v>11.976047904191617</v>
      </c>
      <c r="I34" s="82"/>
      <c r="J34" s="82">
        <v>8.4175084175084187</v>
      </c>
      <c r="K34" s="82">
        <v>6.25</v>
      </c>
      <c r="L34" s="82">
        <v>10.457516339869281</v>
      </c>
      <c r="M34" s="82"/>
      <c r="N34" s="82">
        <v>2.666666666666667</v>
      </c>
      <c r="O34" s="82">
        <v>4.7619047619047619</v>
      </c>
      <c r="P34" s="82">
        <v>0.83333333333333337</v>
      </c>
      <c r="Q34" s="82"/>
      <c r="R34" s="82">
        <v>1.7543859649122806</v>
      </c>
      <c r="S34" s="82">
        <v>0.85470085470085477</v>
      </c>
      <c r="T34" s="82">
        <v>2.7027027027027026</v>
      </c>
      <c r="U34" s="82"/>
      <c r="V34" s="82">
        <v>2.8409090909090908</v>
      </c>
      <c r="W34" s="82">
        <v>1.1764705882352942</v>
      </c>
      <c r="X34" s="82">
        <v>4.395604395604396</v>
      </c>
      <c r="Y34" s="82"/>
      <c r="Z34" s="82">
        <v>0.7142857142857143</v>
      </c>
      <c r="AA34" s="82">
        <v>1.2820512820512819</v>
      </c>
      <c r="AB34" s="82" t="s">
        <v>271</v>
      </c>
      <c r="AC34" s="146"/>
    </row>
    <row r="35" spans="1:29" x14ac:dyDescent="0.25">
      <c r="A35" s="27" t="s">
        <v>300</v>
      </c>
      <c r="B35" s="82">
        <v>20.068259385665531</v>
      </c>
      <c r="C35" s="82">
        <v>21.474773609314362</v>
      </c>
      <c r="D35" s="82">
        <v>18.497109826589593</v>
      </c>
      <c r="E35" s="82"/>
      <c r="F35" s="82">
        <v>29.292929292929294</v>
      </c>
      <c r="G35" s="82">
        <v>39.310344827586206</v>
      </c>
      <c r="H35" s="82">
        <v>19.736842105263158</v>
      </c>
      <c r="I35" s="82"/>
      <c r="J35" s="82">
        <v>25.0936329588015</v>
      </c>
      <c r="K35" s="82">
        <v>24.832214765100673</v>
      </c>
      <c r="L35" s="82">
        <v>25.423728813559322</v>
      </c>
      <c r="M35" s="82"/>
      <c r="N35" s="82">
        <v>14.625850340136054</v>
      </c>
      <c r="O35" s="82">
        <v>17.197452229299362</v>
      </c>
      <c r="P35" s="82">
        <v>11.678832116788321</v>
      </c>
      <c r="Q35" s="82"/>
      <c r="R35" s="82">
        <v>22.222222222222221</v>
      </c>
      <c r="S35" s="82">
        <v>17.482517482517483</v>
      </c>
      <c r="T35" s="82">
        <v>27.966101694915253</v>
      </c>
      <c r="U35" s="82"/>
      <c r="V35" s="82">
        <v>20.858895705521473</v>
      </c>
      <c r="W35" s="82">
        <v>20.512820512820511</v>
      </c>
      <c r="X35" s="82">
        <v>21.176470588235293</v>
      </c>
      <c r="Y35" s="82"/>
      <c r="Z35" s="82">
        <v>2.7322404371584699</v>
      </c>
      <c r="AA35" s="82">
        <v>3.9603960396039604</v>
      </c>
      <c r="AB35" s="82">
        <v>1.2195121951219512</v>
      </c>
      <c r="AC35" s="146"/>
    </row>
    <row r="36" spans="1:29" x14ac:dyDescent="0.25">
      <c r="A36" s="27" t="s">
        <v>301</v>
      </c>
      <c r="B36" s="82">
        <v>6.713078070611636</v>
      </c>
      <c r="C36" s="82">
        <v>7.7305905773059056</v>
      </c>
      <c r="D36" s="82">
        <v>5.6972507452798942</v>
      </c>
      <c r="E36" s="82"/>
      <c r="F36" s="82">
        <v>9.2986603624901498</v>
      </c>
      <c r="G36" s="82">
        <v>9.7826086956521738</v>
      </c>
      <c r="H36" s="82">
        <v>8.7999999999999989</v>
      </c>
      <c r="I36" s="82"/>
      <c r="J36" s="82">
        <v>10.566356720202874</v>
      </c>
      <c r="K36" s="82">
        <v>10.344827586206897</v>
      </c>
      <c r="L36" s="82">
        <v>10.801393728222997</v>
      </c>
      <c r="M36" s="82"/>
      <c r="N36" s="82">
        <v>6.393129770992366</v>
      </c>
      <c r="O36" s="82">
        <v>8.3333333333333321</v>
      </c>
      <c r="P36" s="82">
        <v>4.3307086614173231</v>
      </c>
      <c r="Q36" s="82"/>
      <c r="R36" s="82">
        <v>5.572441742654509</v>
      </c>
      <c r="S36" s="82">
        <v>7.1287128712871279</v>
      </c>
      <c r="T36" s="82">
        <v>3.9419087136929458</v>
      </c>
      <c r="U36" s="82"/>
      <c r="V36" s="82">
        <v>2.904040404040404</v>
      </c>
      <c r="W36" s="82">
        <v>4.5945945945945947</v>
      </c>
      <c r="X36" s="82">
        <v>1.4218009478672986</v>
      </c>
      <c r="Y36" s="82"/>
      <c r="Z36" s="82">
        <v>2.2546419098143233</v>
      </c>
      <c r="AA36" s="82">
        <v>2.601156069364162</v>
      </c>
      <c r="AB36" s="82">
        <v>1.9607843137254901</v>
      </c>
      <c r="AC36" s="146"/>
    </row>
    <row r="37" spans="1:29" x14ac:dyDescent="0.25">
      <c r="A37" s="27" t="s">
        <v>302</v>
      </c>
      <c r="B37" s="82">
        <v>13.604519774011301</v>
      </c>
      <c r="C37" s="82">
        <v>15.688949522510232</v>
      </c>
      <c r="D37" s="82">
        <v>11.545372866127583</v>
      </c>
      <c r="E37" s="82"/>
      <c r="F37" s="82">
        <v>18.725099601593627</v>
      </c>
      <c r="G37" s="82">
        <v>20.233463035019454</v>
      </c>
      <c r="H37" s="82">
        <v>17.142857142857142</v>
      </c>
      <c r="I37" s="82"/>
      <c r="J37" s="82">
        <v>17.878426698450536</v>
      </c>
      <c r="K37" s="82">
        <v>21.241050119331742</v>
      </c>
      <c r="L37" s="82">
        <v>14.523809523809526</v>
      </c>
      <c r="M37" s="82"/>
      <c r="N37" s="82">
        <v>14.028314028314028</v>
      </c>
      <c r="O37" s="82">
        <v>16.756756756756758</v>
      </c>
      <c r="P37" s="82">
        <v>11.547911547911548</v>
      </c>
      <c r="Q37" s="82"/>
      <c r="R37" s="82">
        <v>7.9260237780713343</v>
      </c>
      <c r="S37" s="82">
        <v>8.0310880829015545</v>
      </c>
      <c r="T37" s="82">
        <v>7.8167115902964959</v>
      </c>
      <c r="U37" s="82"/>
      <c r="V37" s="82">
        <v>12.689393939393939</v>
      </c>
      <c r="W37" s="82">
        <v>14.015151515151514</v>
      </c>
      <c r="X37" s="82">
        <v>11.363636363636363</v>
      </c>
      <c r="Y37" s="82"/>
      <c r="Z37" s="82">
        <v>5.384615384615385</v>
      </c>
      <c r="AA37" s="82">
        <v>8.9430894308943092</v>
      </c>
      <c r="AB37" s="82">
        <v>2.1897810218978102</v>
      </c>
    </row>
    <row r="38" spans="1:29" ht="15.75" thickBot="1" x14ac:dyDescent="0.3">
      <c r="A38" s="28" t="s">
        <v>303</v>
      </c>
      <c r="B38" s="83">
        <v>2.3104693140794224</v>
      </c>
      <c r="C38" s="83">
        <v>3.4985422740524781</v>
      </c>
      <c r="D38" s="83">
        <v>1.144492131616595</v>
      </c>
      <c r="E38" s="83"/>
      <c r="F38" s="83" t="s">
        <v>271</v>
      </c>
      <c r="G38" s="83" t="s">
        <v>271</v>
      </c>
      <c r="H38" s="83" t="s">
        <v>271</v>
      </c>
      <c r="I38" s="83"/>
      <c r="J38" s="83">
        <v>8.695652173913043</v>
      </c>
      <c r="K38" s="83">
        <v>13.043478260869565</v>
      </c>
      <c r="L38" s="83">
        <v>4.9689440993788816</v>
      </c>
      <c r="M38" s="83"/>
      <c r="N38" s="83">
        <v>1.8181818181818181</v>
      </c>
      <c r="O38" s="83">
        <v>3.7037037037037033</v>
      </c>
      <c r="P38" s="83" t="s">
        <v>271</v>
      </c>
      <c r="Q38" s="83"/>
      <c r="R38" s="83">
        <v>0.46948356807511737</v>
      </c>
      <c r="S38" s="83">
        <v>0.84745762711864403</v>
      </c>
      <c r="T38" s="83" t="s">
        <v>271</v>
      </c>
      <c r="U38" s="83"/>
      <c r="V38" s="83" t="s">
        <v>271</v>
      </c>
      <c r="W38" s="83" t="s">
        <v>271</v>
      </c>
      <c r="X38" s="83" t="s">
        <v>271</v>
      </c>
      <c r="Y38" s="83"/>
      <c r="Z38" s="83" t="s">
        <v>271</v>
      </c>
      <c r="AA38" s="83" t="s">
        <v>271</v>
      </c>
      <c r="AB38" s="83" t="s">
        <v>271</v>
      </c>
      <c r="AC38" s="146"/>
    </row>
    <row r="39" spans="1:29" x14ac:dyDescent="0.25">
      <c r="A39" s="225" t="s">
        <v>201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AC39" s="146"/>
    </row>
    <row r="40" spans="1:29" x14ac:dyDescent="0.25">
      <c r="AC40" s="146"/>
    </row>
    <row r="41" spans="1:29" x14ac:dyDescent="0.25">
      <c r="AC41" s="146"/>
    </row>
    <row r="42" spans="1:29" x14ac:dyDescent="0.25">
      <c r="AC42" s="146"/>
    </row>
    <row r="43" spans="1:29" x14ac:dyDescent="0.25">
      <c r="AC43" s="146"/>
    </row>
    <row r="44" spans="1:29" x14ac:dyDescent="0.25">
      <c r="AC44" s="145"/>
    </row>
    <row r="45" spans="1:29" x14ac:dyDescent="0.25">
      <c r="AC45" s="146"/>
    </row>
    <row r="46" spans="1:29" x14ac:dyDescent="0.25">
      <c r="AC46" s="146"/>
    </row>
    <row r="47" spans="1:29" x14ac:dyDescent="0.25">
      <c r="AC47" s="146"/>
    </row>
  </sheetData>
  <mergeCells count="14">
    <mergeCell ref="R7:T7"/>
    <mergeCell ref="V7:X7"/>
    <mergeCell ref="Z7:AB7"/>
    <mergeCell ref="A39:O39"/>
    <mergeCell ref="A1:AB1"/>
    <mergeCell ref="A2:AB2"/>
    <mergeCell ref="A3:AB3"/>
    <mergeCell ref="A4:AB4"/>
    <mergeCell ref="A5:AB5"/>
    <mergeCell ref="A7:A8"/>
    <mergeCell ref="B7:D7"/>
    <mergeCell ref="F7:H7"/>
    <mergeCell ref="J7:L7"/>
    <mergeCell ref="N7:P7"/>
  </mergeCells>
  <hyperlinks>
    <hyperlink ref="AC2" location="Contenido!A1" display="Contenido" xr:uid="{84388C7A-AEF2-49D8-A1CC-B1F48B33CC6A}"/>
  </hyperlinks>
  <pageMargins left="0.7" right="0.7" top="0.75" bottom="0.75" header="0.3" footer="0.3"/>
  <pageSetup scale="61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5AEC-4A62-427C-A00A-049501098BE4}">
  <sheetPr>
    <tabColor rgb="FFCFAC65"/>
    <pageSetUpPr fitToPage="1"/>
  </sheetPr>
  <dimension ref="A2:L45"/>
  <sheetViews>
    <sheetView showGridLines="0" showOutlineSymbols="0" showWhiteSpace="0" workbookViewId="0">
      <selection activeCell="Q16" sqref="Q16"/>
    </sheetView>
  </sheetViews>
  <sheetFormatPr baseColWidth="10" defaultColWidth="11" defaultRowHeight="15" customHeight="1" x14ac:dyDescent="0.25"/>
  <cols>
    <col min="1" max="1" width="5" style="136" customWidth="1"/>
    <col min="2" max="10" width="11" style="136"/>
    <col min="11" max="11" width="5" style="136" customWidth="1"/>
    <col min="12" max="12" width="14" style="144" customWidth="1"/>
    <col min="13" max="16384" width="11" style="136"/>
  </cols>
  <sheetData>
    <row r="2" spans="1:12" ht="15" customHeight="1" thickBot="1" x14ac:dyDescent="0.3">
      <c r="L2" s="183" t="s">
        <v>0</v>
      </c>
    </row>
    <row r="3" spans="1:12" ht="15" customHeight="1" x14ac:dyDescent="0.25">
      <c r="B3" s="235" t="s">
        <v>373</v>
      </c>
      <c r="C3" s="236"/>
      <c r="D3" s="236"/>
      <c r="E3" s="236"/>
      <c r="F3" s="236"/>
      <c r="G3" s="236"/>
      <c r="H3" s="236"/>
      <c r="I3" s="236"/>
      <c r="J3" s="237"/>
    </row>
    <row r="4" spans="1:12" ht="15" customHeight="1" x14ac:dyDescent="0.25">
      <c r="B4" s="238"/>
      <c r="C4" s="239"/>
      <c r="D4" s="239"/>
      <c r="E4" s="239"/>
      <c r="F4" s="239"/>
      <c r="G4" s="239"/>
      <c r="H4" s="239"/>
      <c r="I4" s="239"/>
      <c r="J4" s="240"/>
    </row>
    <row r="5" spans="1:12" ht="15" customHeight="1" x14ac:dyDescent="0.25">
      <c r="B5" s="238"/>
      <c r="C5" s="239"/>
      <c r="D5" s="239"/>
      <c r="E5" s="239"/>
      <c r="F5" s="239"/>
      <c r="G5" s="239"/>
      <c r="H5" s="239"/>
      <c r="I5" s="239"/>
      <c r="J5" s="240"/>
      <c r="L5" s="145"/>
    </row>
    <row r="6" spans="1:12" ht="15" customHeight="1" x14ac:dyDescent="0.25">
      <c r="B6" s="238"/>
      <c r="C6" s="239"/>
      <c r="D6" s="239"/>
      <c r="E6" s="239"/>
      <c r="F6" s="239"/>
      <c r="G6" s="239"/>
      <c r="H6" s="239"/>
      <c r="I6" s="239"/>
      <c r="J6" s="240"/>
      <c r="L6" s="145"/>
    </row>
    <row r="7" spans="1:12" ht="15" customHeight="1" x14ac:dyDescent="0.25">
      <c r="B7" s="238"/>
      <c r="C7" s="239"/>
      <c r="D7" s="239"/>
      <c r="E7" s="239"/>
      <c r="F7" s="239"/>
      <c r="G7" s="239"/>
      <c r="H7" s="239"/>
      <c r="I7" s="239"/>
      <c r="J7" s="240"/>
    </row>
    <row r="8" spans="1:12" ht="15" customHeight="1" x14ac:dyDescent="0.25">
      <c r="B8" s="238"/>
      <c r="C8" s="239"/>
      <c r="D8" s="239"/>
      <c r="E8" s="239"/>
      <c r="F8" s="239"/>
      <c r="G8" s="239"/>
      <c r="H8" s="239"/>
      <c r="I8" s="239"/>
      <c r="J8" s="240"/>
      <c r="L8" s="145"/>
    </row>
    <row r="9" spans="1:12" ht="15" customHeight="1" x14ac:dyDescent="0.25">
      <c r="B9" s="238"/>
      <c r="C9" s="239"/>
      <c r="D9" s="239"/>
      <c r="E9" s="239"/>
      <c r="F9" s="239"/>
      <c r="G9" s="239"/>
      <c r="H9" s="239"/>
      <c r="I9" s="239"/>
      <c r="J9" s="240"/>
    </row>
    <row r="10" spans="1:12" ht="15" customHeight="1" x14ac:dyDescent="0.25">
      <c r="B10" s="238"/>
      <c r="C10" s="239"/>
      <c r="D10" s="239"/>
      <c r="E10" s="239"/>
      <c r="F10" s="239"/>
      <c r="G10" s="239"/>
      <c r="H10" s="239"/>
      <c r="I10" s="239"/>
      <c r="J10" s="240"/>
      <c r="L10" s="145"/>
    </row>
    <row r="11" spans="1:12" ht="15" customHeight="1" x14ac:dyDescent="0.25">
      <c r="A11" s="137"/>
      <c r="B11" s="238"/>
      <c r="C11" s="239"/>
      <c r="D11" s="239"/>
      <c r="E11" s="239"/>
      <c r="F11" s="239"/>
      <c r="G11" s="239"/>
      <c r="H11" s="239"/>
      <c r="I11" s="239"/>
      <c r="J11" s="240"/>
      <c r="K11" s="137"/>
    </row>
    <row r="12" spans="1:12" ht="15" customHeight="1" x14ac:dyDescent="0.25">
      <c r="A12" s="137"/>
      <c r="B12" s="238"/>
      <c r="C12" s="239"/>
      <c r="D12" s="239"/>
      <c r="E12" s="239"/>
      <c r="F12" s="239"/>
      <c r="G12" s="239"/>
      <c r="H12" s="239"/>
      <c r="I12" s="239"/>
      <c r="J12" s="240"/>
      <c r="K12" s="137"/>
    </row>
    <row r="13" spans="1:12" ht="15" customHeight="1" x14ac:dyDescent="0.25">
      <c r="A13" s="137"/>
      <c r="B13" s="238"/>
      <c r="C13" s="239"/>
      <c r="D13" s="239"/>
      <c r="E13" s="239"/>
      <c r="F13" s="239"/>
      <c r="G13" s="239"/>
      <c r="H13" s="239"/>
      <c r="I13" s="239"/>
      <c r="J13" s="240"/>
      <c r="K13" s="137"/>
    </row>
    <row r="14" spans="1:12" ht="15" customHeight="1" x14ac:dyDescent="0.25">
      <c r="A14" s="137"/>
      <c r="B14" s="238"/>
      <c r="C14" s="239"/>
      <c r="D14" s="239"/>
      <c r="E14" s="239"/>
      <c r="F14" s="239"/>
      <c r="G14" s="239"/>
      <c r="H14" s="239"/>
      <c r="I14" s="239"/>
      <c r="J14" s="240"/>
      <c r="K14" s="137"/>
      <c r="L14" s="146"/>
    </row>
    <row r="15" spans="1:12" ht="15" customHeight="1" x14ac:dyDescent="0.25">
      <c r="A15" s="137"/>
      <c r="B15" s="238"/>
      <c r="C15" s="239"/>
      <c r="D15" s="239"/>
      <c r="E15" s="239"/>
      <c r="F15" s="239"/>
      <c r="G15" s="239"/>
      <c r="H15" s="239"/>
      <c r="I15" s="239"/>
      <c r="J15" s="240"/>
      <c r="K15" s="137"/>
      <c r="L15" s="145"/>
    </row>
    <row r="16" spans="1:12" ht="15" customHeight="1" x14ac:dyDescent="0.25">
      <c r="A16" s="137"/>
      <c r="B16" s="238"/>
      <c r="C16" s="239"/>
      <c r="D16" s="239"/>
      <c r="E16" s="239"/>
      <c r="F16" s="239"/>
      <c r="G16" s="239"/>
      <c r="H16" s="239"/>
      <c r="I16" s="239"/>
      <c r="J16" s="240"/>
      <c r="K16" s="137"/>
      <c r="L16" s="146"/>
    </row>
    <row r="17" spans="1:12" ht="15" customHeight="1" x14ac:dyDescent="0.25">
      <c r="A17" s="137"/>
      <c r="B17" s="238"/>
      <c r="C17" s="239"/>
      <c r="D17" s="239"/>
      <c r="E17" s="239"/>
      <c r="F17" s="239"/>
      <c r="G17" s="239"/>
      <c r="H17" s="239"/>
      <c r="I17" s="239"/>
      <c r="J17" s="240"/>
      <c r="K17" s="137"/>
      <c r="L17" s="146"/>
    </row>
    <row r="18" spans="1:12" ht="15" customHeight="1" x14ac:dyDescent="0.25">
      <c r="A18" s="137"/>
      <c r="B18" s="238"/>
      <c r="C18" s="239"/>
      <c r="D18" s="239"/>
      <c r="E18" s="239"/>
      <c r="F18" s="239"/>
      <c r="G18" s="239"/>
      <c r="H18" s="239"/>
      <c r="I18" s="239"/>
      <c r="J18" s="240"/>
      <c r="K18" s="137"/>
      <c r="L18" s="146"/>
    </row>
    <row r="19" spans="1:12" ht="15" customHeight="1" x14ac:dyDescent="0.25">
      <c r="A19" s="137"/>
      <c r="B19" s="238"/>
      <c r="C19" s="239"/>
      <c r="D19" s="239"/>
      <c r="E19" s="239"/>
      <c r="F19" s="239"/>
      <c r="G19" s="239"/>
      <c r="H19" s="239"/>
      <c r="I19" s="239"/>
      <c r="J19" s="240"/>
      <c r="K19" s="137"/>
      <c r="L19" s="146"/>
    </row>
    <row r="20" spans="1:12" ht="15" customHeight="1" x14ac:dyDescent="0.25">
      <c r="A20" s="137"/>
      <c r="B20" s="238"/>
      <c r="C20" s="239"/>
      <c r="D20" s="239"/>
      <c r="E20" s="239"/>
      <c r="F20" s="239"/>
      <c r="G20" s="239"/>
      <c r="H20" s="239"/>
      <c r="I20" s="239"/>
      <c r="J20" s="240"/>
      <c r="K20" s="137"/>
      <c r="L20" s="146"/>
    </row>
    <row r="21" spans="1:12" ht="15" customHeight="1" x14ac:dyDescent="0.25">
      <c r="A21" s="137"/>
      <c r="B21" s="238"/>
      <c r="C21" s="239"/>
      <c r="D21" s="239"/>
      <c r="E21" s="239"/>
      <c r="F21" s="239"/>
      <c r="G21" s="239"/>
      <c r="H21" s="239"/>
      <c r="I21" s="239"/>
      <c r="J21" s="240"/>
      <c r="K21" s="137"/>
      <c r="L21" s="146"/>
    </row>
    <row r="22" spans="1:12" ht="15" customHeight="1" thickBot="1" x14ac:dyDescent="0.3">
      <c r="A22" s="137"/>
      <c r="B22" s="241"/>
      <c r="C22" s="242"/>
      <c r="D22" s="242"/>
      <c r="E22" s="242"/>
      <c r="F22" s="242"/>
      <c r="G22" s="242"/>
      <c r="H22" s="242"/>
      <c r="I22" s="242"/>
      <c r="J22" s="243"/>
      <c r="K22" s="137"/>
      <c r="L22" s="146"/>
    </row>
    <row r="23" spans="1:12" ht="15" customHeight="1" x14ac:dyDescent="0.25">
      <c r="A23" s="137"/>
      <c r="K23" s="137"/>
      <c r="L23" s="146"/>
    </row>
    <row r="24" spans="1:12" ht="15" customHeight="1" x14ac:dyDescent="0.25">
      <c r="A24" s="137"/>
      <c r="K24" s="137"/>
      <c r="L24" s="145"/>
    </row>
    <row r="25" spans="1:12" ht="15" customHeight="1" x14ac:dyDescent="0.25">
      <c r="L25" s="146"/>
    </row>
    <row r="26" spans="1:12" ht="15" customHeight="1" x14ac:dyDescent="0.25">
      <c r="L26" s="146"/>
    </row>
    <row r="27" spans="1:12" ht="15" customHeight="1" x14ac:dyDescent="0.25">
      <c r="L27" s="146"/>
    </row>
    <row r="28" spans="1:12" ht="15" customHeight="1" x14ac:dyDescent="0.25">
      <c r="L28" s="146"/>
    </row>
    <row r="29" spans="1:12" ht="15" customHeight="1" x14ac:dyDescent="0.25">
      <c r="L29" s="146"/>
    </row>
    <row r="30" spans="1:12" ht="15" customHeight="1" x14ac:dyDescent="0.25">
      <c r="L30" s="146"/>
    </row>
    <row r="31" spans="1:12" ht="15" customHeight="1" x14ac:dyDescent="0.25">
      <c r="L31" s="146"/>
    </row>
    <row r="32" spans="1:12" ht="15" customHeight="1" x14ac:dyDescent="0.25">
      <c r="L32" s="146"/>
    </row>
    <row r="33" spans="12:12" ht="15" customHeight="1" x14ac:dyDescent="0.25">
      <c r="L33" s="146"/>
    </row>
    <row r="34" spans="12:12" ht="15" customHeight="1" x14ac:dyDescent="0.25">
      <c r="L34" s="146"/>
    </row>
    <row r="36" spans="12:12" ht="15" customHeight="1" x14ac:dyDescent="0.25">
      <c r="L36" s="146"/>
    </row>
    <row r="37" spans="12:12" ht="15" customHeight="1" x14ac:dyDescent="0.25">
      <c r="L37" s="146"/>
    </row>
    <row r="38" spans="12:12" ht="15" customHeight="1" x14ac:dyDescent="0.25">
      <c r="L38" s="146"/>
    </row>
    <row r="39" spans="12:12" ht="15" customHeight="1" x14ac:dyDescent="0.25">
      <c r="L39" s="146"/>
    </row>
    <row r="40" spans="12:12" ht="15" customHeight="1" x14ac:dyDescent="0.25">
      <c r="L40" s="146"/>
    </row>
    <row r="41" spans="12:12" ht="15" customHeight="1" x14ac:dyDescent="0.25">
      <c r="L41" s="146"/>
    </row>
    <row r="42" spans="12:12" ht="15" customHeight="1" x14ac:dyDescent="0.25">
      <c r="L42" s="145"/>
    </row>
    <row r="43" spans="12:12" ht="15" customHeight="1" x14ac:dyDescent="0.25">
      <c r="L43" s="146"/>
    </row>
    <row r="44" spans="12:12" ht="15" customHeight="1" x14ac:dyDescent="0.25">
      <c r="L44" s="146"/>
    </row>
    <row r="45" spans="12:12" ht="15" customHeight="1" x14ac:dyDescent="0.25">
      <c r="L45" s="146"/>
    </row>
  </sheetData>
  <mergeCells count="1">
    <mergeCell ref="B3:J22"/>
  </mergeCells>
  <hyperlinks>
    <hyperlink ref="L2" location="Contenido!A1" display="Contenido" xr:uid="{2C18D3D8-D393-486E-8553-52B460FD6B5E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89AE-FFDF-49D7-8E7B-58390C250AA2}">
  <sheetPr>
    <tabColor rgb="FFF2DAB1"/>
    <pageSetUpPr fitToPage="1"/>
  </sheetPr>
  <dimension ref="A1:Y45"/>
  <sheetViews>
    <sheetView showGridLines="0" workbookViewId="0">
      <pane xSplit="1" ySplit="8" topLeftCell="B12" activePane="bottomRight" state="frozen"/>
      <selection pane="topRight" activeCell="B1" sqref="B1"/>
      <selection pane="bottomLeft" activeCell="A9" sqref="A9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4" style="144" customWidth="1"/>
  </cols>
  <sheetData>
    <row r="1" spans="1:25" x14ac:dyDescent="0.25">
      <c r="A1" s="228" t="s">
        <v>374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5" x14ac:dyDescent="0.25">
      <c r="A2" s="229" t="s">
        <v>375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183" t="s">
        <v>0</v>
      </c>
    </row>
    <row r="3" spans="1:25" x14ac:dyDescent="0.25">
      <c r="A3" s="228" t="s">
        <v>376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5" x14ac:dyDescent="0.25">
      <c r="A4" s="229" t="s">
        <v>377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5" x14ac:dyDescent="0.2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145"/>
    </row>
    <row r="6" spans="1:25" x14ac:dyDescent="0.25">
      <c r="A6" s="230" t="s">
        <v>263</v>
      </c>
      <c r="B6" s="231" t="s">
        <v>209</v>
      </c>
      <c r="C6" s="231"/>
      <c r="D6" s="231"/>
      <c r="E6" s="84"/>
      <c r="F6" s="231" t="s">
        <v>237</v>
      </c>
      <c r="G6" s="231"/>
      <c r="H6" s="231"/>
      <c r="I6" s="84"/>
      <c r="J6" s="231" t="s">
        <v>238</v>
      </c>
      <c r="K6" s="231"/>
      <c r="L6" s="231"/>
      <c r="M6" s="84"/>
      <c r="N6" s="231" t="s">
        <v>239</v>
      </c>
      <c r="O6" s="231"/>
      <c r="P6" s="231"/>
      <c r="Q6" s="84"/>
      <c r="R6" s="231" t="s">
        <v>241</v>
      </c>
      <c r="S6" s="231"/>
      <c r="T6" s="231"/>
      <c r="U6" s="84"/>
      <c r="V6" s="231" t="s">
        <v>242</v>
      </c>
      <c r="W6" s="231"/>
      <c r="X6" s="231"/>
      <c r="Y6" s="145"/>
    </row>
    <row r="7" spans="1:25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</row>
    <row r="8" spans="1:25" ht="4.1500000000000004" customHeight="1" x14ac:dyDescent="0.25">
      <c r="Y8" s="145"/>
    </row>
    <row r="9" spans="1:25" x14ac:dyDescent="0.25">
      <c r="A9" s="194" t="s">
        <v>226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5" x14ac:dyDescent="0.25">
      <c r="A10" s="102" t="s">
        <v>227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145"/>
    </row>
    <row r="11" spans="1:25" x14ac:dyDescent="0.25">
      <c r="A11" s="23" t="s">
        <v>209</v>
      </c>
      <c r="B11" s="79">
        <f>SUM(B12:B13)</f>
        <v>18341</v>
      </c>
      <c r="C11" s="79">
        <f t="shared" ref="C11:X11" si="0">SUM(C12:C13)</f>
        <v>7815</v>
      </c>
      <c r="D11" s="79">
        <f t="shared" si="0"/>
        <v>10526</v>
      </c>
      <c r="E11" s="79"/>
      <c r="F11" s="79">
        <f t="shared" si="0"/>
        <v>1680</v>
      </c>
      <c r="G11" s="79">
        <f t="shared" si="0"/>
        <v>771</v>
      </c>
      <c r="H11" s="79">
        <f t="shared" si="0"/>
        <v>909</v>
      </c>
      <c r="I11" s="79"/>
      <c r="J11" s="79">
        <f t="shared" si="0"/>
        <v>2436</v>
      </c>
      <c r="K11" s="79">
        <f t="shared" si="0"/>
        <v>1073</v>
      </c>
      <c r="L11" s="79">
        <f t="shared" si="0"/>
        <v>1363</v>
      </c>
      <c r="M11" s="79"/>
      <c r="N11" s="79">
        <f t="shared" si="0"/>
        <v>3676</v>
      </c>
      <c r="O11" s="79">
        <f t="shared" si="0"/>
        <v>1579</v>
      </c>
      <c r="P11" s="79">
        <f t="shared" si="0"/>
        <v>2097</v>
      </c>
      <c r="Q11" s="79"/>
      <c r="R11" s="79">
        <f t="shared" si="0"/>
        <v>5119</v>
      </c>
      <c r="S11" s="79">
        <f t="shared" si="0"/>
        <v>2171</v>
      </c>
      <c r="T11" s="79">
        <f t="shared" si="0"/>
        <v>2948</v>
      </c>
      <c r="U11" s="79"/>
      <c r="V11" s="79">
        <f t="shared" si="0"/>
        <v>5430</v>
      </c>
      <c r="W11" s="79">
        <f t="shared" si="0"/>
        <v>2221</v>
      </c>
      <c r="X11" s="79">
        <f t="shared" si="0"/>
        <v>3209</v>
      </c>
    </row>
    <row r="12" spans="1:25" x14ac:dyDescent="0.25">
      <c r="A12" s="101" t="s">
        <v>266</v>
      </c>
      <c r="B12" s="80">
        <f>+F12+J12+N12+R12+V12</f>
        <v>18227</v>
      </c>
      <c r="C12" s="80">
        <f t="shared" ref="C12:D20" si="1">+G12+K12+O12+S12+W12</f>
        <v>7713</v>
      </c>
      <c r="D12" s="80">
        <f t="shared" si="1"/>
        <v>10514</v>
      </c>
      <c r="E12" s="80"/>
      <c r="F12" s="80">
        <v>1656</v>
      </c>
      <c r="G12" s="80">
        <v>748</v>
      </c>
      <c r="H12" s="80">
        <v>908</v>
      </c>
      <c r="I12" s="80"/>
      <c r="J12" s="80">
        <v>2411</v>
      </c>
      <c r="K12" s="80">
        <v>1049</v>
      </c>
      <c r="L12" s="80">
        <v>1362</v>
      </c>
      <c r="M12" s="80"/>
      <c r="N12" s="80">
        <v>3641</v>
      </c>
      <c r="O12" s="80">
        <v>1550</v>
      </c>
      <c r="P12" s="80">
        <v>2091</v>
      </c>
      <c r="Q12" s="80"/>
      <c r="R12" s="80">
        <v>5100</v>
      </c>
      <c r="S12" s="80">
        <v>2155</v>
      </c>
      <c r="T12" s="80">
        <v>2945</v>
      </c>
      <c r="U12" s="80"/>
      <c r="V12" s="80">
        <v>5419</v>
      </c>
      <c r="W12" s="80">
        <v>2211</v>
      </c>
      <c r="X12" s="80">
        <v>3208</v>
      </c>
    </row>
    <row r="13" spans="1:25" x14ac:dyDescent="0.25">
      <c r="A13" s="101" t="s">
        <v>267</v>
      </c>
      <c r="B13" s="80">
        <f t="shared" ref="B13:B20" si="2">+F13+J13+N13+R13+V13</f>
        <v>114</v>
      </c>
      <c r="C13" s="80">
        <f t="shared" si="1"/>
        <v>102</v>
      </c>
      <c r="D13" s="80">
        <f t="shared" si="1"/>
        <v>12</v>
      </c>
      <c r="E13" s="80"/>
      <c r="F13" s="80">
        <v>24</v>
      </c>
      <c r="G13" s="80">
        <v>23</v>
      </c>
      <c r="H13" s="80">
        <v>1</v>
      </c>
      <c r="I13" s="80"/>
      <c r="J13" s="80">
        <v>25</v>
      </c>
      <c r="K13" s="80">
        <v>24</v>
      </c>
      <c r="L13" s="80">
        <v>1</v>
      </c>
      <c r="M13" s="80"/>
      <c r="N13" s="80">
        <v>35</v>
      </c>
      <c r="O13" s="80">
        <v>29</v>
      </c>
      <c r="P13" s="80">
        <v>6</v>
      </c>
      <c r="Q13" s="80"/>
      <c r="R13" s="80">
        <v>19</v>
      </c>
      <c r="S13" s="80">
        <v>16</v>
      </c>
      <c r="T13" s="80">
        <v>3</v>
      </c>
      <c r="U13" s="80"/>
      <c r="V13" s="80">
        <v>11</v>
      </c>
      <c r="W13" s="80">
        <v>10</v>
      </c>
      <c r="X13" s="80">
        <v>1</v>
      </c>
    </row>
    <row r="14" spans="1:25" x14ac:dyDescent="0.25">
      <c r="A14" s="23" t="s">
        <v>269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146"/>
    </row>
    <row r="15" spans="1:25" x14ac:dyDescent="0.25">
      <c r="A15" s="100" t="s">
        <v>209</v>
      </c>
      <c r="B15" s="79">
        <f>SUM(B16:B17)</f>
        <v>14522</v>
      </c>
      <c r="C15" s="79">
        <f t="shared" ref="C15:X15" si="3">SUM(C16:C17)</f>
        <v>6256</v>
      </c>
      <c r="D15" s="79">
        <f t="shared" si="3"/>
        <v>8266</v>
      </c>
      <c r="E15" s="79"/>
      <c r="F15" s="79">
        <f t="shared" si="3"/>
        <v>1360</v>
      </c>
      <c r="G15" s="79">
        <f t="shared" si="3"/>
        <v>625</v>
      </c>
      <c r="H15" s="79">
        <f t="shared" si="3"/>
        <v>735</v>
      </c>
      <c r="I15" s="79"/>
      <c r="J15" s="79">
        <f t="shared" si="3"/>
        <v>1942</v>
      </c>
      <c r="K15" s="79">
        <f t="shared" si="3"/>
        <v>861</v>
      </c>
      <c r="L15" s="79">
        <f t="shared" si="3"/>
        <v>1081</v>
      </c>
      <c r="M15" s="79"/>
      <c r="N15" s="79">
        <f t="shared" si="3"/>
        <v>2942</v>
      </c>
      <c r="O15" s="79">
        <f t="shared" si="3"/>
        <v>1280</v>
      </c>
      <c r="P15" s="79">
        <f t="shared" si="3"/>
        <v>1662</v>
      </c>
      <c r="Q15" s="79"/>
      <c r="R15" s="79">
        <f t="shared" si="3"/>
        <v>4069</v>
      </c>
      <c r="S15" s="79">
        <f t="shared" si="3"/>
        <v>1723</v>
      </c>
      <c r="T15" s="79">
        <f t="shared" si="3"/>
        <v>2346</v>
      </c>
      <c r="U15" s="79"/>
      <c r="V15" s="79">
        <f t="shared" si="3"/>
        <v>4209</v>
      </c>
      <c r="W15" s="79">
        <f t="shared" si="3"/>
        <v>1767</v>
      </c>
      <c r="X15" s="79">
        <f t="shared" si="3"/>
        <v>2442</v>
      </c>
      <c r="Y15" s="145"/>
    </row>
    <row r="16" spans="1:25" x14ac:dyDescent="0.25">
      <c r="A16" s="101" t="s">
        <v>266</v>
      </c>
      <c r="B16" s="80">
        <f t="shared" si="2"/>
        <v>14408</v>
      </c>
      <c r="C16" s="80">
        <f t="shared" si="1"/>
        <v>6154</v>
      </c>
      <c r="D16" s="80">
        <f t="shared" si="1"/>
        <v>8254</v>
      </c>
      <c r="E16" s="80"/>
      <c r="F16" s="80">
        <v>1336</v>
      </c>
      <c r="G16" s="80">
        <v>602</v>
      </c>
      <c r="H16" s="80">
        <v>734</v>
      </c>
      <c r="I16" s="80"/>
      <c r="J16" s="80">
        <v>1917</v>
      </c>
      <c r="K16" s="80">
        <v>837</v>
      </c>
      <c r="L16" s="80">
        <v>1080</v>
      </c>
      <c r="M16" s="80"/>
      <c r="N16" s="80">
        <v>2907</v>
      </c>
      <c r="O16" s="80">
        <v>1251</v>
      </c>
      <c r="P16" s="80">
        <v>1656</v>
      </c>
      <c r="Q16" s="80"/>
      <c r="R16" s="80">
        <v>4050</v>
      </c>
      <c r="S16" s="80">
        <v>1707</v>
      </c>
      <c r="T16" s="80">
        <v>2343</v>
      </c>
      <c r="U16" s="80"/>
      <c r="V16" s="80">
        <v>4198</v>
      </c>
      <c r="W16" s="80">
        <v>1757</v>
      </c>
      <c r="X16" s="80">
        <v>2441</v>
      </c>
      <c r="Y16" s="146"/>
    </row>
    <row r="17" spans="1:25" x14ac:dyDescent="0.25">
      <c r="A17" s="101" t="s">
        <v>267</v>
      </c>
      <c r="B17" s="80">
        <f t="shared" si="2"/>
        <v>114</v>
      </c>
      <c r="C17" s="80">
        <f t="shared" si="1"/>
        <v>102</v>
      </c>
      <c r="D17" s="80">
        <f t="shared" si="1"/>
        <v>12</v>
      </c>
      <c r="E17" s="80"/>
      <c r="F17" s="80">
        <v>24</v>
      </c>
      <c r="G17" s="80">
        <v>23</v>
      </c>
      <c r="H17" s="80">
        <v>1</v>
      </c>
      <c r="I17" s="80"/>
      <c r="J17" s="80">
        <v>25</v>
      </c>
      <c r="K17" s="80">
        <v>24</v>
      </c>
      <c r="L17" s="80">
        <v>1</v>
      </c>
      <c r="M17" s="80"/>
      <c r="N17" s="80">
        <v>35</v>
      </c>
      <c r="O17" s="80">
        <v>29</v>
      </c>
      <c r="P17" s="80">
        <v>6</v>
      </c>
      <c r="Q17" s="80"/>
      <c r="R17" s="80">
        <v>19</v>
      </c>
      <c r="S17" s="80">
        <v>16</v>
      </c>
      <c r="T17" s="80">
        <v>3</v>
      </c>
      <c r="U17" s="80"/>
      <c r="V17" s="80">
        <v>11</v>
      </c>
      <c r="W17" s="80">
        <v>10</v>
      </c>
      <c r="X17" s="80">
        <v>1</v>
      </c>
      <c r="Y17" s="146"/>
    </row>
    <row r="18" spans="1:25" x14ac:dyDescent="0.25">
      <c r="A18" s="23" t="s">
        <v>270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146"/>
    </row>
    <row r="19" spans="1:25" x14ac:dyDescent="0.25">
      <c r="A19" s="103" t="s">
        <v>209</v>
      </c>
      <c r="B19" s="79">
        <f>SUM(B20:B21)</f>
        <v>3819</v>
      </c>
      <c r="C19" s="79">
        <f t="shared" ref="C19:X19" si="4">SUM(C20:C21)</f>
        <v>1559</v>
      </c>
      <c r="D19" s="79">
        <f t="shared" si="4"/>
        <v>2260</v>
      </c>
      <c r="E19" s="79"/>
      <c r="F19" s="79">
        <f t="shared" si="4"/>
        <v>320</v>
      </c>
      <c r="G19" s="79">
        <f t="shared" si="4"/>
        <v>146</v>
      </c>
      <c r="H19" s="79">
        <f t="shared" si="4"/>
        <v>174</v>
      </c>
      <c r="I19" s="79"/>
      <c r="J19" s="79">
        <f t="shared" si="4"/>
        <v>494</v>
      </c>
      <c r="K19" s="79">
        <f t="shared" si="4"/>
        <v>212</v>
      </c>
      <c r="L19" s="79">
        <f t="shared" si="4"/>
        <v>282</v>
      </c>
      <c r="M19" s="79"/>
      <c r="N19" s="79">
        <f t="shared" si="4"/>
        <v>734</v>
      </c>
      <c r="O19" s="79">
        <f t="shared" si="4"/>
        <v>299</v>
      </c>
      <c r="P19" s="79">
        <f t="shared" si="4"/>
        <v>435</v>
      </c>
      <c r="Q19" s="79"/>
      <c r="R19" s="79">
        <f t="shared" si="4"/>
        <v>1050</v>
      </c>
      <c r="S19" s="79">
        <f t="shared" si="4"/>
        <v>448</v>
      </c>
      <c r="T19" s="79">
        <f t="shared" si="4"/>
        <v>602</v>
      </c>
      <c r="U19" s="79"/>
      <c r="V19" s="79">
        <f t="shared" si="4"/>
        <v>1221</v>
      </c>
      <c r="W19" s="79">
        <f t="shared" si="4"/>
        <v>454</v>
      </c>
      <c r="X19" s="79">
        <f t="shared" si="4"/>
        <v>767</v>
      </c>
      <c r="Y19" s="146"/>
    </row>
    <row r="20" spans="1:25" x14ac:dyDescent="0.25">
      <c r="A20" s="101" t="s">
        <v>266</v>
      </c>
      <c r="B20" s="80">
        <f t="shared" si="2"/>
        <v>3819</v>
      </c>
      <c r="C20" s="80">
        <f t="shared" si="1"/>
        <v>1559</v>
      </c>
      <c r="D20" s="80">
        <f t="shared" si="1"/>
        <v>2260</v>
      </c>
      <c r="E20" s="80"/>
      <c r="F20" s="80">
        <v>320</v>
      </c>
      <c r="G20" s="80">
        <v>146</v>
      </c>
      <c r="H20" s="80">
        <v>174</v>
      </c>
      <c r="I20" s="80"/>
      <c r="J20" s="80">
        <v>494</v>
      </c>
      <c r="K20" s="80">
        <v>212</v>
      </c>
      <c r="L20" s="80">
        <v>282</v>
      </c>
      <c r="M20" s="80"/>
      <c r="N20" s="80">
        <v>734</v>
      </c>
      <c r="O20" s="80">
        <v>299</v>
      </c>
      <c r="P20" s="80">
        <v>435</v>
      </c>
      <c r="Q20" s="80"/>
      <c r="R20" s="80">
        <v>1050</v>
      </c>
      <c r="S20" s="80">
        <v>448</v>
      </c>
      <c r="T20" s="80">
        <v>602</v>
      </c>
      <c r="U20" s="80"/>
      <c r="V20" s="80">
        <v>1221</v>
      </c>
      <c r="W20" s="80">
        <v>454</v>
      </c>
      <c r="X20" s="80">
        <v>767</v>
      </c>
      <c r="Y20" s="146"/>
    </row>
    <row r="21" spans="1:25" x14ac:dyDescent="0.25">
      <c r="A21" s="101" t="s">
        <v>267</v>
      </c>
      <c r="B21" s="78" t="s">
        <v>271</v>
      </c>
      <c r="C21" s="78" t="s">
        <v>271</v>
      </c>
      <c r="D21" s="78" t="s">
        <v>271</v>
      </c>
      <c r="E21" s="78"/>
      <c r="F21" s="78" t="s">
        <v>271</v>
      </c>
      <c r="G21" s="78" t="s">
        <v>271</v>
      </c>
      <c r="H21" s="78" t="s">
        <v>271</v>
      </c>
      <c r="I21" s="78"/>
      <c r="J21" s="78" t="s">
        <v>271</v>
      </c>
      <c r="K21" s="78" t="s">
        <v>271</v>
      </c>
      <c r="L21" s="78" t="s">
        <v>271</v>
      </c>
      <c r="M21" s="78"/>
      <c r="N21" s="78" t="s">
        <v>271</v>
      </c>
      <c r="O21" s="78" t="s">
        <v>271</v>
      </c>
      <c r="P21" s="78" t="s">
        <v>271</v>
      </c>
      <c r="Q21" s="78"/>
      <c r="R21" s="78" t="s">
        <v>271</v>
      </c>
      <c r="S21" s="78" t="s">
        <v>271</v>
      </c>
      <c r="T21" s="78" t="s">
        <v>271</v>
      </c>
      <c r="U21" s="78"/>
      <c r="V21" s="78" t="s">
        <v>271</v>
      </c>
      <c r="W21" s="78" t="s">
        <v>271</v>
      </c>
      <c r="X21" s="78" t="s">
        <v>271</v>
      </c>
      <c r="Y21" s="146"/>
    </row>
    <row r="22" spans="1:25" x14ac:dyDescent="0.25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146"/>
    </row>
    <row r="23" spans="1:25" x14ac:dyDescent="0.25">
      <c r="A23" s="194" t="s">
        <v>232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46"/>
    </row>
    <row r="24" spans="1:25" x14ac:dyDescent="0.25">
      <c r="A24" s="102" t="s">
        <v>227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145"/>
    </row>
    <row r="25" spans="1:25" x14ac:dyDescent="0.25">
      <c r="A25" s="23" t="s">
        <v>209</v>
      </c>
      <c r="B25" s="81">
        <v>76.637974260404491</v>
      </c>
      <c r="C25" s="81">
        <v>72.247388370158077</v>
      </c>
      <c r="D25" s="81">
        <v>80.259245139153649</v>
      </c>
      <c r="E25" s="81" t="e">
        <v>#DIV/0!</v>
      </c>
      <c r="F25" s="81">
        <v>67.146282973621112</v>
      </c>
      <c r="G25" s="81">
        <v>62.479740680713128</v>
      </c>
      <c r="H25" s="81">
        <v>71.687697160883275</v>
      </c>
      <c r="I25" s="81" t="e">
        <v>#DIV/0!</v>
      </c>
      <c r="J25" s="81">
        <v>72.586412395709175</v>
      </c>
      <c r="K25" s="81">
        <v>67.14643304130162</v>
      </c>
      <c r="L25" s="81">
        <v>77.531285551763361</v>
      </c>
      <c r="M25" s="81" t="e">
        <v>#DIV/0!</v>
      </c>
      <c r="N25" s="81">
        <v>79.79162144562622</v>
      </c>
      <c r="O25" s="81">
        <v>75.514108082257295</v>
      </c>
      <c r="P25" s="81">
        <v>83.346581875993635</v>
      </c>
      <c r="Q25" s="81" t="e">
        <v>#DIV/0!</v>
      </c>
      <c r="R25" s="81">
        <v>73.422260470453239</v>
      </c>
      <c r="S25" s="81">
        <v>69.272495213784296</v>
      </c>
      <c r="T25" s="81">
        <v>76.810838978634706</v>
      </c>
      <c r="U25" s="81" t="e">
        <v>#DIV/0!</v>
      </c>
      <c r="V25" s="81">
        <v>83.602771362586608</v>
      </c>
      <c r="W25" s="81">
        <v>80.471014492753625</v>
      </c>
      <c r="X25" s="81">
        <v>85.917001338688081</v>
      </c>
      <c r="Y25" s="146"/>
    </row>
    <row r="26" spans="1:25" x14ac:dyDescent="0.25">
      <c r="A26" s="101" t="s">
        <v>266</v>
      </c>
      <c r="B26" s="82">
        <v>76.603345381188532</v>
      </c>
      <c r="C26" s="82">
        <v>72.084112149532714</v>
      </c>
      <c r="D26" s="82">
        <v>80.29631892469834</v>
      </c>
      <c r="E26" s="82"/>
      <c r="F26" s="82">
        <v>66.990291262135926</v>
      </c>
      <c r="G26" s="82">
        <v>61.920529801324506</v>
      </c>
      <c r="H26" s="82">
        <v>71.835443037974684</v>
      </c>
      <c r="I26" s="82"/>
      <c r="J26" s="82">
        <v>72.59861487503764</v>
      </c>
      <c r="K26" s="82">
        <v>66.900510204081627</v>
      </c>
      <c r="L26" s="82">
        <v>77.695379349686249</v>
      </c>
      <c r="M26" s="82"/>
      <c r="N26" s="82">
        <v>79.636920384951878</v>
      </c>
      <c r="O26" s="82">
        <v>75.169738118331722</v>
      </c>
      <c r="P26" s="82">
        <v>83.30677290836654</v>
      </c>
      <c r="Q26" s="82"/>
      <c r="R26" s="82">
        <v>73.434125269978395</v>
      </c>
      <c r="S26" s="82">
        <v>69.248071979434442</v>
      </c>
      <c r="T26" s="82">
        <v>76.832768066788418</v>
      </c>
      <c r="U26" s="82"/>
      <c r="V26" s="82">
        <v>83.574953732264035</v>
      </c>
      <c r="W26" s="82">
        <v>80.400000000000006</v>
      </c>
      <c r="X26" s="82">
        <v>85.913229780396364</v>
      </c>
      <c r="Y26" s="146"/>
    </row>
    <row r="27" spans="1:25" x14ac:dyDescent="0.25">
      <c r="A27" s="101" t="s">
        <v>267</v>
      </c>
      <c r="B27" s="82">
        <v>82.608695652173907</v>
      </c>
      <c r="C27" s="82">
        <v>87.179487179487182</v>
      </c>
      <c r="D27" s="82">
        <v>57.142857142857139</v>
      </c>
      <c r="E27" s="82"/>
      <c r="F27" s="82">
        <v>80</v>
      </c>
      <c r="G27" s="82">
        <v>88.461538461538453</v>
      </c>
      <c r="H27" s="82">
        <v>25</v>
      </c>
      <c r="I27" s="82"/>
      <c r="J27" s="82">
        <v>71.428571428571431</v>
      </c>
      <c r="K27" s="82">
        <v>80</v>
      </c>
      <c r="L27" s="82">
        <v>20</v>
      </c>
      <c r="M27" s="82"/>
      <c r="N27" s="82">
        <v>100</v>
      </c>
      <c r="O27" s="82">
        <v>100</v>
      </c>
      <c r="P27" s="82">
        <v>100</v>
      </c>
      <c r="Q27" s="82"/>
      <c r="R27" s="82">
        <v>70.370370370370367</v>
      </c>
      <c r="S27" s="82">
        <v>72.727272727272734</v>
      </c>
      <c r="T27" s="82">
        <v>60</v>
      </c>
      <c r="U27" s="82"/>
      <c r="V27" s="82">
        <v>100</v>
      </c>
      <c r="W27" s="82">
        <v>100</v>
      </c>
      <c r="X27" s="82">
        <v>100</v>
      </c>
      <c r="Y27" s="146"/>
    </row>
    <row r="28" spans="1:25" x14ac:dyDescent="0.25">
      <c r="A28" s="23" t="s">
        <v>269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146"/>
    </row>
    <row r="29" spans="1:25" x14ac:dyDescent="0.25">
      <c r="A29" s="100" t="s">
        <v>209</v>
      </c>
      <c r="B29" s="81">
        <v>76.447673194356696</v>
      </c>
      <c r="C29" s="81">
        <v>72.281917966493353</v>
      </c>
      <c r="D29" s="81">
        <v>79.93424233633111</v>
      </c>
      <c r="E29" s="81"/>
      <c r="F29" s="81">
        <v>66.40625</v>
      </c>
      <c r="G29" s="81">
        <v>61.881188118811878</v>
      </c>
      <c r="H29" s="81">
        <v>70.809248554913296</v>
      </c>
      <c r="I29" s="81"/>
      <c r="J29" s="81">
        <v>71.952575027788072</v>
      </c>
      <c r="K29" s="81">
        <v>66.795965865011638</v>
      </c>
      <c r="L29" s="81">
        <v>76.666666666666671</v>
      </c>
      <c r="M29" s="81"/>
      <c r="N29" s="81">
        <v>79.837177747625503</v>
      </c>
      <c r="O29" s="81">
        <v>75.739644970414204</v>
      </c>
      <c r="P29" s="81">
        <v>83.308270676691734</v>
      </c>
      <c r="Q29" s="81"/>
      <c r="R29" s="81">
        <v>73.209787693414896</v>
      </c>
      <c r="S29" s="81">
        <v>68.536197295147176</v>
      </c>
      <c r="T29" s="81">
        <v>77.069645203679372</v>
      </c>
      <c r="U29" s="81"/>
      <c r="V29" s="81">
        <v>84.079105073911307</v>
      </c>
      <c r="W29" s="81">
        <v>82.109665427509299</v>
      </c>
      <c r="X29" s="81">
        <v>85.564120532585846</v>
      </c>
      <c r="Y29" s="146"/>
    </row>
    <row r="30" spans="1:25" x14ac:dyDescent="0.25">
      <c r="A30" s="101" t="s">
        <v>266</v>
      </c>
      <c r="B30" s="82">
        <v>76.402587761162366</v>
      </c>
      <c r="C30" s="82">
        <v>72.077769969547901</v>
      </c>
      <c r="D30" s="82">
        <v>79.980620155038764</v>
      </c>
      <c r="E30" s="82"/>
      <c r="F30" s="82">
        <v>66.204162537165516</v>
      </c>
      <c r="G30" s="82">
        <v>61.178861788617887</v>
      </c>
      <c r="H30" s="82">
        <v>70.986460348162467</v>
      </c>
      <c r="I30" s="82"/>
      <c r="J30" s="82">
        <v>71.959459459459467</v>
      </c>
      <c r="K30" s="82">
        <v>66.481334392374904</v>
      </c>
      <c r="L30" s="82">
        <v>76.868327402135222</v>
      </c>
      <c r="M30" s="82"/>
      <c r="N30" s="82">
        <v>79.643835616438352</v>
      </c>
      <c r="O30" s="82">
        <v>75.316074653822994</v>
      </c>
      <c r="P30" s="82">
        <v>83.257918552036202</v>
      </c>
      <c r="Q30" s="82"/>
      <c r="R30" s="82">
        <v>73.223648526487068</v>
      </c>
      <c r="S30" s="82">
        <v>68.499197431781695</v>
      </c>
      <c r="T30" s="82">
        <v>77.097729516288254</v>
      </c>
      <c r="U30" s="82"/>
      <c r="V30" s="82">
        <v>84.044044044044043</v>
      </c>
      <c r="W30" s="82">
        <v>82.026143790849673</v>
      </c>
      <c r="X30" s="82">
        <v>85.559060637924986</v>
      </c>
      <c r="Y30" s="146"/>
    </row>
    <row r="31" spans="1:25" x14ac:dyDescent="0.25">
      <c r="A31" s="101" t="s">
        <v>267</v>
      </c>
      <c r="B31" s="82">
        <v>82.608695652173907</v>
      </c>
      <c r="C31" s="82">
        <v>87.179487179487182</v>
      </c>
      <c r="D31" s="82">
        <v>57.142857142857139</v>
      </c>
      <c r="E31" s="82"/>
      <c r="F31" s="82">
        <v>80</v>
      </c>
      <c r="G31" s="82">
        <v>88.461538461538453</v>
      </c>
      <c r="H31" s="82">
        <v>25</v>
      </c>
      <c r="I31" s="82"/>
      <c r="J31" s="82">
        <v>71.428571428571431</v>
      </c>
      <c r="K31" s="82">
        <v>80</v>
      </c>
      <c r="L31" s="82">
        <v>20</v>
      </c>
      <c r="M31" s="82"/>
      <c r="N31" s="82">
        <v>100</v>
      </c>
      <c r="O31" s="82">
        <v>100</v>
      </c>
      <c r="P31" s="82">
        <v>100</v>
      </c>
      <c r="Q31" s="82"/>
      <c r="R31" s="82">
        <v>70.370370370370367</v>
      </c>
      <c r="S31" s="82">
        <v>72.727272727272734</v>
      </c>
      <c r="T31" s="82">
        <v>60</v>
      </c>
      <c r="U31" s="82"/>
      <c r="V31" s="82">
        <v>100</v>
      </c>
      <c r="W31" s="82">
        <v>100</v>
      </c>
      <c r="X31" s="82">
        <v>100</v>
      </c>
      <c r="Y31" s="146"/>
    </row>
    <row r="32" spans="1:25" x14ac:dyDescent="0.25">
      <c r="A32" s="23" t="s">
        <v>270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146"/>
    </row>
    <row r="33" spans="1:25" x14ac:dyDescent="0.25">
      <c r="A33" s="103" t="s">
        <v>209</v>
      </c>
      <c r="B33" s="81">
        <v>77.370340356564014</v>
      </c>
      <c r="C33" s="81">
        <v>72.109158186864022</v>
      </c>
      <c r="D33" s="81">
        <v>81.470800288392212</v>
      </c>
      <c r="E33" s="81"/>
      <c r="F33" s="81">
        <v>70.484581497797365</v>
      </c>
      <c r="G33" s="81">
        <v>65.178571428571431</v>
      </c>
      <c r="H33" s="81">
        <v>75.65217391304347</v>
      </c>
      <c r="I33" s="81"/>
      <c r="J33" s="81">
        <v>75.19025875190259</v>
      </c>
      <c r="K33" s="81">
        <v>68.608414239482201</v>
      </c>
      <c r="L33" s="81">
        <v>81.034482758620683</v>
      </c>
      <c r="M33" s="81"/>
      <c r="N33" s="81">
        <v>79.60954446854663</v>
      </c>
      <c r="O33" s="81">
        <v>74.563591022443887</v>
      </c>
      <c r="P33" s="81">
        <v>83.493282149712087</v>
      </c>
      <c r="Q33" s="81"/>
      <c r="R33" s="81">
        <v>74.257425742574256</v>
      </c>
      <c r="S33" s="81">
        <v>72.258064516129025</v>
      </c>
      <c r="T33" s="81">
        <v>75.818639798488661</v>
      </c>
      <c r="U33" s="81"/>
      <c r="V33" s="81">
        <v>82.001343183344517</v>
      </c>
      <c r="W33" s="81">
        <v>74.671052631578945</v>
      </c>
      <c r="X33" s="81">
        <v>87.060158910329164</v>
      </c>
      <c r="Y33" s="146"/>
    </row>
    <row r="34" spans="1:25" x14ac:dyDescent="0.25">
      <c r="A34" s="101" t="s">
        <v>266</v>
      </c>
      <c r="B34" s="82">
        <v>77.370340356564014</v>
      </c>
      <c r="C34" s="82">
        <v>72.109158186864022</v>
      </c>
      <c r="D34" s="82">
        <v>81.470800288392212</v>
      </c>
      <c r="E34" s="82"/>
      <c r="F34" s="82">
        <v>70.484581497797365</v>
      </c>
      <c r="G34" s="82">
        <v>65.178571428571431</v>
      </c>
      <c r="H34" s="82">
        <v>75.65217391304347</v>
      </c>
      <c r="I34" s="82"/>
      <c r="J34" s="82">
        <v>75.19025875190259</v>
      </c>
      <c r="K34" s="82">
        <v>68.608414239482201</v>
      </c>
      <c r="L34" s="82">
        <v>81.034482758620683</v>
      </c>
      <c r="M34" s="82"/>
      <c r="N34" s="82">
        <v>79.60954446854663</v>
      </c>
      <c r="O34" s="82">
        <v>74.563591022443887</v>
      </c>
      <c r="P34" s="82">
        <v>83.493282149712087</v>
      </c>
      <c r="Q34" s="82"/>
      <c r="R34" s="82">
        <v>74.257425742574256</v>
      </c>
      <c r="S34" s="82">
        <v>72.258064516129025</v>
      </c>
      <c r="T34" s="82">
        <v>75.818639798488661</v>
      </c>
      <c r="U34" s="82"/>
      <c r="V34" s="82">
        <v>82.001343183344517</v>
      </c>
      <c r="W34" s="82">
        <v>74.671052631578945</v>
      </c>
      <c r="X34" s="82">
        <v>87.060158910329164</v>
      </c>
      <c r="Y34" s="146"/>
    </row>
    <row r="35" spans="1:25" ht="15.75" thickBot="1" x14ac:dyDescent="0.3">
      <c r="A35" s="104" t="s">
        <v>267</v>
      </c>
      <c r="B35" s="111" t="s">
        <v>271</v>
      </c>
      <c r="C35" s="111" t="s">
        <v>271</v>
      </c>
      <c r="D35" s="111" t="s">
        <v>271</v>
      </c>
      <c r="E35" s="111"/>
      <c r="F35" s="111" t="s">
        <v>271</v>
      </c>
      <c r="G35" s="111" t="s">
        <v>271</v>
      </c>
      <c r="H35" s="111" t="s">
        <v>271</v>
      </c>
      <c r="I35" s="111"/>
      <c r="J35" s="111" t="s">
        <v>271</v>
      </c>
      <c r="K35" s="111" t="s">
        <v>271</v>
      </c>
      <c r="L35" s="111" t="s">
        <v>271</v>
      </c>
      <c r="M35" s="111"/>
      <c r="N35" s="111" t="s">
        <v>271</v>
      </c>
      <c r="O35" s="111" t="s">
        <v>271</v>
      </c>
      <c r="P35" s="111" t="s">
        <v>271</v>
      </c>
      <c r="Q35" s="111"/>
      <c r="R35" s="111" t="s">
        <v>271</v>
      </c>
      <c r="S35" s="111" t="s">
        <v>271</v>
      </c>
      <c r="T35" s="111" t="s">
        <v>271</v>
      </c>
      <c r="U35" s="111"/>
      <c r="V35" s="111" t="s">
        <v>271</v>
      </c>
      <c r="W35" s="111" t="s">
        <v>271</v>
      </c>
      <c r="X35" s="111" t="s">
        <v>271</v>
      </c>
    </row>
    <row r="36" spans="1:25" x14ac:dyDescent="0.25">
      <c r="A36" s="225" t="s">
        <v>201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Y36" s="146"/>
    </row>
    <row r="37" spans="1:25" x14ac:dyDescent="0.25">
      <c r="Y37" s="146"/>
    </row>
    <row r="38" spans="1:25" x14ac:dyDescent="0.25">
      <c r="Y38" s="146"/>
    </row>
    <row r="39" spans="1:25" x14ac:dyDescent="0.25">
      <c r="Y39" s="146"/>
    </row>
    <row r="40" spans="1:25" x14ac:dyDescent="0.25">
      <c r="Y40" s="146"/>
    </row>
    <row r="41" spans="1:25" x14ac:dyDescent="0.25">
      <c r="Y41" s="146"/>
    </row>
    <row r="42" spans="1:25" x14ac:dyDescent="0.25">
      <c r="Y42" s="145"/>
    </row>
    <row r="43" spans="1:25" x14ac:dyDescent="0.25">
      <c r="Y43" s="146"/>
    </row>
    <row r="44" spans="1:25" x14ac:dyDescent="0.25">
      <c r="Y44" s="146"/>
    </row>
    <row r="45" spans="1:25" x14ac:dyDescent="0.25">
      <c r="Y45" s="146"/>
    </row>
  </sheetData>
  <mergeCells count="12">
    <mergeCell ref="V6:X6"/>
    <mergeCell ref="A36:O36"/>
    <mergeCell ref="A1:X1"/>
    <mergeCell ref="A2:X2"/>
    <mergeCell ref="A3:X3"/>
    <mergeCell ref="A4:X4"/>
    <mergeCell ref="A6:A7"/>
    <mergeCell ref="B6:D6"/>
    <mergeCell ref="F6:H6"/>
    <mergeCell ref="J6:L6"/>
    <mergeCell ref="N6:P6"/>
    <mergeCell ref="R6:T6"/>
  </mergeCells>
  <hyperlinks>
    <hyperlink ref="Y2" location="Contenido!A1" display="Contenido" xr:uid="{EAD3389E-7400-4C28-A54E-99574673E3B9}"/>
  </hyperlinks>
  <pageMargins left="0.7" right="0.7" top="0.75" bottom="0.75" header="0.3" footer="0.3"/>
  <pageSetup scale="70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78CC-3CFA-4996-95E7-08D53ABD0300}">
  <sheetPr>
    <tabColor rgb="FFF2DAB1"/>
    <pageSetUpPr fitToPage="1"/>
  </sheetPr>
  <dimension ref="A1:Y4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140625" customWidth="1"/>
    <col min="18" max="20" width="8.28515625" customWidth="1"/>
    <col min="21" max="21" width="1.28515625" customWidth="1"/>
    <col min="22" max="24" width="8.28515625" customWidth="1"/>
    <col min="25" max="25" width="14" style="144" customWidth="1"/>
  </cols>
  <sheetData>
    <row r="1" spans="1:25" x14ac:dyDescent="0.25">
      <c r="A1" s="228" t="s">
        <v>378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5" x14ac:dyDescent="0.25">
      <c r="A2" s="229" t="s">
        <v>379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183" t="s">
        <v>0</v>
      </c>
    </row>
    <row r="3" spans="1:25" x14ac:dyDescent="0.25">
      <c r="A3" s="228" t="s">
        <v>376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5" x14ac:dyDescent="0.25">
      <c r="A4" s="229" t="s">
        <v>377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5" x14ac:dyDescent="0.2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145"/>
    </row>
    <row r="6" spans="1:25" x14ac:dyDescent="0.25">
      <c r="A6" s="230" t="s">
        <v>263</v>
      </c>
      <c r="B6" s="231" t="s">
        <v>209</v>
      </c>
      <c r="C6" s="231"/>
      <c r="D6" s="231"/>
      <c r="E6" s="84"/>
      <c r="F6" s="231" t="s">
        <v>237</v>
      </c>
      <c r="G6" s="231"/>
      <c r="H6" s="231"/>
      <c r="I6" s="84"/>
      <c r="J6" s="231" t="s">
        <v>238</v>
      </c>
      <c r="K6" s="231"/>
      <c r="L6" s="231"/>
      <c r="M6" s="84"/>
      <c r="N6" s="231" t="s">
        <v>239</v>
      </c>
      <c r="O6" s="231"/>
      <c r="P6" s="231"/>
      <c r="Q6" s="84"/>
      <c r="R6" s="231" t="s">
        <v>241</v>
      </c>
      <c r="S6" s="231"/>
      <c r="T6" s="231"/>
      <c r="U6" s="84"/>
      <c r="V6" s="231" t="s">
        <v>242</v>
      </c>
      <c r="W6" s="231"/>
      <c r="X6" s="231"/>
      <c r="Y6" s="145"/>
    </row>
    <row r="7" spans="1:25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  <c r="Q7" s="84"/>
      <c r="R7" s="85" t="s">
        <v>209</v>
      </c>
      <c r="S7" s="85" t="s">
        <v>264</v>
      </c>
      <c r="T7" s="85" t="s">
        <v>265</v>
      </c>
      <c r="U7" s="84"/>
      <c r="V7" s="85" t="s">
        <v>209</v>
      </c>
      <c r="W7" s="85" t="s">
        <v>264</v>
      </c>
      <c r="X7" s="85" t="s">
        <v>265</v>
      </c>
    </row>
    <row r="8" spans="1:25" ht="4.1500000000000004" customHeight="1" x14ac:dyDescent="0.25">
      <c r="Y8" s="145"/>
    </row>
    <row r="9" spans="1:25" x14ac:dyDescent="0.25">
      <c r="A9" s="194" t="s">
        <v>226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5" x14ac:dyDescent="0.25">
      <c r="A10" s="102" t="s">
        <v>227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145"/>
    </row>
    <row r="11" spans="1:25" x14ac:dyDescent="0.25">
      <c r="A11" s="23" t="s">
        <v>209</v>
      </c>
      <c r="B11" s="79">
        <f>SUM(B12:B13)</f>
        <v>5591</v>
      </c>
      <c r="C11" s="79">
        <f t="shared" ref="C11:X11" si="0">SUM(C12:C13)</f>
        <v>3002</v>
      </c>
      <c r="D11" s="79">
        <f t="shared" si="0"/>
        <v>2589</v>
      </c>
      <c r="E11" s="79"/>
      <c r="F11" s="79">
        <f t="shared" si="0"/>
        <v>822</v>
      </c>
      <c r="G11" s="79">
        <f t="shared" si="0"/>
        <v>463</v>
      </c>
      <c r="H11" s="79">
        <f t="shared" si="0"/>
        <v>359</v>
      </c>
      <c r="I11" s="79"/>
      <c r="J11" s="79">
        <f t="shared" si="0"/>
        <v>920</v>
      </c>
      <c r="K11" s="79">
        <f t="shared" si="0"/>
        <v>525</v>
      </c>
      <c r="L11" s="79">
        <f t="shared" si="0"/>
        <v>395</v>
      </c>
      <c r="M11" s="79"/>
      <c r="N11" s="79">
        <f t="shared" si="0"/>
        <v>931</v>
      </c>
      <c r="O11" s="79">
        <f t="shared" si="0"/>
        <v>512</v>
      </c>
      <c r="P11" s="79">
        <f t="shared" si="0"/>
        <v>419</v>
      </c>
      <c r="Q11" s="79"/>
      <c r="R11" s="79">
        <f t="shared" si="0"/>
        <v>1853</v>
      </c>
      <c r="S11" s="79">
        <f t="shared" si="0"/>
        <v>963</v>
      </c>
      <c r="T11" s="79">
        <f t="shared" si="0"/>
        <v>890</v>
      </c>
      <c r="U11" s="79"/>
      <c r="V11" s="79">
        <f t="shared" si="0"/>
        <v>1065</v>
      </c>
      <c r="W11" s="79">
        <f t="shared" si="0"/>
        <v>539</v>
      </c>
      <c r="X11" s="79">
        <f t="shared" si="0"/>
        <v>526</v>
      </c>
    </row>
    <row r="12" spans="1:25" x14ac:dyDescent="0.25">
      <c r="A12" s="101" t="s">
        <v>266</v>
      </c>
      <c r="B12" s="80">
        <f>+F12+J12+N12+R12+V12</f>
        <v>5567</v>
      </c>
      <c r="C12" s="80">
        <f t="shared" ref="C12:D20" si="1">+G12+K12+O12+S12+W12</f>
        <v>2987</v>
      </c>
      <c r="D12" s="80">
        <f t="shared" si="1"/>
        <v>2580</v>
      </c>
      <c r="E12" s="80"/>
      <c r="F12" s="80">
        <v>816</v>
      </c>
      <c r="G12" s="80">
        <v>460</v>
      </c>
      <c r="H12" s="80">
        <v>356</v>
      </c>
      <c r="I12" s="80"/>
      <c r="J12" s="80">
        <v>910</v>
      </c>
      <c r="K12" s="80">
        <v>519</v>
      </c>
      <c r="L12" s="80">
        <v>391</v>
      </c>
      <c r="M12" s="80"/>
      <c r="N12" s="80">
        <v>931</v>
      </c>
      <c r="O12" s="80">
        <v>512</v>
      </c>
      <c r="P12" s="80">
        <v>419</v>
      </c>
      <c r="Q12" s="80"/>
      <c r="R12" s="80">
        <v>1845</v>
      </c>
      <c r="S12" s="80">
        <v>957</v>
      </c>
      <c r="T12" s="80">
        <v>888</v>
      </c>
      <c r="U12" s="80"/>
      <c r="V12" s="80">
        <v>1065</v>
      </c>
      <c r="W12" s="80">
        <v>539</v>
      </c>
      <c r="X12" s="80">
        <v>526</v>
      </c>
    </row>
    <row r="13" spans="1:25" x14ac:dyDescent="0.25">
      <c r="A13" s="101" t="s">
        <v>267</v>
      </c>
      <c r="B13" s="80">
        <f>+F13+J13+R13</f>
        <v>24</v>
      </c>
      <c r="C13" s="80">
        <f>+G13+K13+S13</f>
        <v>15</v>
      </c>
      <c r="D13" s="80">
        <f>+H13+L13+T13</f>
        <v>9</v>
      </c>
      <c r="E13" s="80"/>
      <c r="F13" s="80">
        <v>6</v>
      </c>
      <c r="G13" s="80">
        <v>3</v>
      </c>
      <c r="H13" s="80">
        <v>3</v>
      </c>
      <c r="I13" s="80"/>
      <c r="J13" s="80">
        <v>10</v>
      </c>
      <c r="K13" s="80">
        <v>6</v>
      </c>
      <c r="L13" s="80">
        <v>4</v>
      </c>
      <c r="M13" s="80"/>
      <c r="N13" s="80" t="s">
        <v>271</v>
      </c>
      <c r="O13" s="80" t="s">
        <v>271</v>
      </c>
      <c r="P13" s="80" t="s">
        <v>271</v>
      </c>
      <c r="Q13" s="80"/>
      <c r="R13" s="80">
        <v>8</v>
      </c>
      <c r="S13" s="80">
        <v>6</v>
      </c>
      <c r="T13" s="80">
        <v>2</v>
      </c>
      <c r="U13" s="80"/>
      <c r="V13" s="80" t="s">
        <v>271</v>
      </c>
      <c r="W13" s="80" t="s">
        <v>271</v>
      </c>
      <c r="X13" s="80" t="s">
        <v>271</v>
      </c>
    </row>
    <row r="14" spans="1:25" x14ac:dyDescent="0.25">
      <c r="A14" s="23" t="s">
        <v>269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146"/>
    </row>
    <row r="15" spans="1:25" x14ac:dyDescent="0.25">
      <c r="A15" s="100" t="s">
        <v>209</v>
      </c>
      <c r="B15" s="79">
        <f>SUM(B16:B17)</f>
        <v>4474</v>
      </c>
      <c r="C15" s="79">
        <f t="shared" ref="C15:X15" si="2">SUM(C16:C17)</f>
        <v>2399</v>
      </c>
      <c r="D15" s="79">
        <f t="shared" si="2"/>
        <v>2075</v>
      </c>
      <c r="E15" s="79"/>
      <c r="F15" s="79">
        <f t="shared" si="2"/>
        <v>688</v>
      </c>
      <c r="G15" s="79">
        <f t="shared" si="2"/>
        <v>385</v>
      </c>
      <c r="H15" s="79">
        <f t="shared" si="2"/>
        <v>303</v>
      </c>
      <c r="I15" s="79"/>
      <c r="J15" s="79">
        <f t="shared" si="2"/>
        <v>757</v>
      </c>
      <c r="K15" s="79">
        <f t="shared" si="2"/>
        <v>428</v>
      </c>
      <c r="L15" s="79">
        <f t="shared" si="2"/>
        <v>329</v>
      </c>
      <c r="M15" s="79"/>
      <c r="N15" s="79">
        <f t="shared" si="2"/>
        <v>743</v>
      </c>
      <c r="O15" s="79">
        <f t="shared" si="2"/>
        <v>410</v>
      </c>
      <c r="P15" s="79">
        <f t="shared" si="2"/>
        <v>333</v>
      </c>
      <c r="Q15" s="79"/>
      <c r="R15" s="79">
        <f t="shared" si="2"/>
        <v>1489</v>
      </c>
      <c r="S15" s="79">
        <f t="shared" si="2"/>
        <v>791</v>
      </c>
      <c r="T15" s="79">
        <f t="shared" si="2"/>
        <v>698</v>
      </c>
      <c r="U15" s="79"/>
      <c r="V15" s="79">
        <f t="shared" si="2"/>
        <v>797</v>
      </c>
      <c r="W15" s="79">
        <f t="shared" si="2"/>
        <v>385</v>
      </c>
      <c r="X15" s="79">
        <f t="shared" si="2"/>
        <v>412</v>
      </c>
      <c r="Y15"/>
    </row>
    <row r="16" spans="1:25" x14ac:dyDescent="0.25">
      <c r="A16" s="101" t="s">
        <v>266</v>
      </c>
      <c r="B16" s="80">
        <f t="shared" ref="B16:B20" si="3">+F16+J16+N16+R16+V16</f>
        <v>4450</v>
      </c>
      <c r="C16" s="80">
        <f t="shared" si="1"/>
        <v>2384</v>
      </c>
      <c r="D16" s="80">
        <f t="shared" si="1"/>
        <v>2066</v>
      </c>
      <c r="E16" s="80"/>
      <c r="F16" s="80">
        <v>682</v>
      </c>
      <c r="G16" s="80">
        <v>382</v>
      </c>
      <c r="H16" s="80">
        <v>300</v>
      </c>
      <c r="I16" s="80"/>
      <c r="J16" s="80">
        <v>747</v>
      </c>
      <c r="K16" s="80">
        <v>422</v>
      </c>
      <c r="L16" s="80">
        <v>325</v>
      </c>
      <c r="M16" s="80"/>
      <c r="N16" s="80">
        <v>743</v>
      </c>
      <c r="O16" s="80">
        <v>410</v>
      </c>
      <c r="P16" s="80">
        <v>333</v>
      </c>
      <c r="Q16" s="80"/>
      <c r="R16" s="80">
        <v>1481</v>
      </c>
      <c r="S16" s="80">
        <v>785</v>
      </c>
      <c r="T16" s="80">
        <v>696</v>
      </c>
      <c r="U16" s="80"/>
      <c r="V16" s="80">
        <v>797</v>
      </c>
      <c r="W16" s="80">
        <v>385</v>
      </c>
      <c r="X16" s="80">
        <v>412</v>
      </c>
      <c r="Y16" s="146"/>
    </row>
    <row r="17" spans="1:25" x14ac:dyDescent="0.25">
      <c r="A17" s="101" t="s">
        <v>267</v>
      </c>
      <c r="B17" s="80">
        <f>+F17+J17+R17</f>
        <v>24</v>
      </c>
      <c r="C17" s="80">
        <f>+G17+K17+S17</f>
        <v>15</v>
      </c>
      <c r="D17" s="80">
        <f>+H17+L17+T17</f>
        <v>9</v>
      </c>
      <c r="E17" s="80"/>
      <c r="F17" s="80">
        <v>6</v>
      </c>
      <c r="G17" s="80">
        <v>3</v>
      </c>
      <c r="H17" s="80">
        <v>3</v>
      </c>
      <c r="I17" s="80"/>
      <c r="J17" s="80">
        <v>10</v>
      </c>
      <c r="K17" s="80">
        <v>6</v>
      </c>
      <c r="L17" s="80">
        <v>4</v>
      </c>
      <c r="M17" s="80"/>
      <c r="N17" s="80" t="s">
        <v>271</v>
      </c>
      <c r="O17" s="80" t="s">
        <v>271</v>
      </c>
      <c r="P17" s="80" t="s">
        <v>271</v>
      </c>
      <c r="Q17" s="80"/>
      <c r="R17" s="80">
        <v>8</v>
      </c>
      <c r="S17" s="80">
        <v>6</v>
      </c>
      <c r="T17" s="80">
        <v>2</v>
      </c>
      <c r="U17" s="80"/>
      <c r="V17" s="80" t="s">
        <v>271</v>
      </c>
      <c r="W17" s="80" t="s">
        <v>271</v>
      </c>
      <c r="X17" s="80" t="s">
        <v>271</v>
      </c>
      <c r="Y17" s="146"/>
    </row>
    <row r="18" spans="1:25" x14ac:dyDescent="0.25">
      <c r="A18" s="23" t="s">
        <v>270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146"/>
    </row>
    <row r="19" spans="1:25" x14ac:dyDescent="0.25">
      <c r="A19" s="103" t="s">
        <v>209</v>
      </c>
      <c r="B19" s="79">
        <f>SUM(B20:B21)</f>
        <v>1117</v>
      </c>
      <c r="C19" s="79">
        <f t="shared" ref="C19:X19" si="4">SUM(C20:C21)</f>
        <v>603</v>
      </c>
      <c r="D19" s="79">
        <f t="shared" si="4"/>
        <v>514</v>
      </c>
      <c r="E19" s="79"/>
      <c r="F19" s="79">
        <f t="shared" si="4"/>
        <v>134</v>
      </c>
      <c r="G19" s="79">
        <f t="shared" si="4"/>
        <v>78</v>
      </c>
      <c r="H19" s="79">
        <f t="shared" si="4"/>
        <v>56</v>
      </c>
      <c r="I19" s="79"/>
      <c r="J19" s="79">
        <f t="shared" si="4"/>
        <v>163</v>
      </c>
      <c r="K19" s="79">
        <f t="shared" si="4"/>
        <v>97</v>
      </c>
      <c r="L19" s="79">
        <f t="shared" si="4"/>
        <v>66</v>
      </c>
      <c r="M19" s="79"/>
      <c r="N19" s="79">
        <f t="shared" si="4"/>
        <v>188</v>
      </c>
      <c r="O19" s="79">
        <f t="shared" si="4"/>
        <v>102</v>
      </c>
      <c r="P19" s="79">
        <f t="shared" si="4"/>
        <v>86</v>
      </c>
      <c r="Q19" s="79"/>
      <c r="R19" s="79">
        <f t="shared" si="4"/>
        <v>364</v>
      </c>
      <c r="S19" s="79">
        <f t="shared" si="4"/>
        <v>172</v>
      </c>
      <c r="T19" s="79">
        <f t="shared" si="4"/>
        <v>192</v>
      </c>
      <c r="U19" s="79"/>
      <c r="V19" s="79">
        <f t="shared" si="4"/>
        <v>268</v>
      </c>
      <c r="W19" s="79">
        <f t="shared" si="4"/>
        <v>154</v>
      </c>
      <c r="X19" s="79">
        <f t="shared" si="4"/>
        <v>114</v>
      </c>
      <c r="Y19"/>
    </row>
    <row r="20" spans="1:25" x14ac:dyDescent="0.25">
      <c r="A20" s="101" t="s">
        <v>266</v>
      </c>
      <c r="B20" s="80">
        <f t="shared" si="3"/>
        <v>1117</v>
      </c>
      <c r="C20" s="80">
        <f t="shared" si="1"/>
        <v>603</v>
      </c>
      <c r="D20" s="80">
        <f t="shared" si="1"/>
        <v>514</v>
      </c>
      <c r="E20" s="80"/>
      <c r="F20" s="80">
        <v>134</v>
      </c>
      <c r="G20" s="80">
        <v>78</v>
      </c>
      <c r="H20" s="80">
        <v>56</v>
      </c>
      <c r="I20" s="80"/>
      <c r="J20" s="80">
        <v>163</v>
      </c>
      <c r="K20" s="80">
        <v>97</v>
      </c>
      <c r="L20" s="80">
        <v>66</v>
      </c>
      <c r="M20" s="80"/>
      <c r="N20" s="80">
        <v>188</v>
      </c>
      <c r="O20" s="80">
        <v>102</v>
      </c>
      <c r="P20" s="80">
        <v>86</v>
      </c>
      <c r="Q20" s="80"/>
      <c r="R20" s="80">
        <v>364</v>
      </c>
      <c r="S20" s="80">
        <v>172</v>
      </c>
      <c r="T20" s="80">
        <v>192</v>
      </c>
      <c r="U20" s="80"/>
      <c r="V20" s="80">
        <v>268</v>
      </c>
      <c r="W20" s="80">
        <v>154</v>
      </c>
      <c r="X20" s="80">
        <v>114</v>
      </c>
      <c r="Y20" s="146"/>
    </row>
    <row r="21" spans="1:25" x14ac:dyDescent="0.25">
      <c r="A21" s="101" t="s">
        <v>267</v>
      </c>
      <c r="B21" s="80" t="s">
        <v>271</v>
      </c>
      <c r="C21" s="80" t="s">
        <v>271</v>
      </c>
      <c r="D21" s="80" t="s">
        <v>271</v>
      </c>
      <c r="E21" s="80"/>
      <c r="F21" s="80" t="s">
        <v>271</v>
      </c>
      <c r="G21" s="80" t="s">
        <v>271</v>
      </c>
      <c r="H21" s="80" t="s">
        <v>271</v>
      </c>
      <c r="I21" s="80"/>
      <c r="J21" s="80" t="s">
        <v>271</v>
      </c>
      <c r="K21" s="80" t="s">
        <v>271</v>
      </c>
      <c r="L21" s="80" t="s">
        <v>271</v>
      </c>
      <c r="M21" s="80"/>
      <c r="N21" s="80" t="s">
        <v>271</v>
      </c>
      <c r="O21" s="80" t="s">
        <v>271</v>
      </c>
      <c r="P21" s="80" t="s">
        <v>271</v>
      </c>
      <c r="Q21" s="80"/>
      <c r="R21" s="80" t="s">
        <v>271</v>
      </c>
      <c r="S21" s="80" t="s">
        <v>271</v>
      </c>
      <c r="T21" s="80" t="s">
        <v>271</v>
      </c>
      <c r="U21" s="80"/>
      <c r="V21" s="80" t="s">
        <v>271</v>
      </c>
      <c r="W21" s="80" t="s">
        <v>271</v>
      </c>
      <c r="X21" s="80" t="s">
        <v>271</v>
      </c>
      <c r="Y21" s="146"/>
    </row>
    <row r="22" spans="1:25" x14ac:dyDescent="0.25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146"/>
    </row>
    <row r="23" spans="1:25" x14ac:dyDescent="0.25">
      <c r="A23" s="194" t="s">
        <v>232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46"/>
    </row>
    <row r="24" spans="1:25" x14ac:dyDescent="0.25">
      <c r="A24" s="102" t="s">
        <v>227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145"/>
    </row>
    <row r="25" spans="1:25" x14ac:dyDescent="0.25">
      <c r="A25" s="23" t="s">
        <v>209</v>
      </c>
      <c r="B25" s="81">
        <v>23.36202573959552</v>
      </c>
      <c r="C25" s="81">
        <v>27.752611629841915</v>
      </c>
      <c r="D25" s="81">
        <v>19.740754860846359</v>
      </c>
      <c r="E25" s="81"/>
      <c r="F25" s="81">
        <v>32.853717026378895</v>
      </c>
      <c r="G25" s="81">
        <v>37.520259319286872</v>
      </c>
      <c r="H25" s="81">
        <v>28.312302839116722</v>
      </c>
      <c r="I25" s="81"/>
      <c r="J25" s="81">
        <v>27.413587604290825</v>
      </c>
      <c r="K25" s="81">
        <v>32.853566958698373</v>
      </c>
      <c r="L25" s="81">
        <v>22.468714448236632</v>
      </c>
      <c r="M25" s="81"/>
      <c r="N25" s="81">
        <v>20.20837855437378</v>
      </c>
      <c r="O25" s="81">
        <v>24.485891917742709</v>
      </c>
      <c r="P25" s="81">
        <v>16.653418124006357</v>
      </c>
      <c r="Q25" s="81"/>
      <c r="R25" s="81">
        <v>26.577739529546758</v>
      </c>
      <c r="S25" s="81">
        <v>30.727504786215697</v>
      </c>
      <c r="T25" s="81">
        <v>23.189161021365294</v>
      </c>
      <c r="U25" s="81"/>
      <c r="V25" s="81">
        <v>16.397228637413395</v>
      </c>
      <c r="W25" s="81">
        <v>19.528985507246375</v>
      </c>
      <c r="X25" s="81">
        <v>14.082998661311915</v>
      </c>
      <c r="Y25" s="146"/>
    </row>
    <row r="26" spans="1:25" x14ac:dyDescent="0.25">
      <c r="A26" s="101" t="s">
        <v>266</v>
      </c>
      <c r="B26" s="82">
        <v>23.396654618811468</v>
      </c>
      <c r="C26" s="82">
        <v>27.915887850467293</v>
      </c>
      <c r="D26" s="82">
        <v>19.703681075301667</v>
      </c>
      <c r="E26" s="82"/>
      <c r="F26" s="82">
        <v>33.009708737864081</v>
      </c>
      <c r="G26" s="82">
        <v>38.079470198675494</v>
      </c>
      <c r="H26" s="82">
        <v>28.164556962025316</v>
      </c>
      <c r="I26" s="82"/>
      <c r="J26" s="82">
        <v>27.401385124962363</v>
      </c>
      <c r="K26" s="82">
        <v>33.099489795918366</v>
      </c>
      <c r="L26" s="82">
        <v>22.304620650313748</v>
      </c>
      <c r="M26" s="82"/>
      <c r="N26" s="82">
        <v>20.363079615048118</v>
      </c>
      <c r="O26" s="82">
        <v>24.830261881668285</v>
      </c>
      <c r="P26" s="82">
        <v>16.693227091633467</v>
      </c>
      <c r="Q26" s="82"/>
      <c r="R26" s="82">
        <v>26.565874730021598</v>
      </c>
      <c r="S26" s="82">
        <v>30.751928020565554</v>
      </c>
      <c r="T26" s="82">
        <v>23.167231933211582</v>
      </c>
      <c r="U26" s="82"/>
      <c r="V26" s="82">
        <v>16.425046267735965</v>
      </c>
      <c r="W26" s="82">
        <v>19.600000000000001</v>
      </c>
      <c r="X26" s="82">
        <v>14.086770219603642</v>
      </c>
      <c r="Y26" s="146"/>
    </row>
    <row r="27" spans="1:25" x14ac:dyDescent="0.25">
      <c r="A27" s="101" t="s">
        <v>267</v>
      </c>
      <c r="B27" s="82">
        <v>17.391304347826086</v>
      </c>
      <c r="C27" s="82">
        <v>12.820512820512819</v>
      </c>
      <c r="D27" s="82">
        <v>42.857142857142854</v>
      </c>
      <c r="E27" s="82"/>
      <c r="F27" s="82">
        <v>20</v>
      </c>
      <c r="G27" s="82">
        <v>11.538461538461538</v>
      </c>
      <c r="H27" s="82">
        <v>75</v>
      </c>
      <c r="I27" s="82"/>
      <c r="J27" s="82">
        <v>28.571428571428569</v>
      </c>
      <c r="K27" s="82">
        <v>20</v>
      </c>
      <c r="L27" s="82">
        <v>80</v>
      </c>
      <c r="M27" s="82"/>
      <c r="N27" s="78" t="s">
        <v>271</v>
      </c>
      <c r="O27" s="78" t="s">
        <v>271</v>
      </c>
      <c r="P27" s="78" t="s">
        <v>271</v>
      </c>
      <c r="Q27" s="82"/>
      <c r="R27" s="82">
        <v>29.629629629629626</v>
      </c>
      <c r="S27" s="82">
        <v>27.27272727272727</v>
      </c>
      <c r="T27" s="82">
        <v>40</v>
      </c>
      <c r="U27" s="82"/>
      <c r="V27" s="78" t="s">
        <v>271</v>
      </c>
      <c r="W27" s="78" t="s">
        <v>271</v>
      </c>
      <c r="X27" s="78" t="s">
        <v>271</v>
      </c>
      <c r="Y27" s="146"/>
    </row>
    <row r="28" spans="1:25" x14ac:dyDescent="0.25">
      <c r="A28" s="23" t="s">
        <v>269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146"/>
    </row>
    <row r="29" spans="1:25" x14ac:dyDescent="0.25">
      <c r="A29" s="100" t="s">
        <v>209</v>
      </c>
      <c r="B29" s="81">
        <v>23.552326805643293</v>
      </c>
      <c r="C29" s="81">
        <v>27.71808203350664</v>
      </c>
      <c r="D29" s="81">
        <v>20.06575766366889</v>
      </c>
      <c r="E29" s="81"/>
      <c r="F29" s="81">
        <v>33.59375</v>
      </c>
      <c r="G29" s="81">
        <v>38.118811881188122</v>
      </c>
      <c r="H29" s="81">
        <v>29.190751445086704</v>
      </c>
      <c r="I29" s="81"/>
      <c r="J29" s="81">
        <v>28.047424972211932</v>
      </c>
      <c r="K29" s="81">
        <v>33.204034134988362</v>
      </c>
      <c r="L29" s="81">
        <v>23.333333333333332</v>
      </c>
      <c r="M29" s="81"/>
      <c r="N29" s="81">
        <v>20.16282225237449</v>
      </c>
      <c r="O29" s="81">
        <v>24.260355029585799</v>
      </c>
      <c r="P29" s="81">
        <v>16.691729323308273</v>
      </c>
      <c r="Q29" s="81"/>
      <c r="R29" s="81">
        <v>26.790212306585104</v>
      </c>
      <c r="S29" s="81">
        <v>31.463802704852821</v>
      </c>
      <c r="T29" s="81">
        <v>22.930354796320632</v>
      </c>
      <c r="U29" s="81"/>
      <c r="V29" s="81">
        <v>15.920894926088694</v>
      </c>
      <c r="W29" s="81">
        <v>17.890334572490708</v>
      </c>
      <c r="X29" s="81">
        <v>14.435879467414155</v>
      </c>
      <c r="Y29" s="146"/>
    </row>
    <row r="30" spans="1:25" x14ac:dyDescent="0.25">
      <c r="A30" s="101" t="s">
        <v>266</v>
      </c>
      <c r="B30" s="82">
        <v>23.597412238837627</v>
      </c>
      <c r="C30" s="82">
        <v>27.922230030452095</v>
      </c>
      <c r="D30" s="82">
        <v>20.019379844961239</v>
      </c>
      <c r="E30" s="82"/>
      <c r="F30" s="82">
        <v>33.795837462834491</v>
      </c>
      <c r="G30" s="82">
        <v>38.821138211382113</v>
      </c>
      <c r="H30" s="82">
        <v>29.013539651837522</v>
      </c>
      <c r="I30" s="82"/>
      <c r="J30" s="82">
        <v>28.040540540540544</v>
      </c>
      <c r="K30" s="82">
        <v>33.518665607625096</v>
      </c>
      <c r="L30" s="82">
        <v>23.131672597864767</v>
      </c>
      <c r="M30" s="82"/>
      <c r="N30" s="82">
        <v>20.356164383561644</v>
      </c>
      <c r="O30" s="82">
        <v>24.683925346177002</v>
      </c>
      <c r="P30" s="82">
        <v>16.742081447963798</v>
      </c>
      <c r="Q30" s="82"/>
      <c r="R30" s="82">
        <v>26.776351473512928</v>
      </c>
      <c r="S30" s="82">
        <v>31.500802568218301</v>
      </c>
      <c r="T30" s="82">
        <v>22.902270483711749</v>
      </c>
      <c r="U30" s="82"/>
      <c r="V30" s="82">
        <v>15.955955955955956</v>
      </c>
      <c r="W30" s="82">
        <v>17.973856209150327</v>
      </c>
      <c r="X30" s="82">
        <v>14.440939362075008</v>
      </c>
      <c r="Y30" s="146"/>
    </row>
    <row r="31" spans="1:25" x14ac:dyDescent="0.25">
      <c r="A31" s="101" t="s">
        <v>267</v>
      </c>
      <c r="B31" s="82">
        <v>17.391304347826086</v>
      </c>
      <c r="C31" s="82">
        <v>12.820512820512819</v>
      </c>
      <c r="D31" s="82">
        <v>42.857142857142854</v>
      </c>
      <c r="E31" s="82"/>
      <c r="F31" s="82">
        <v>20</v>
      </c>
      <c r="G31" s="82">
        <v>11.538461538461538</v>
      </c>
      <c r="H31" s="82">
        <v>75</v>
      </c>
      <c r="I31" s="82"/>
      <c r="J31" s="82">
        <v>28.571428571428569</v>
      </c>
      <c r="K31" s="82">
        <v>20</v>
      </c>
      <c r="L31" s="82">
        <v>80</v>
      </c>
      <c r="M31" s="82"/>
      <c r="N31" s="78" t="s">
        <v>271</v>
      </c>
      <c r="O31" s="78" t="s">
        <v>271</v>
      </c>
      <c r="P31" s="78" t="s">
        <v>271</v>
      </c>
      <c r="Q31" s="82"/>
      <c r="R31" s="82">
        <v>29.629629629629626</v>
      </c>
      <c r="S31" s="82">
        <v>27.27272727272727</v>
      </c>
      <c r="T31" s="82">
        <v>40</v>
      </c>
      <c r="U31" s="82"/>
      <c r="V31" s="78" t="s">
        <v>271</v>
      </c>
      <c r="W31" s="78" t="s">
        <v>271</v>
      </c>
      <c r="X31" s="78" t="s">
        <v>271</v>
      </c>
      <c r="Y31" s="146"/>
    </row>
    <row r="32" spans="1:25" x14ac:dyDescent="0.25">
      <c r="A32" s="23" t="s">
        <v>270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146"/>
    </row>
    <row r="33" spans="1:25" x14ac:dyDescent="0.25">
      <c r="A33" s="103" t="s">
        <v>209</v>
      </c>
      <c r="B33" s="81">
        <v>22.629659643435982</v>
      </c>
      <c r="C33" s="81">
        <v>27.890841813135985</v>
      </c>
      <c r="D33" s="81">
        <v>18.529199711607784</v>
      </c>
      <c r="E33" s="81"/>
      <c r="F33" s="81">
        <v>29.515418502202646</v>
      </c>
      <c r="G33" s="81">
        <v>34.821428571428569</v>
      </c>
      <c r="H33" s="81">
        <v>24.347826086956523</v>
      </c>
      <c r="I33" s="81"/>
      <c r="J33" s="81">
        <v>24.80974124809741</v>
      </c>
      <c r="K33" s="81">
        <v>31.391585760517799</v>
      </c>
      <c r="L33" s="81">
        <v>18.96551724137931</v>
      </c>
      <c r="M33" s="81"/>
      <c r="N33" s="81">
        <v>20.390455531453362</v>
      </c>
      <c r="O33" s="81">
        <v>25.436408977556109</v>
      </c>
      <c r="P33" s="81">
        <v>16.506717850287909</v>
      </c>
      <c r="Q33" s="81"/>
      <c r="R33" s="81">
        <v>25.742574257425744</v>
      </c>
      <c r="S33" s="81">
        <v>27.741935483870968</v>
      </c>
      <c r="T33" s="81">
        <v>24.181360201511335</v>
      </c>
      <c r="U33" s="81"/>
      <c r="V33" s="81">
        <v>17.998656816655473</v>
      </c>
      <c r="W33" s="81">
        <v>25.328947368421051</v>
      </c>
      <c r="X33" s="81">
        <v>12.939841089670828</v>
      </c>
      <c r="Y33" s="146"/>
    </row>
    <row r="34" spans="1:25" x14ac:dyDescent="0.25">
      <c r="A34" s="101" t="s">
        <v>266</v>
      </c>
      <c r="B34" s="82">
        <v>22.629659643435982</v>
      </c>
      <c r="C34" s="82">
        <v>27.890841813135985</v>
      </c>
      <c r="D34" s="82">
        <v>18.529199711607784</v>
      </c>
      <c r="E34" s="82"/>
      <c r="F34" s="82">
        <v>29.515418502202646</v>
      </c>
      <c r="G34" s="82">
        <v>34.821428571428569</v>
      </c>
      <c r="H34" s="82">
        <v>24.347826086956523</v>
      </c>
      <c r="I34" s="82"/>
      <c r="J34" s="82">
        <v>24.80974124809741</v>
      </c>
      <c r="K34" s="82">
        <v>31.391585760517799</v>
      </c>
      <c r="L34" s="82">
        <v>18.96551724137931</v>
      </c>
      <c r="M34" s="82"/>
      <c r="N34" s="82">
        <v>20.390455531453362</v>
      </c>
      <c r="O34" s="82">
        <v>25.436408977556109</v>
      </c>
      <c r="P34" s="82">
        <v>16.506717850287909</v>
      </c>
      <c r="Q34" s="82"/>
      <c r="R34" s="82">
        <v>25.742574257425744</v>
      </c>
      <c r="S34" s="82">
        <v>27.741935483870968</v>
      </c>
      <c r="T34" s="82">
        <v>24.181360201511335</v>
      </c>
      <c r="U34" s="82"/>
      <c r="V34" s="82">
        <v>17.998656816655473</v>
      </c>
      <c r="W34" s="82">
        <v>25.328947368421051</v>
      </c>
      <c r="X34" s="82">
        <v>12.939841089670828</v>
      </c>
      <c r="Y34" s="146"/>
    </row>
    <row r="35" spans="1:25" ht="15.75" thickBot="1" x14ac:dyDescent="0.3">
      <c r="A35" s="104" t="s">
        <v>267</v>
      </c>
      <c r="B35" s="111" t="s">
        <v>271</v>
      </c>
      <c r="C35" s="111" t="s">
        <v>271</v>
      </c>
      <c r="D35" s="111" t="s">
        <v>271</v>
      </c>
      <c r="E35" s="111"/>
      <c r="F35" s="111" t="s">
        <v>271</v>
      </c>
      <c r="G35" s="111" t="s">
        <v>271</v>
      </c>
      <c r="H35" s="111" t="s">
        <v>271</v>
      </c>
      <c r="I35" s="111"/>
      <c r="J35" s="111" t="s">
        <v>271</v>
      </c>
      <c r="K35" s="111" t="s">
        <v>271</v>
      </c>
      <c r="L35" s="111" t="s">
        <v>271</v>
      </c>
      <c r="M35" s="111"/>
      <c r="N35" s="111" t="s">
        <v>271</v>
      </c>
      <c r="O35" s="111" t="s">
        <v>271</v>
      </c>
      <c r="P35" s="111" t="s">
        <v>271</v>
      </c>
      <c r="Q35" s="111"/>
      <c r="R35" s="111" t="s">
        <v>271</v>
      </c>
      <c r="S35" s="111" t="s">
        <v>271</v>
      </c>
      <c r="T35" s="111" t="s">
        <v>271</v>
      </c>
      <c r="U35" s="111"/>
      <c r="V35" s="111" t="s">
        <v>271</v>
      </c>
      <c r="W35" s="111" t="s">
        <v>271</v>
      </c>
      <c r="X35" s="111" t="s">
        <v>271</v>
      </c>
    </row>
    <row r="36" spans="1:25" x14ac:dyDescent="0.25">
      <c r="A36" s="225" t="s">
        <v>201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Y36" s="146"/>
    </row>
    <row r="37" spans="1:25" x14ac:dyDescent="0.25">
      <c r="Y37" s="146"/>
    </row>
    <row r="38" spans="1:25" x14ac:dyDescent="0.25">
      <c r="Y38" s="146"/>
    </row>
    <row r="39" spans="1:25" x14ac:dyDescent="0.25">
      <c r="Y39" s="146"/>
    </row>
    <row r="40" spans="1:25" x14ac:dyDescent="0.25">
      <c r="Y40" s="146"/>
    </row>
    <row r="41" spans="1:25" x14ac:dyDescent="0.25">
      <c r="Y41" s="146"/>
    </row>
    <row r="42" spans="1:25" x14ac:dyDescent="0.25">
      <c r="Y42" s="145"/>
    </row>
    <row r="43" spans="1:25" x14ac:dyDescent="0.25">
      <c r="Y43" s="146"/>
    </row>
    <row r="44" spans="1:25" x14ac:dyDescent="0.25">
      <c r="Y44" s="146"/>
    </row>
    <row r="45" spans="1:25" x14ac:dyDescent="0.25">
      <c r="Y45" s="146"/>
    </row>
  </sheetData>
  <mergeCells count="12">
    <mergeCell ref="V6:X6"/>
    <mergeCell ref="A36:O36"/>
    <mergeCell ref="A1:X1"/>
    <mergeCell ref="A2:X2"/>
    <mergeCell ref="A3:X3"/>
    <mergeCell ref="A4:X4"/>
    <mergeCell ref="A6:A7"/>
    <mergeCell ref="B6:D6"/>
    <mergeCell ref="F6:H6"/>
    <mergeCell ref="J6:L6"/>
    <mergeCell ref="N6:P6"/>
    <mergeCell ref="R6:T6"/>
  </mergeCells>
  <hyperlinks>
    <hyperlink ref="Y2" location="Contenido!A1" display="Contenido" xr:uid="{DE28A97B-43B1-4357-85C7-7CA0A9AD170B}"/>
  </hyperlinks>
  <pageMargins left="0.7" right="0.7" top="0.75" bottom="0.75" header="0.3" footer="0.3"/>
  <pageSetup scale="70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BB28-90BA-46E5-9892-42C0DF8F24D9}">
  <sheetPr>
    <tabColor rgb="FFF2DAB1"/>
    <pageSetUpPr fitToPage="1"/>
  </sheetPr>
  <dimension ref="A1:Y4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4" style="144" customWidth="1"/>
  </cols>
  <sheetData>
    <row r="1" spans="1:25" x14ac:dyDescent="0.25">
      <c r="A1" s="228" t="s">
        <v>380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5" x14ac:dyDescent="0.25">
      <c r="A2" s="229" t="s">
        <v>381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183" t="s">
        <v>0</v>
      </c>
    </row>
    <row r="3" spans="1:25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5" x14ac:dyDescent="0.25">
      <c r="A4" s="229" t="s">
        <v>382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5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145"/>
    </row>
    <row r="6" spans="1:25" x14ac:dyDescent="0.25">
      <c r="A6" s="22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45"/>
    </row>
    <row r="7" spans="1:25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</row>
    <row r="8" spans="1:25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145"/>
    </row>
    <row r="9" spans="1:25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5" x14ac:dyDescent="0.25">
      <c r="A10" s="26" t="s">
        <v>209</v>
      </c>
      <c r="B10" s="79">
        <f>SUM(B12:B33)</f>
        <v>18341</v>
      </c>
      <c r="C10" s="79">
        <f t="shared" ref="C10:X10" si="0">SUM(C12:C33)</f>
        <v>7815</v>
      </c>
      <c r="D10" s="79">
        <f t="shared" si="0"/>
        <v>10526</v>
      </c>
      <c r="E10" s="79"/>
      <c r="F10" s="79">
        <f t="shared" si="0"/>
        <v>1680</v>
      </c>
      <c r="G10" s="79">
        <f t="shared" si="0"/>
        <v>771</v>
      </c>
      <c r="H10" s="79">
        <f t="shared" si="0"/>
        <v>909</v>
      </c>
      <c r="I10" s="79"/>
      <c r="J10" s="79">
        <f t="shared" si="0"/>
        <v>2436</v>
      </c>
      <c r="K10" s="79">
        <f t="shared" si="0"/>
        <v>1073</v>
      </c>
      <c r="L10" s="79">
        <f t="shared" si="0"/>
        <v>1363</v>
      </c>
      <c r="M10" s="79"/>
      <c r="N10" s="79">
        <f t="shared" si="0"/>
        <v>3676</v>
      </c>
      <c r="O10" s="79">
        <f t="shared" si="0"/>
        <v>1579</v>
      </c>
      <c r="P10" s="79">
        <f t="shared" si="0"/>
        <v>2097</v>
      </c>
      <c r="Q10" s="79"/>
      <c r="R10" s="79">
        <f t="shared" si="0"/>
        <v>5119</v>
      </c>
      <c r="S10" s="79">
        <f t="shared" si="0"/>
        <v>2171</v>
      </c>
      <c r="T10" s="79">
        <f t="shared" si="0"/>
        <v>2948</v>
      </c>
      <c r="U10" s="79"/>
      <c r="V10" s="79">
        <f t="shared" si="0"/>
        <v>5430</v>
      </c>
      <c r="W10" s="79">
        <f t="shared" si="0"/>
        <v>2221</v>
      </c>
      <c r="X10" s="79">
        <f t="shared" si="0"/>
        <v>3209</v>
      </c>
    </row>
    <row r="11" spans="1:25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5" x14ac:dyDescent="0.25">
      <c r="A12" s="27" t="s">
        <v>277</v>
      </c>
      <c r="B12" s="80">
        <f>+F12+J12+N12+R12+V12</f>
        <v>232</v>
      </c>
      <c r="C12" s="80">
        <f t="shared" ref="C12:D23" si="1">+G12+K12+O12+S12+W12</f>
        <v>85</v>
      </c>
      <c r="D12" s="80">
        <f t="shared" si="1"/>
        <v>147</v>
      </c>
      <c r="E12" s="80"/>
      <c r="F12" s="80">
        <v>26</v>
      </c>
      <c r="G12" s="80">
        <v>14</v>
      </c>
      <c r="H12" s="80">
        <v>12</v>
      </c>
      <c r="I12" s="80"/>
      <c r="J12" s="80">
        <v>49</v>
      </c>
      <c r="K12" s="80">
        <v>17</v>
      </c>
      <c r="L12" s="80">
        <v>32</v>
      </c>
      <c r="M12" s="80"/>
      <c r="N12" s="80">
        <v>56</v>
      </c>
      <c r="O12" s="80">
        <v>20</v>
      </c>
      <c r="P12" s="80">
        <v>36</v>
      </c>
      <c r="Q12" s="80"/>
      <c r="R12" s="80">
        <v>37</v>
      </c>
      <c r="S12" s="80">
        <v>7</v>
      </c>
      <c r="T12" s="80">
        <v>30</v>
      </c>
      <c r="U12" s="80"/>
      <c r="V12" s="80">
        <v>64</v>
      </c>
      <c r="W12" s="80">
        <v>27</v>
      </c>
      <c r="X12" s="80">
        <v>37</v>
      </c>
      <c r="Y12" s="145"/>
    </row>
    <row r="13" spans="1:25" x14ac:dyDescent="0.25">
      <c r="A13" s="27" t="s">
        <v>278</v>
      </c>
      <c r="B13" s="80">
        <f t="shared" ref="B13:D33" si="2">+F13+J13+N13+R13+V13</f>
        <v>770</v>
      </c>
      <c r="C13" s="80">
        <f t="shared" si="1"/>
        <v>360</v>
      </c>
      <c r="D13" s="80">
        <f t="shared" si="1"/>
        <v>410</v>
      </c>
      <c r="E13" s="80"/>
      <c r="F13" s="80">
        <v>87</v>
      </c>
      <c r="G13" s="80">
        <v>53</v>
      </c>
      <c r="H13" s="80">
        <v>34</v>
      </c>
      <c r="I13" s="80"/>
      <c r="J13" s="80">
        <v>109</v>
      </c>
      <c r="K13" s="80">
        <v>59</v>
      </c>
      <c r="L13" s="80">
        <v>50</v>
      </c>
      <c r="M13" s="80"/>
      <c r="N13" s="80">
        <v>163</v>
      </c>
      <c r="O13" s="80">
        <v>71</v>
      </c>
      <c r="P13" s="80">
        <v>92</v>
      </c>
      <c r="Q13" s="80"/>
      <c r="R13" s="80">
        <v>185</v>
      </c>
      <c r="S13" s="80">
        <v>80</v>
      </c>
      <c r="T13" s="80">
        <v>105</v>
      </c>
      <c r="U13" s="80"/>
      <c r="V13" s="80">
        <v>226</v>
      </c>
      <c r="W13" s="80">
        <v>97</v>
      </c>
      <c r="X13" s="80">
        <v>129</v>
      </c>
    </row>
    <row r="14" spans="1:25" x14ac:dyDescent="0.25">
      <c r="A14" s="27" t="s">
        <v>280</v>
      </c>
      <c r="B14" s="80">
        <f t="shared" si="2"/>
        <v>700</v>
      </c>
      <c r="C14" s="80">
        <f t="shared" si="1"/>
        <v>248</v>
      </c>
      <c r="D14" s="80">
        <f t="shared" si="1"/>
        <v>452</v>
      </c>
      <c r="E14" s="80"/>
      <c r="F14" s="80">
        <v>74</v>
      </c>
      <c r="G14" s="80">
        <v>26</v>
      </c>
      <c r="H14" s="80">
        <v>48</v>
      </c>
      <c r="I14" s="80"/>
      <c r="J14" s="80">
        <v>97</v>
      </c>
      <c r="K14" s="80">
        <v>33</v>
      </c>
      <c r="L14" s="80">
        <v>64</v>
      </c>
      <c r="M14" s="80"/>
      <c r="N14" s="80">
        <v>164</v>
      </c>
      <c r="O14" s="80">
        <v>57</v>
      </c>
      <c r="P14" s="80">
        <v>107</v>
      </c>
      <c r="Q14" s="80"/>
      <c r="R14" s="80">
        <v>163</v>
      </c>
      <c r="S14" s="80">
        <v>49</v>
      </c>
      <c r="T14" s="80">
        <v>114</v>
      </c>
      <c r="U14" s="80"/>
      <c r="V14" s="80">
        <v>202</v>
      </c>
      <c r="W14" s="80">
        <v>83</v>
      </c>
      <c r="X14" s="80">
        <v>119</v>
      </c>
    </row>
    <row r="15" spans="1:25" x14ac:dyDescent="0.25">
      <c r="A15" s="27" t="s">
        <v>281</v>
      </c>
      <c r="B15" s="80">
        <f t="shared" si="2"/>
        <v>320</v>
      </c>
      <c r="C15" s="80">
        <f t="shared" si="1"/>
        <v>153</v>
      </c>
      <c r="D15" s="80">
        <f t="shared" si="1"/>
        <v>167</v>
      </c>
      <c r="E15" s="80"/>
      <c r="F15" s="80">
        <v>25</v>
      </c>
      <c r="G15" s="80">
        <v>9</v>
      </c>
      <c r="H15" s="80">
        <v>16</v>
      </c>
      <c r="I15" s="80"/>
      <c r="J15" s="80">
        <v>46</v>
      </c>
      <c r="K15" s="80">
        <v>23</v>
      </c>
      <c r="L15" s="80">
        <v>23</v>
      </c>
      <c r="M15" s="80"/>
      <c r="N15" s="80">
        <v>56</v>
      </c>
      <c r="O15" s="80">
        <v>28</v>
      </c>
      <c r="P15" s="80">
        <v>28</v>
      </c>
      <c r="Q15" s="80"/>
      <c r="R15" s="80">
        <v>93</v>
      </c>
      <c r="S15" s="80">
        <v>45</v>
      </c>
      <c r="T15" s="80">
        <v>48</v>
      </c>
      <c r="U15" s="80"/>
      <c r="V15" s="80">
        <v>100</v>
      </c>
      <c r="W15" s="80">
        <v>48</v>
      </c>
      <c r="X15" s="80">
        <v>52</v>
      </c>
      <c r="Y15" s="146"/>
    </row>
    <row r="16" spans="1:25" x14ac:dyDescent="0.25">
      <c r="A16" s="27" t="s">
        <v>282</v>
      </c>
      <c r="B16" s="80">
        <f t="shared" si="2"/>
        <v>1425</v>
      </c>
      <c r="C16" s="80">
        <f t="shared" si="1"/>
        <v>574</v>
      </c>
      <c r="D16" s="80">
        <f t="shared" si="1"/>
        <v>851</v>
      </c>
      <c r="E16" s="80"/>
      <c r="F16" s="80">
        <v>89</v>
      </c>
      <c r="G16" s="80">
        <v>36</v>
      </c>
      <c r="H16" s="80">
        <v>53</v>
      </c>
      <c r="I16" s="80"/>
      <c r="J16" s="80">
        <v>141</v>
      </c>
      <c r="K16" s="80">
        <v>55</v>
      </c>
      <c r="L16" s="80">
        <v>86</v>
      </c>
      <c r="M16" s="80"/>
      <c r="N16" s="80">
        <v>257</v>
      </c>
      <c r="O16" s="80">
        <v>93</v>
      </c>
      <c r="P16" s="80">
        <v>164</v>
      </c>
      <c r="Q16" s="80"/>
      <c r="R16" s="80">
        <v>419</v>
      </c>
      <c r="S16" s="80">
        <v>172</v>
      </c>
      <c r="T16" s="80">
        <v>247</v>
      </c>
      <c r="U16" s="80"/>
      <c r="V16" s="80">
        <v>519</v>
      </c>
      <c r="W16" s="80">
        <v>218</v>
      </c>
      <c r="X16" s="80">
        <v>301</v>
      </c>
      <c r="Y16" s="145"/>
    </row>
    <row r="17" spans="1:25" x14ac:dyDescent="0.25">
      <c r="A17" s="27" t="s">
        <v>284</v>
      </c>
      <c r="B17" s="80">
        <f t="shared" si="2"/>
        <v>1724</v>
      </c>
      <c r="C17" s="80">
        <f t="shared" si="1"/>
        <v>780</v>
      </c>
      <c r="D17" s="80">
        <f t="shared" si="1"/>
        <v>944</v>
      </c>
      <c r="E17" s="80"/>
      <c r="F17" s="80">
        <v>223</v>
      </c>
      <c r="G17" s="80">
        <v>93</v>
      </c>
      <c r="H17" s="80">
        <v>130</v>
      </c>
      <c r="I17" s="80"/>
      <c r="J17" s="80">
        <v>328</v>
      </c>
      <c r="K17" s="80">
        <v>162</v>
      </c>
      <c r="L17" s="80">
        <v>166</v>
      </c>
      <c r="M17" s="80"/>
      <c r="N17" s="80">
        <v>404</v>
      </c>
      <c r="O17" s="80">
        <v>182</v>
      </c>
      <c r="P17" s="80">
        <v>222</v>
      </c>
      <c r="Q17" s="80"/>
      <c r="R17" s="80">
        <v>407</v>
      </c>
      <c r="S17" s="80">
        <v>185</v>
      </c>
      <c r="T17" s="80">
        <v>222</v>
      </c>
      <c r="U17" s="80"/>
      <c r="V17" s="80">
        <v>362</v>
      </c>
      <c r="W17" s="80">
        <v>158</v>
      </c>
      <c r="X17" s="80">
        <v>204</v>
      </c>
      <c r="Y17" s="146"/>
    </row>
    <row r="18" spans="1:25" x14ac:dyDescent="0.25">
      <c r="A18" s="27" t="s">
        <v>285</v>
      </c>
      <c r="B18" s="80">
        <f t="shared" si="2"/>
        <v>1215</v>
      </c>
      <c r="C18" s="80">
        <f t="shared" si="1"/>
        <v>526</v>
      </c>
      <c r="D18" s="80">
        <f t="shared" si="1"/>
        <v>689</v>
      </c>
      <c r="E18" s="80"/>
      <c r="F18" s="80">
        <v>112</v>
      </c>
      <c r="G18" s="80">
        <v>42</v>
      </c>
      <c r="H18" s="80">
        <v>70</v>
      </c>
      <c r="I18" s="80"/>
      <c r="J18" s="80">
        <v>169</v>
      </c>
      <c r="K18" s="80">
        <v>78</v>
      </c>
      <c r="L18" s="80">
        <v>91</v>
      </c>
      <c r="M18" s="80"/>
      <c r="N18" s="80">
        <v>262</v>
      </c>
      <c r="O18" s="80">
        <v>113</v>
      </c>
      <c r="P18" s="80">
        <v>149</v>
      </c>
      <c r="Q18" s="80"/>
      <c r="R18" s="80">
        <v>308</v>
      </c>
      <c r="S18" s="80">
        <v>128</v>
      </c>
      <c r="T18" s="80">
        <v>180</v>
      </c>
      <c r="U18" s="80"/>
      <c r="V18" s="80">
        <v>364</v>
      </c>
      <c r="W18" s="80">
        <v>165</v>
      </c>
      <c r="X18" s="80">
        <v>199</v>
      </c>
      <c r="Y18" s="146"/>
    </row>
    <row r="19" spans="1:25" x14ac:dyDescent="0.25">
      <c r="A19" s="125" t="s">
        <v>288</v>
      </c>
      <c r="B19" s="80">
        <f t="shared" si="2"/>
        <v>2670</v>
      </c>
      <c r="C19" s="80">
        <f t="shared" si="1"/>
        <v>1116</v>
      </c>
      <c r="D19" s="80">
        <f t="shared" si="1"/>
        <v>1554</v>
      </c>
      <c r="E19" s="80"/>
      <c r="F19" s="80">
        <v>277</v>
      </c>
      <c r="G19" s="80">
        <v>127</v>
      </c>
      <c r="H19" s="80">
        <v>150</v>
      </c>
      <c r="I19" s="80"/>
      <c r="J19" s="80">
        <v>383</v>
      </c>
      <c r="K19" s="80">
        <v>150</v>
      </c>
      <c r="L19" s="80">
        <v>233</v>
      </c>
      <c r="M19" s="80"/>
      <c r="N19" s="80">
        <v>522</v>
      </c>
      <c r="O19" s="80">
        <v>226</v>
      </c>
      <c r="P19" s="80">
        <v>296</v>
      </c>
      <c r="Q19" s="80"/>
      <c r="R19" s="80">
        <v>902</v>
      </c>
      <c r="S19" s="80">
        <v>388</v>
      </c>
      <c r="T19" s="80">
        <v>514</v>
      </c>
      <c r="U19" s="80"/>
      <c r="V19" s="80">
        <v>586</v>
      </c>
      <c r="W19" s="80">
        <v>225</v>
      </c>
      <c r="X19" s="80">
        <v>361</v>
      </c>
      <c r="Y19" s="146"/>
    </row>
    <row r="20" spans="1:25" x14ac:dyDescent="0.25">
      <c r="A20" s="27" t="s">
        <v>289</v>
      </c>
      <c r="B20" s="80">
        <f t="shared" si="2"/>
        <v>389</v>
      </c>
      <c r="C20" s="80">
        <f t="shared" si="1"/>
        <v>182</v>
      </c>
      <c r="D20" s="80">
        <f t="shared" si="1"/>
        <v>207</v>
      </c>
      <c r="E20" s="80"/>
      <c r="F20" s="80">
        <v>19</v>
      </c>
      <c r="G20" s="80">
        <v>7</v>
      </c>
      <c r="H20" s="80">
        <v>12</v>
      </c>
      <c r="I20" s="80"/>
      <c r="J20" s="80">
        <v>32</v>
      </c>
      <c r="K20" s="80">
        <v>13</v>
      </c>
      <c r="L20" s="80">
        <v>19</v>
      </c>
      <c r="M20" s="80"/>
      <c r="N20" s="80">
        <v>67</v>
      </c>
      <c r="O20" s="80">
        <v>26</v>
      </c>
      <c r="P20" s="80">
        <v>41</v>
      </c>
      <c r="Q20" s="80"/>
      <c r="R20" s="80">
        <v>141</v>
      </c>
      <c r="S20" s="80">
        <v>79</v>
      </c>
      <c r="T20" s="80">
        <v>62</v>
      </c>
      <c r="U20" s="80"/>
      <c r="V20" s="80">
        <v>130</v>
      </c>
      <c r="W20" s="80">
        <v>57</v>
      </c>
      <c r="X20" s="80">
        <v>73</v>
      </c>
      <c r="Y20" s="146"/>
    </row>
    <row r="21" spans="1:25" x14ac:dyDescent="0.25">
      <c r="A21" s="27" t="s">
        <v>290</v>
      </c>
      <c r="B21" s="80">
        <f t="shared" si="2"/>
        <v>1056</v>
      </c>
      <c r="C21" s="80">
        <f t="shared" si="1"/>
        <v>448</v>
      </c>
      <c r="D21" s="80">
        <f t="shared" si="1"/>
        <v>608</v>
      </c>
      <c r="E21" s="80"/>
      <c r="F21" s="80">
        <v>110</v>
      </c>
      <c r="G21" s="80">
        <v>46</v>
      </c>
      <c r="H21" s="80">
        <v>64</v>
      </c>
      <c r="I21" s="80"/>
      <c r="J21" s="80">
        <v>145</v>
      </c>
      <c r="K21" s="80">
        <v>68</v>
      </c>
      <c r="L21" s="80">
        <v>77</v>
      </c>
      <c r="M21" s="80"/>
      <c r="N21" s="80">
        <v>253</v>
      </c>
      <c r="O21" s="80">
        <v>107</v>
      </c>
      <c r="P21" s="80">
        <v>146</v>
      </c>
      <c r="Q21" s="80"/>
      <c r="R21" s="80">
        <v>288</v>
      </c>
      <c r="S21" s="80">
        <v>113</v>
      </c>
      <c r="T21" s="80">
        <v>175</v>
      </c>
      <c r="U21" s="80"/>
      <c r="V21" s="80">
        <v>260</v>
      </c>
      <c r="W21" s="80">
        <v>114</v>
      </c>
      <c r="X21" s="80">
        <v>146</v>
      </c>
      <c r="Y21" s="146"/>
    </row>
    <row r="22" spans="1:25" x14ac:dyDescent="0.25">
      <c r="A22" s="27" t="s">
        <v>291</v>
      </c>
      <c r="B22" s="80">
        <f t="shared" si="2"/>
        <v>714</v>
      </c>
      <c r="C22" s="80">
        <f t="shared" si="1"/>
        <v>252</v>
      </c>
      <c r="D22" s="80">
        <f t="shared" si="1"/>
        <v>462</v>
      </c>
      <c r="E22" s="80"/>
      <c r="F22" s="80">
        <v>37</v>
      </c>
      <c r="G22" s="80">
        <v>10</v>
      </c>
      <c r="H22" s="80">
        <v>27</v>
      </c>
      <c r="I22" s="80"/>
      <c r="J22" s="80">
        <v>74</v>
      </c>
      <c r="K22" s="80">
        <v>29</v>
      </c>
      <c r="L22" s="80">
        <v>45</v>
      </c>
      <c r="M22" s="80"/>
      <c r="N22" s="80">
        <v>148</v>
      </c>
      <c r="O22" s="80">
        <v>57</v>
      </c>
      <c r="P22" s="80">
        <v>91</v>
      </c>
      <c r="Q22" s="80"/>
      <c r="R22" s="80">
        <v>174</v>
      </c>
      <c r="S22" s="80">
        <v>68</v>
      </c>
      <c r="T22" s="80">
        <v>106</v>
      </c>
      <c r="U22" s="80"/>
      <c r="V22" s="80">
        <v>281</v>
      </c>
      <c r="W22" s="80">
        <v>88</v>
      </c>
      <c r="X22" s="80">
        <v>193</v>
      </c>
      <c r="Y22" s="145"/>
    </row>
    <row r="23" spans="1:25" x14ac:dyDescent="0.25">
      <c r="A23" s="27" t="s">
        <v>292</v>
      </c>
      <c r="B23" s="80">
        <f t="shared" si="2"/>
        <v>612</v>
      </c>
      <c r="C23" s="80">
        <f t="shared" si="1"/>
        <v>195</v>
      </c>
      <c r="D23" s="80">
        <f t="shared" si="1"/>
        <v>417</v>
      </c>
      <c r="E23" s="80"/>
      <c r="F23" s="80">
        <v>49</v>
      </c>
      <c r="G23" s="80">
        <v>21</v>
      </c>
      <c r="H23" s="80">
        <v>28</v>
      </c>
      <c r="I23" s="80"/>
      <c r="J23" s="80">
        <v>79</v>
      </c>
      <c r="K23" s="80">
        <v>24</v>
      </c>
      <c r="L23" s="80">
        <v>55</v>
      </c>
      <c r="M23" s="80"/>
      <c r="N23" s="80">
        <v>131</v>
      </c>
      <c r="O23" s="80">
        <v>39</v>
      </c>
      <c r="P23" s="80">
        <v>92</v>
      </c>
      <c r="Q23" s="80"/>
      <c r="R23" s="80">
        <v>180</v>
      </c>
      <c r="S23" s="80">
        <v>60</v>
      </c>
      <c r="T23" s="80">
        <v>120</v>
      </c>
      <c r="U23" s="80"/>
      <c r="V23" s="80">
        <v>173</v>
      </c>
      <c r="W23" s="80">
        <v>51</v>
      </c>
      <c r="X23" s="80">
        <v>122</v>
      </c>
      <c r="Y23" s="146"/>
    </row>
    <row r="24" spans="1:25" x14ac:dyDescent="0.25">
      <c r="A24" s="27" t="s">
        <v>293</v>
      </c>
      <c r="B24" s="80">
        <f t="shared" si="2"/>
        <v>111</v>
      </c>
      <c r="C24" s="80">
        <f t="shared" si="2"/>
        <v>63</v>
      </c>
      <c r="D24" s="80">
        <f t="shared" si="2"/>
        <v>48</v>
      </c>
      <c r="E24" s="80"/>
      <c r="F24" s="80">
        <v>10</v>
      </c>
      <c r="G24" s="80">
        <v>4</v>
      </c>
      <c r="H24" s="80">
        <v>6</v>
      </c>
      <c r="I24" s="80"/>
      <c r="J24" s="80">
        <v>14</v>
      </c>
      <c r="K24" s="80">
        <v>9</v>
      </c>
      <c r="L24" s="80">
        <v>5</v>
      </c>
      <c r="M24" s="80"/>
      <c r="N24" s="80">
        <v>19</v>
      </c>
      <c r="O24" s="80">
        <v>12</v>
      </c>
      <c r="P24" s="80">
        <v>7</v>
      </c>
      <c r="Q24" s="80"/>
      <c r="R24" s="80">
        <v>31</v>
      </c>
      <c r="S24" s="80">
        <v>18</v>
      </c>
      <c r="T24" s="80">
        <v>13</v>
      </c>
      <c r="U24" s="80"/>
      <c r="V24" s="80">
        <v>37</v>
      </c>
      <c r="W24" s="80">
        <v>20</v>
      </c>
      <c r="X24" s="80">
        <v>17</v>
      </c>
      <c r="Y24" s="146"/>
    </row>
    <row r="25" spans="1:25" x14ac:dyDescent="0.25">
      <c r="A25" s="27" t="s">
        <v>294</v>
      </c>
      <c r="B25" s="80">
        <f t="shared" si="2"/>
        <v>85</v>
      </c>
      <c r="C25" s="80">
        <f t="shared" si="2"/>
        <v>31</v>
      </c>
      <c r="D25" s="80">
        <f t="shared" si="2"/>
        <v>54</v>
      </c>
      <c r="E25" s="80"/>
      <c r="F25" s="80">
        <v>5</v>
      </c>
      <c r="G25" s="80">
        <v>1</v>
      </c>
      <c r="H25" s="80">
        <v>4</v>
      </c>
      <c r="I25" s="80"/>
      <c r="J25" s="80">
        <v>7</v>
      </c>
      <c r="K25" s="80">
        <v>1</v>
      </c>
      <c r="L25" s="80">
        <v>6</v>
      </c>
      <c r="M25" s="80"/>
      <c r="N25" s="80">
        <v>16</v>
      </c>
      <c r="O25" s="80">
        <v>9</v>
      </c>
      <c r="P25" s="80">
        <v>7</v>
      </c>
      <c r="Q25" s="80"/>
      <c r="R25" s="80">
        <v>28</v>
      </c>
      <c r="S25" s="80">
        <v>12</v>
      </c>
      <c r="T25" s="80">
        <v>16</v>
      </c>
      <c r="U25" s="80"/>
      <c r="V25" s="80">
        <v>29</v>
      </c>
      <c r="W25" s="80">
        <v>8</v>
      </c>
      <c r="X25" s="80">
        <v>21</v>
      </c>
      <c r="Y25" s="146"/>
    </row>
    <row r="26" spans="1:25" x14ac:dyDescent="0.25">
      <c r="A26" s="27" t="s">
        <v>295</v>
      </c>
      <c r="B26" s="80">
        <f t="shared" si="2"/>
        <v>303</v>
      </c>
      <c r="C26" s="80">
        <f t="shared" si="2"/>
        <v>131</v>
      </c>
      <c r="D26" s="80">
        <f t="shared" si="2"/>
        <v>172</v>
      </c>
      <c r="E26" s="80"/>
      <c r="F26" s="80">
        <v>24</v>
      </c>
      <c r="G26" s="80">
        <v>9</v>
      </c>
      <c r="H26" s="80">
        <v>15</v>
      </c>
      <c r="I26" s="80"/>
      <c r="J26" s="80">
        <v>29</v>
      </c>
      <c r="K26" s="80">
        <v>12</v>
      </c>
      <c r="L26" s="80">
        <v>17</v>
      </c>
      <c r="M26" s="80"/>
      <c r="N26" s="80">
        <v>47</v>
      </c>
      <c r="O26" s="80">
        <v>24</v>
      </c>
      <c r="P26" s="80">
        <v>23</v>
      </c>
      <c r="Q26" s="80"/>
      <c r="R26" s="80">
        <v>100</v>
      </c>
      <c r="S26" s="80">
        <v>44</v>
      </c>
      <c r="T26" s="80">
        <v>56</v>
      </c>
      <c r="U26" s="80"/>
      <c r="V26" s="80">
        <v>103</v>
      </c>
      <c r="W26" s="80">
        <v>42</v>
      </c>
      <c r="X26" s="80">
        <v>61</v>
      </c>
      <c r="Y26" s="146"/>
    </row>
    <row r="27" spans="1:25" x14ac:dyDescent="0.25">
      <c r="A27" s="27" t="s">
        <v>296</v>
      </c>
      <c r="B27" s="80">
        <f t="shared" si="2"/>
        <v>261</v>
      </c>
      <c r="C27" s="80">
        <f t="shared" si="2"/>
        <v>104</v>
      </c>
      <c r="D27" s="80">
        <f t="shared" si="2"/>
        <v>157</v>
      </c>
      <c r="E27" s="80"/>
      <c r="F27" s="80">
        <v>12</v>
      </c>
      <c r="G27" s="80">
        <v>5</v>
      </c>
      <c r="H27" s="80">
        <v>7</v>
      </c>
      <c r="I27" s="80"/>
      <c r="J27" s="80">
        <v>20</v>
      </c>
      <c r="K27" s="80">
        <v>5</v>
      </c>
      <c r="L27" s="80">
        <v>15</v>
      </c>
      <c r="M27" s="80"/>
      <c r="N27" s="80">
        <v>45</v>
      </c>
      <c r="O27" s="80">
        <v>23</v>
      </c>
      <c r="P27" s="80">
        <v>22</v>
      </c>
      <c r="Q27" s="80"/>
      <c r="R27" s="80">
        <v>80</v>
      </c>
      <c r="S27" s="80">
        <v>32</v>
      </c>
      <c r="T27" s="80">
        <v>48</v>
      </c>
      <c r="U27" s="80"/>
      <c r="V27" s="80">
        <v>104</v>
      </c>
      <c r="W27" s="80">
        <v>39</v>
      </c>
      <c r="X27" s="80">
        <v>65</v>
      </c>
      <c r="Y27" s="146"/>
    </row>
    <row r="28" spans="1:25" x14ac:dyDescent="0.25">
      <c r="A28" s="27" t="s">
        <v>297</v>
      </c>
      <c r="B28" s="80">
        <f t="shared" si="2"/>
        <v>1650</v>
      </c>
      <c r="C28" s="80">
        <f t="shared" si="2"/>
        <v>814</v>
      </c>
      <c r="D28" s="80">
        <f t="shared" si="2"/>
        <v>836</v>
      </c>
      <c r="E28" s="80"/>
      <c r="F28" s="80">
        <v>156</v>
      </c>
      <c r="G28" s="80">
        <v>94</v>
      </c>
      <c r="H28" s="80">
        <v>62</v>
      </c>
      <c r="I28" s="80"/>
      <c r="J28" s="80">
        <v>210</v>
      </c>
      <c r="K28" s="80">
        <v>103</v>
      </c>
      <c r="L28" s="80">
        <v>107</v>
      </c>
      <c r="M28" s="80"/>
      <c r="N28" s="80">
        <v>291</v>
      </c>
      <c r="O28" s="80">
        <v>161</v>
      </c>
      <c r="P28" s="80">
        <v>130</v>
      </c>
      <c r="Q28" s="80"/>
      <c r="R28" s="80">
        <v>515</v>
      </c>
      <c r="S28" s="80">
        <v>255</v>
      </c>
      <c r="T28" s="80">
        <v>260</v>
      </c>
      <c r="U28" s="80"/>
      <c r="V28" s="80">
        <v>478</v>
      </c>
      <c r="W28" s="80">
        <v>201</v>
      </c>
      <c r="X28" s="80">
        <v>277</v>
      </c>
      <c r="Y28" s="146"/>
    </row>
    <row r="29" spans="1:25" x14ac:dyDescent="0.25">
      <c r="A29" s="27" t="s">
        <v>298</v>
      </c>
      <c r="B29" s="80">
        <f t="shared" si="2"/>
        <v>1337</v>
      </c>
      <c r="C29" s="80">
        <f t="shared" si="2"/>
        <v>556</v>
      </c>
      <c r="D29" s="80">
        <f t="shared" si="2"/>
        <v>781</v>
      </c>
      <c r="E29" s="80"/>
      <c r="F29" s="80">
        <v>121</v>
      </c>
      <c r="G29" s="80">
        <v>59</v>
      </c>
      <c r="H29" s="80">
        <v>62</v>
      </c>
      <c r="I29" s="80"/>
      <c r="J29" s="80">
        <v>193</v>
      </c>
      <c r="K29" s="80">
        <v>95</v>
      </c>
      <c r="L29" s="80">
        <v>98</v>
      </c>
      <c r="M29" s="80"/>
      <c r="N29" s="80">
        <v>297</v>
      </c>
      <c r="O29" s="80">
        <v>132</v>
      </c>
      <c r="P29" s="80">
        <v>165</v>
      </c>
      <c r="Q29" s="80"/>
      <c r="R29" s="80">
        <v>319</v>
      </c>
      <c r="S29" s="80">
        <v>120</v>
      </c>
      <c r="T29" s="80">
        <v>199</v>
      </c>
      <c r="U29" s="80"/>
      <c r="V29" s="80">
        <v>407</v>
      </c>
      <c r="W29" s="80">
        <v>150</v>
      </c>
      <c r="X29" s="80">
        <v>257</v>
      </c>
      <c r="Y29" s="146"/>
    </row>
    <row r="30" spans="1:25" x14ac:dyDescent="0.25">
      <c r="A30" s="27" t="s">
        <v>299</v>
      </c>
      <c r="B30" s="80">
        <f t="shared" si="2"/>
        <v>631</v>
      </c>
      <c r="C30" s="80">
        <f t="shared" si="2"/>
        <v>277</v>
      </c>
      <c r="D30" s="80">
        <f t="shared" si="2"/>
        <v>354</v>
      </c>
      <c r="E30" s="80"/>
      <c r="F30" s="80">
        <v>49</v>
      </c>
      <c r="G30" s="80">
        <v>25</v>
      </c>
      <c r="H30" s="80">
        <v>24</v>
      </c>
      <c r="I30" s="80"/>
      <c r="J30" s="80">
        <v>65</v>
      </c>
      <c r="K30" s="80">
        <v>32</v>
      </c>
      <c r="L30" s="80">
        <v>33</v>
      </c>
      <c r="M30" s="80"/>
      <c r="N30" s="80">
        <v>104</v>
      </c>
      <c r="O30" s="80">
        <v>45</v>
      </c>
      <c r="P30" s="80">
        <v>59</v>
      </c>
      <c r="Q30" s="80"/>
      <c r="R30" s="80">
        <v>154</v>
      </c>
      <c r="S30" s="80">
        <v>70</v>
      </c>
      <c r="T30" s="80">
        <v>84</v>
      </c>
      <c r="U30" s="80"/>
      <c r="V30" s="80">
        <v>259</v>
      </c>
      <c r="W30" s="80">
        <v>105</v>
      </c>
      <c r="X30" s="80">
        <v>154</v>
      </c>
      <c r="Y30" s="146"/>
    </row>
    <row r="31" spans="1:25" x14ac:dyDescent="0.25">
      <c r="A31" s="27" t="s">
        <v>301</v>
      </c>
      <c r="B31" s="80">
        <f t="shared" si="2"/>
        <v>1342</v>
      </c>
      <c r="C31" s="80">
        <f t="shared" si="2"/>
        <v>583</v>
      </c>
      <c r="D31" s="80">
        <f t="shared" si="2"/>
        <v>759</v>
      </c>
      <c r="E31" s="80"/>
      <c r="F31" s="80">
        <v>132</v>
      </c>
      <c r="G31" s="80">
        <v>65</v>
      </c>
      <c r="H31" s="80">
        <v>67</v>
      </c>
      <c r="I31" s="80"/>
      <c r="J31" s="80">
        <v>174</v>
      </c>
      <c r="K31" s="80">
        <v>72</v>
      </c>
      <c r="L31" s="80">
        <v>102</v>
      </c>
      <c r="M31" s="80"/>
      <c r="N31" s="80">
        <v>238</v>
      </c>
      <c r="O31" s="80">
        <v>96</v>
      </c>
      <c r="P31" s="80">
        <v>142</v>
      </c>
      <c r="Q31" s="80"/>
      <c r="R31" s="80">
        <v>391</v>
      </c>
      <c r="S31" s="80">
        <v>172</v>
      </c>
      <c r="T31" s="80">
        <v>219</v>
      </c>
      <c r="U31" s="80"/>
      <c r="V31" s="80">
        <v>407</v>
      </c>
      <c r="W31" s="80">
        <v>178</v>
      </c>
      <c r="X31" s="80">
        <v>229</v>
      </c>
      <c r="Y31" s="146"/>
    </row>
    <row r="32" spans="1:25" x14ac:dyDescent="0.25">
      <c r="A32" s="27" t="s">
        <v>302</v>
      </c>
      <c r="B32" s="80">
        <f t="shared" si="2"/>
        <v>727</v>
      </c>
      <c r="C32" s="80">
        <f t="shared" si="2"/>
        <v>305</v>
      </c>
      <c r="D32" s="80">
        <f t="shared" si="2"/>
        <v>422</v>
      </c>
      <c r="E32" s="80"/>
      <c r="F32" s="80">
        <v>39</v>
      </c>
      <c r="G32" s="80">
        <v>22</v>
      </c>
      <c r="H32" s="80">
        <v>17</v>
      </c>
      <c r="I32" s="80"/>
      <c r="J32" s="80">
        <v>65</v>
      </c>
      <c r="K32" s="80">
        <v>31</v>
      </c>
      <c r="L32" s="80">
        <v>34</v>
      </c>
      <c r="M32" s="80"/>
      <c r="N32" s="80">
        <v>122</v>
      </c>
      <c r="O32" s="80">
        <v>48</v>
      </c>
      <c r="P32" s="80">
        <v>74</v>
      </c>
      <c r="Q32" s="80"/>
      <c r="R32" s="80">
        <v>186</v>
      </c>
      <c r="S32" s="80">
        <v>64</v>
      </c>
      <c r="T32" s="80">
        <v>122</v>
      </c>
      <c r="U32" s="80"/>
      <c r="V32" s="80">
        <v>315</v>
      </c>
      <c r="W32" s="80">
        <v>140</v>
      </c>
      <c r="X32" s="80">
        <v>175</v>
      </c>
    </row>
    <row r="33" spans="1:25" ht="15.75" thickBot="1" x14ac:dyDescent="0.3">
      <c r="A33" s="28" t="s">
        <v>303</v>
      </c>
      <c r="B33" s="110">
        <f t="shared" si="2"/>
        <v>67</v>
      </c>
      <c r="C33" s="110">
        <f t="shared" si="2"/>
        <v>32</v>
      </c>
      <c r="D33" s="110">
        <f t="shared" si="2"/>
        <v>35</v>
      </c>
      <c r="E33" s="110"/>
      <c r="F33" s="110">
        <v>4</v>
      </c>
      <c r="G33" s="110">
        <v>3</v>
      </c>
      <c r="H33" s="110">
        <v>1</v>
      </c>
      <c r="I33" s="110"/>
      <c r="J33" s="110">
        <v>7</v>
      </c>
      <c r="K33" s="110">
        <v>2</v>
      </c>
      <c r="L33" s="110">
        <v>5</v>
      </c>
      <c r="M33" s="110"/>
      <c r="N33" s="110">
        <v>14</v>
      </c>
      <c r="O33" s="110">
        <v>10</v>
      </c>
      <c r="P33" s="110">
        <v>4</v>
      </c>
      <c r="Q33" s="110"/>
      <c r="R33" s="110">
        <v>18</v>
      </c>
      <c r="S33" s="110">
        <v>10</v>
      </c>
      <c r="T33" s="110">
        <v>8</v>
      </c>
      <c r="U33" s="110"/>
      <c r="V33" s="110">
        <v>24</v>
      </c>
      <c r="W33" s="110">
        <v>7</v>
      </c>
      <c r="X33" s="110">
        <v>17</v>
      </c>
      <c r="Y33" s="146"/>
    </row>
    <row r="34" spans="1:25" x14ac:dyDescent="0.25">
      <c r="A34" s="225" t="s">
        <v>201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Y34" s="146"/>
    </row>
    <row r="35" spans="1:25" x14ac:dyDescent="0.25">
      <c r="Y35" s="146"/>
    </row>
    <row r="36" spans="1:25" x14ac:dyDescent="0.25">
      <c r="Y36" s="146"/>
    </row>
    <row r="37" spans="1:25" x14ac:dyDescent="0.25">
      <c r="Y37" s="146"/>
    </row>
    <row r="38" spans="1:25" x14ac:dyDescent="0.25">
      <c r="Y38" s="146"/>
    </row>
    <row r="39" spans="1:25" x14ac:dyDescent="0.25">
      <c r="Y39" s="145"/>
    </row>
    <row r="40" spans="1:25" x14ac:dyDescent="0.25">
      <c r="Y40" s="146"/>
    </row>
    <row r="41" spans="1:25" x14ac:dyDescent="0.25">
      <c r="Y41" s="146"/>
    </row>
    <row r="42" spans="1:25" x14ac:dyDescent="0.25">
      <c r="Y42" s="146"/>
    </row>
  </sheetData>
  <mergeCells count="13">
    <mergeCell ref="R7:T7"/>
    <mergeCell ref="V7:X7"/>
    <mergeCell ref="A34:O34"/>
    <mergeCell ref="A1:X1"/>
    <mergeCell ref="A2:X2"/>
    <mergeCell ref="A3:X3"/>
    <mergeCell ref="A4:X4"/>
    <mergeCell ref="A5:X5"/>
    <mergeCell ref="A7:A8"/>
    <mergeCell ref="B7:D7"/>
    <mergeCell ref="F7:H7"/>
    <mergeCell ref="J7:L7"/>
    <mergeCell ref="N7:P7"/>
  </mergeCells>
  <hyperlinks>
    <hyperlink ref="Y2" location="Contenido!A1" display="Contenido" xr:uid="{C2B532D4-3801-417D-9CB3-4CF924A6217F}"/>
  </hyperlinks>
  <pageMargins left="0.7" right="0.7" top="0.75" bottom="0.75" header="0.3" footer="0.3"/>
  <pageSetup scale="70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10A7-A18C-42E2-8F6B-A8E2E81437C6}">
  <sheetPr>
    <tabColor rgb="FFF2DAB1"/>
    <pageSetUpPr fitToPage="1"/>
  </sheetPr>
  <dimension ref="A1:Y4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" customWidth="1"/>
    <col min="10" max="12" width="8.28515625" customWidth="1"/>
    <col min="13" max="13" width="1.5703125" customWidth="1"/>
    <col min="14" max="16" width="8.28515625" customWidth="1"/>
    <col min="17" max="17" width="1.28515625" customWidth="1"/>
    <col min="18" max="20" width="8.28515625" customWidth="1"/>
    <col min="21" max="21" width="1.140625" customWidth="1"/>
    <col min="22" max="24" width="8.28515625" customWidth="1"/>
    <col min="25" max="25" width="14" style="144" customWidth="1"/>
  </cols>
  <sheetData>
    <row r="1" spans="1:25" x14ac:dyDescent="0.25">
      <c r="A1" s="228" t="s">
        <v>383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5" x14ac:dyDescent="0.25">
      <c r="A2" s="229" t="s">
        <v>384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183" t="s">
        <v>0</v>
      </c>
    </row>
    <row r="3" spans="1:25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5" x14ac:dyDescent="0.25">
      <c r="A4" s="229" t="s">
        <v>382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5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145"/>
    </row>
    <row r="6" spans="1:25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45"/>
    </row>
    <row r="7" spans="1:25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</row>
    <row r="8" spans="1:25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145"/>
    </row>
    <row r="9" spans="1:25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145"/>
    </row>
    <row r="10" spans="1:25" s="2" customFormat="1" x14ac:dyDescent="0.25">
      <c r="A10" s="26" t="s">
        <v>209</v>
      </c>
      <c r="B10" s="81">
        <v>76.637974260404491</v>
      </c>
      <c r="C10" s="81">
        <v>72.247388370158077</v>
      </c>
      <c r="D10" s="81">
        <v>80.259245139153649</v>
      </c>
      <c r="E10" s="81"/>
      <c r="F10" s="81">
        <v>67.146282973621112</v>
      </c>
      <c r="G10" s="81">
        <v>62.479740680713128</v>
      </c>
      <c r="H10" s="81">
        <v>71.687697160883275</v>
      </c>
      <c r="I10" s="81"/>
      <c r="J10" s="81">
        <v>72.586412395709175</v>
      </c>
      <c r="K10" s="81">
        <v>67.14643304130162</v>
      </c>
      <c r="L10" s="81">
        <v>77.531285551763361</v>
      </c>
      <c r="M10" s="81"/>
      <c r="N10" s="81">
        <v>79.79162144562622</v>
      </c>
      <c r="O10" s="81">
        <v>75.514108082257295</v>
      </c>
      <c r="P10" s="81">
        <v>83.346581875993635</v>
      </c>
      <c r="Q10" s="81"/>
      <c r="R10" s="81">
        <v>73.422260470453239</v>
      </c>
      <c r="S10" s="81">
        <v>69.272495213784296</v>
      </c>
      <c r="T10" s="81">
        <v>76.810838978634706</v>
      </c>
      <c r="U10" s="81"/>
      <c r="V10" s="81">
        <v>83.602771362586608</v>
      </c>
      <c r="W10" s="81">
        <v>80.471014492753625</v>
      </c>
      <c r="X10" s="81">
        <v>85.917001338688081</v>
      </c>
      <c r="Y10" s="145"/>
    </row>
    <row r="11" spans="1:25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145"/>
    </row>
    <row r="12" spans="1:25" x14ac:dyDescent="0.25">
      <c r="A12" s="27" t="s">
        <v>277</v>
      </c>
      <c r="B12" s="82">
        <v>76.31578947368422</v>
      </c>
      <c r="C12" s="82">
        <v>72.649572649572647</v>
      </c>
      <c r="D12" s="82">
        <v>78.609625668449198</v>
      </c>
      <c r="E12" s="82"/>
      <c r="F12" s="82">
        <v>72.222222222222214</v>
      </c>
      <c r="G12" s="82">
        <v>70</v>
      </c>
      <c r="H12" s="82">
        <v>75</v>
      </c>
      <c r="I12" s="82"/>
      <c r="J12" s="82">
        <v>92.452830188679243</v>
      </c>
      <c r="K12" s="82">
        <v>89.473684210526315</v>
      </c>
      <c r="L12" s="82">
        <v>94.117647058823522</v>
      </c>
      <c r="M12" s="82"/>
      <c r="N12" s="82">
        <v>88.888888888888886</v>
      </c>
      <c r="O12" s="82">
        <v>86.956521739130437</v>
      </c>
      <c r="P12" s="82">
        <v>90</v>
      </c>
      <c r="Q12" s="82"/>
      <c r="R12" s="82">
        <v>57.8125</v>
      </c>
      <c r="S12" s="82">
        <v>31.818181818181817</v>
      </c>
      <c r="T12" s="82">
        <v>71.428571428571431</v>
      </c>
      <c r="U12" s="82"/>
      <c r="V12" s="82">
        <v>72.727272727272734</v>
      </c>
      <c r="W12" s="82">
        <v>81.818181818181827</v>
      </c>
      <c r="X12" s="82">
        <v>67.272727272727266</v>
      </c>
      <c r="Y12" s="145"/>
    </row>
    <row r="13" spans="1:25" x14ac:dyDescent="0.25">
      <c r="A13" s="27" t="s">
        <v>278</v>
      </c>
      <c r="B13" s="82">
        <v>62.197092084006464</v>
      </c>
      <c r="C13" s="82">
        <v>58.536585365853654</v>
      </c>
      <c r="D13" s="82">
        <v>65.810593900481535</v>
      </c>
      <c r="E13" s="82"/>
      <c r="F13" s="82">
        <v>43.5</v>
      </c>
      <c r="G13" s="82">
        <v>44.537815126050425</v>
      </c>
      <c r="H13" s="82">
        <v>41.975308641975303</v>
      </c>
      <c r="I13" s="82"/>
      <c r="J13" s="82">
        <v>50.230414746543786</v>
      </c>
      <c r="K13" s="82">
        <v>51.304347826086961</v>
      </c>
      <c r="L13" s="82">
        <v>49.019607843137251</v>
      </c>
      <c r="M13" s="82"/>
      <c r="N13" s="82">
        <v>67.916666666666671</v>
      </c>
      <c r="O13" s="82">
        <v>61.739130434782609</v>
      </c>
      <c r="P13" s="82">
        <v>73.599999999999994</v>
      </c>
      <c r="Q13" s="82"/>
      <c r="R13" s="82">
        <v>52.55681818181818</v>
      </c>
      <c r="S13" s="82">
        <v>47.619047619047613</v>
      </c>
      <c r="T13" s="82">
        <v>57.065217391304344</v>
      </c>
      <c r="U13" s="82"/>
      <c r="V13" s="82">
        <v>98.689956331877724</v>
      </c>
      <c r="W13" s="82">
        <v>98.979591836734699</v>
      </c>
      <c r="X13" s="82">
        <v>98.473282442748086</v>
      </c>
    </row>
    <row r="14" spans="1:25" x14ac:dyDescent="0.25">
      <c r="A14" s="27" t="s">
        <v>280</v>
      </c>
      <c r="B14" s="82">
        <v>81.112398609501739</v>
      </c>
      <c r="C14" s="82">
        <v>74.251497005988014</v>
      </c>
      <c r="D14" s="82">
        <v>85.444234404536871</v>
      </c>
      <c r="E14" s="82"/>
      <c r="F14" s="82">
        <v>65.486725663716811</v>
      </c>
      <c r="G14" s="82">
        <v>54.166666666666664</v>
      </c>
      <c r="H14" s="82">
        <v>73.846153846153854</v>
      </c>
      <c r="I14" s="82"/>
      <c r="J14" s="82">
        <v>70.802919708029194</v>
      </c>
      <c r="K14" s="82">
        <v>63.46153846153846</v>
      </c>
      <c r="L14" s="82">
        <v>75.294117647058826</v>
      </c>
      <c r="M14" s="82"/>
      <c r="N14" s="82">
        <v>92.134831460674164</v>
      </c>
      <c r="O14" s="82">
        <v>91.935483870967744</v>
      </c>
      <c r="P14" s="82">
        <v>92.241379310344826</v>
      </c>
      <c r="Q14" s="82"/>
      <c r="R14" s="82">
        <v>72.767857142857139</v>
      </c>
      <c r="S14" s="82">
        <v>57.647058823529406</v>
      </c>
      <c r="T14" s="82">
        <v>82.014388489208628</v>
      </c>
      <c r="U14" s="82"/>
      <c r="V14" s="82">
        <v>95.73459715639811</v>
      </c>
      <c r="W14" s="82">
        <v>95.402298850574709</v>
      </c>
      <c r="X14" s="82">
        <v>95.967741935483872</v>
      </c>
    </row>
    <row r="15" spans="1:25" x14ac:dyDescent="0.25">
      <c r="A15" s="27" t="s">
        <v>281</v>
      </c>
      <c r="B15" s="82">
        <v>87.431693989071036</v>
      </c>
      <c r="C15" s="82">
        <v>91.071428571428569</v>
      </c>
      <c r="D15" s="82">
        <v>84.343434343434339</v>
      </c>
      <c r="E15" s="82"/>
      <c r="F15" s="82">
        <v>89.285714285714292</v>
      </c>
      <c r="G15" s="82">
        <v>75</v>
      </c>
      <c r="H15" s="82">
        <v>100</v>
      </c>
      <c r="I15" s="82"/>
      <c r="J15" s="82">
        <v>83.636363636363626</v>
      </c>
      <c r="K15" s="82">
        <v>95.833333333333343</v>
      </c>
      <c r="L15" s="82">
        <v>74.193548387096769</v>
      </c>
      <c r="M15" s="82"/>
      <c r="N15" s="82">
        <v>83.582089552238799</v>
      </c>
      <c r="O15" s="82">
        <v>87.5</v>
      </c>
      <c r="P15" s="82">
        <v>80</v>
      </c>
      <c r="Q15" s="82"/>
      <c r="R15" s="82">
        <v>90.291262135922338</v>
      </c>
      <c r="S15" s="82">
        <v>86.538461538461547</v>
      </c>
      <c r="T15" s="82">
        <v>94.117647058823522</v>
      </c>
      <c r="U15" s="82"/>
      <c r="V15" s="82">
        <v>88.495575221238937</v>
      </c>
      <c r="W15" s="82">
        <v>100</v>
      </c>
      <c r="X15" s="82">
        <v>80</v>
      </c>
    </row>
    <row r="16" spans="1:25" x14ac:dyDescent="0.25">
      <c r="A16" s="27" t="s">
        <v>282</v>
      </c>
      <c r="B16" s="82">
        <v>84.720570749108205</v>
      </c>
      <c r="C16" s="82">
        <v>78.201634877384194</v>
      </c>
      <c r="D16" s="82">
        <v>89.767932489451468</v>
      </c>
      <c r="E16" s="82"/>
      <c r="F16" s="82">
        <v>82.407407407407405</v>
      </c>
      <c r="G16" s="82">
        <v>75</v>
      </c>
      <c r="H16" s="82">
        <v>88.333333333333329</v>
      </c>
      <c r="I16" s="82"/>
      <c r="J16" s="82">
        <v>75.401069518716582</v>
      </c>
      <c r="K16" s="82">
        <v>63.953488372093027</v>
      </c>
      <c r="L16" s="82">
        <v>85.148514851485146</v>
      </c>
      <c r="M16" s="82"/>
      <c r="N16" s="82">
        <v>83.986928104575171</v>
      </c>
      <c r="O16" s="82">
        <v>71.538461538461533</v>
      </c>
      <c r="P16" s="82">
        <v>93.181818181818173</v>
      </c>
      <c r="Q16" s="82"/>
      <c r="R16" s="82">
        <v>81.8359375</v>
      </c>
      <c r="S16" s="82">
        <v>77.828054298642542</v>
      </c>
      <c r="T16" s="82">
        <v>84.87972508591065</v>
      </c>
      <c r="U16" s="82"/>
      <c r="V16" s="82">
        <v>91.212653778558874</v>
      </c>
      <c r="W16" s="82">
        <v>87.550200803212846</v>
      </c>
      <c r="X16" s="82">
        <v>94.0625</v>
      </c>
      <c r="Y16" s="146"/>
    </row>
    <row r="17" spans="1:25" x14ac:dyDescent="0.25">
      <c r="A17" s="27" t="s">
        <v>284</v>
      </c>
      <c r="B17" s="82">
        <v>74.858879722101605</v>
      </c>
      <c r="C17" s="82">
        <v>73.51555136663525</v>
      </c>
      <c r="D17" s="82">
        <v>76.006441223832539</v>
      </c>
      <c r="E17" s="82"/>
      <c r="F17" s="82">
        <v>65.014577259475217</v>
      </c>
      <c r="G17" s="82">
        <v>57.763975155279503</v>
      </c>
      <c r="H17" s="82">
        <v>71.428571428571431</v>
      </c>
      <c r="I17" s="82"/>
      <c r="J17" s="82">
        <v>80.987654320987659</v>
      </c>
      <c r="K17" s="82">
        <v>80.198019801980209</v>
      </c>
      <c r="L17" s="82">
        <v>81.77339901477832</v>
      </c>
      <c r="M17" s="82"/>
      <c r="N17" s="82">
        <v>87.257019438444928</v>
      </c>
      <c r="O17" s="82">
        <v>90.547263681592042</v>
      </c>
      <c r="P17" s="82">
        <v>84.732824427480907</v>
      </c>
      <c r="Q17" s="82"/>
      <c r="R17" s="82">
        <v>69.572649572649567</v>
      </c>
      <c r="S17" s="82">
        <v>67.028985507246375</v>
      </c>
      <c r="T17" s="82">
        <v>71.844660194174764</v>
      </c>
      <c r="U17" s="82"/>
      <c r="V17" s="82">
        <v>71.400394477317548</v>
      </c>
      <c r="W17" s="82">
        <v>71.49321266968326</v>
      </c>
      <c r="X17" s="82">
        <v>71.328671328671334</v>
      </c>
      <c r="Y17" s="145"/>
    </row>
    <row r="18" spans="1:25" x14ac:dyDescent="0.25">
      <c r="A18" s="27" t="s">
        <v>285</v>
      </c>
      <c r="B18" s="82">
        <v>76.511335012594458</v>
      </c>
      <c r="C18" s="82">
        <v>70.604026845637577</v>
      </c>
      <c r="D18" s="82">
        <v>81.731909845788849</v>
      </c>
      <c r="E18" s="82"/>
      <c r="F18" s="82">
        <v>70</v>
      </c>
      <c r="G18" s="82">
        <v>60.869565217391312</v>
      </c>
      <c r="H18" s="82">
        <v>76.923076923076934</v>
      </c>
      <c r="I18" s="82"/>
      <c r="J18" s="82">
        <v>67.871485943775099</v>
      </c>
      <c r="K18" s="82">
        <v>63.414634146341463</v>
      </c>
      <c r="L18" s="82">
        <v>72.222222222222214</v>
      </c>
      <c r="M18" s="82"/>
      <c r="N18" s="82">
        <v>82.649842271293366</v>
      </c>
      <c r="O18" s="82">
        <v>75.838926174496649</v>
      </c>
      <c r="P18" s="82">
        <v>88.69047619047619</v>
      </c>
      <c r="Q18" s="82"/>
      <c r="R18" s="82">
        <v>67.692307692307693</v>
      </c>
      <c r="S18" s="82">
        <v>61.53846153846154</v>
      </c>
      <c r="T18" s="82">
        <v>72.874493927125499</v>
      </c>
      <c r="U18" s="82"/>
      <c r="V18" s="82">
        <v>89.434889434889428</v>
      </c>
      <c r="W18" s="82">
        <v>84.183673469387756</v>
      </c>
      <c r="X18" s="82">
        <v>94.312796208530798</v>
      </c>
      <c r="Y18" s="146"/>
    </row>
    <row r="19" spans="1:25" x14ac:dyDescent="0.25">
      <c r="A19" s="125" t="s">
        <v>288</v>
      </c>
      <c r="B19" s="82">
        <v>88.293650793650784</v>
      </c>
      <c r="C19" s="82">
        <v>86.983632112236947</v>
      </c>
      <c r="D19" s="82">
        <v>89.259046524985635</v>
      </c>
      <c r="E19" s="82"/>
      <c r="F19" s="82">
        <v>84.19452887537993</v>
      </c>
      <c r="G19" s="82">
        <v>86.986301369863014</v>
      </c>
      <c r="H19" s="82">
        <v>81.967213114754102</v>
      </c>
      <c r="I19" s="82"/>
      <c r="J19" s="82">
        <v>83.991228070175438</v>
      </c>
      <c r="K19" s="82">
        <v>76.923076923076934</v>
      </c>
      <c r="L19" s="82">
        <v>89.272030651340998</v>
      </c>
      <c r="M19" s="82"/>
      <c r="N19" s="82">
        <v>86.710963455149511</v>
      </c>
      <c r="O19" s="82">
        <v>87.596899224806208</v>
      </c>
      <c r="P19" s="82">
        <v>86.04651162790698</v>
      </c>
      <c r="Q19" s="82"/>
      <c r="R19" s="82">
        <v>91.853360488798373</v>
      </c>
      <c r="S19" s="82">
        <v>90.442890442890445</v>
      </c>
      <c r="T19" s="82">
        <v>92.947558770343591</v>
      </c>
      <c r="U19" s="82"/>
      <c r="V19" s="82">
        <v>89.465648854961827</v>
      </c>
      <c r="W19" s="82">
        <v>88.235294117647058</v>
      </c>
      <c r="X19" s="82">
        <v>90.25</v>
      </c>
      <c r="Y19" s="146"/>
    </row>
    <row r="20" spans="1:25" x14ac:dyDescent="0.25">
      <c r="A20" s="27" t="s">
        <v>289</v>
      </c>
      <c r="B20" s="82">
        <v>76.574803149606296</v>
      </c>
      <c r="C20" s="82">
        <v>78.111587982832617</v>
      </c>
      <c r="D20" s="82">
        <v>75.272727272727266</v>
      </c>
      <c r="E20" s="82"/>
      <c r="F20" s="82">
        <v>54.285714285714285</v>
      </c>
      <c r="G20" s="82">
        <v>41.17647058823529</v>
      </c>
      <c r="H20" s="82">
        <v>66.666666666666657</v>
      </c>
      <c r="I20" s="82"/>
      <c r="J20" s="82">
        <v>59.259259259259252</v>
      </c>
      <c r="K20" s="82">
        <v>54.166666666666664</v>
      </c>
      <c r="L20" s="82">
        <v>63.333333333333329</v>
      </c>
      <c r="M20" s="82"/>
      <c r="N20" s="82">
        <v>69.072164948453604</v>
      </c>
      <c r="O20" s="82">
        <v>56.521739130434781</v>
      </c>
      <c r="P20" s="82">
        <v>80.392156862745097</v>
      </c>
      <c r="Q20" s="82"/>
      <c r="R20" s="82">
        <v>80.11363636363636</v>
      </c>
      <c r="S20" s="82">
        <v>91.860465116279073</v>
      </c>
      <c r="T20" s="82">
        <v>68.888888888888886</v>
      </c>
      <c r="U20" s="82"/>
      <c r="V20" s="82">
        <v>89.041095890410958</v>
      </c>
      <c r="W20" s="82">
        <v>95</v>
      </c>
      <c r="X20" s="82">
        <v>84.883720930232556</v>
      </c>
      <c r="Y20" s="146"/>
    </row>
    <row r="21" spans="1:25" x14ac:dyDescent="0.25">
      <c r="A21" s="27" t="s">
        <v>290</v>
      </c>
      <c r="B21" s="82">
        <v>74.261603375527429</v>
      </c>
      <c r="C21" s="82">
        <v>68.396946564885496</v>
      </c>
      <c r="D21" s="82">
        <v>79.269882659713161</v>
      </c>
      <c r="E21" s="82"/>
      <c r="F21" s="82">
        <v>64.705882352941174</v>
      </c>
      <c r="G21" s="82">
        <v>58.974358974358978</v>
      </c>
      <c r="H21" s="82">
        <v>69.565217391304344</v>
      </c>
      <c r="I21" s="82"/>
      <c r="J21" s="82">
        <v>70.048309178743963</v>
      </c>
      <c r="K21" s="82">
        <v>64.15094339622641</v>
      </c>
      <c r="L21" s="82">
        <v>76.237623762376245</v>
      </c>
      <c r="M21" s="82"/>
      <c r="N21" s="82">
        <v>80.83067092651757</v>
      </c>
      <c r="O21" s="82">
        <v>77.536231884057969</v>
      </c>
      <c r="P21" s="82">
        <v>83.428571428571431</v>
      </c>
      <c r="Q21" s="82"/>
      <c r="R21" s="82">
        <v>72.361809045226138</v>
      </c>
      <c r="S21" s="82">
        <v>65.317919075144502</v>
      </c>
      <c r="T21" s="82">
        <v>77.777777777777786</v>
      </c>
      <c r="U21" s="82"/>
      <c r="V21" s="82">
        <v>77.844311377245518</v>
      </c>
      <c r="W21" s="82">
        <v>71.25</v>
      </c>
      <c r="X21" s="82">
        <v>83.908045977011497</v>
      </c>
      <c r="Y21" s="146"/>
    </row>
    <row r="22" spans="1:25" x14ac:dyDescent="0.25">
      <c r="A22" s="27" t="s">
        <v>291</v>
      </c>
      <c r="B22" s="82">
        <v>73.68421052631578</v>
      </c>
      <c r="C22" s="82">
        <v>64.948453608247419</v>
      </c>
      <c r="D22" s="82">
        <v>79.518072289156621</v>
      </c>
      <c r="E22" s="82"/>
      <c r="F22" s="82">
        <v>52.857142857142861</v>
      </c>
      <c r="G22" s="82">
        <v>30.303030303030305</v>
      </c>
      <c r="H22" s="82">
        <v>72.972972972972968</v>
      </c>
      <c r="I22" s="82"/>
      <c r="J22" s="82">
        <v>73.267326732673268</v>
      </c>
      <c r="K22" s="82">
        <v>60.416666666666664</v>
      </c>
      <c r="L22" s="82">
        <v>84.905660377358487</v>
      </c>
      <c r="M22" s="82"/>
      <c r="N22" s="82">
        <v>74</v>
      </c>
      <c r="O22" s="82">
        <v>73.076923076923066</v>
      </c>
      <c r="P22" s="82">
        <v>74.590163934426229</v>
      </c>
      <c r="Q22" s="82"/>
      <c r="R22" s="82">
        <v>64.684014869888472</v>
      </c>
      <c r="S22" s="82">
        <v>62.385321100917437</v>
      </c>
      <c r="T22" s="82">
        <v>66.25</v>
      </c>
      <c r="U22" s="82"/>
      <c r="V22" s="82">
        <v>85.410334346504555</v>
      </c>
      <c r="W22" s="82">
        <v>73.333333333333329</v>
      </c>
      <c r="X22" s="82">
        <v>92.344497607655512</v>
      </c>
      <c r="Y22" s="146"/>
    </row>
    <row r="23" spans="1:25" x14ac:dyDescent="0.25">
      <c r="A23" s="27" t="s">
        <v>292</v>
      </c>
      <c r="B23" s="82">
        <v>65.665236051502134</v>
      </c>
      <c r="C23" s="82">
        <v>55.084745762711862</v>
      </c>
      <c r="D23" s="82">
        <v>72.145328719723182</v>
      </c>
      <c r="E23" s="82"/>
      <c r="F23" s="82">
        <v>56.321839080459768</v>
      </c>
      <c r="G23" s="82">
        <v>51.219512195121951</v>
      </c>
      <c r="H23" s="82">
        <v>60.869565217391312</v>
      </c>
      <c r="I23" s="82"/>
      <c r="J23" s="82">
        <v>63.70967741935484</v>
      </c>
      <c r="K23" s="82">
        <v>48.979591836734691</v>
      </c>
      <c r="L23" s="82">
        <v>73.333333333333329</v>
      </c>
      <c r="M23" s="82"/>
      <c r="N23" s="82">
        <v>71.978021978021971</v>
      </c>
      <c r="O23" s="82">
        <v>60</v>
      </c>
      <c r="P23" s="82">
        <v>78.632478632478637</v>
      </c>
      <c r="Q23" s="82"/>
      <c r="R23" s="82">
        <v>60.200668896321076</v>
      </c>
      <c r="S23" s="82">
        <v>52.631578947368418</v>
      </c>
      <c r="T23" s="82">
        <v>64.86486486486487</v>
      </c>
      <c r="U23" s="82"/>
      <c r="V23" s="82">
        <v>72.083333333333329</v>
      </c>
      <c r="W23" s="82">
        <v>60</v>
      </c>
      <c r="X23" s="82">
        <v>78.709677419354847</v>
      </c>
      <c r="Y23" s="146"/>
    </row>
    <row r="24" spans="1:25" x14ac:dyDescent="0.25">
      <c r="A24" s="27" t="s">
        <v>293</v>
      </c>
      <c r="B24" s="82">
        <v>100</v>
      </c>
      <c r="C24" s="82">
        <v>100</v>
      </c>
      <c r="D24" s="82">
        <v>100</v>
      </c>
      <c r="E24" s="82"/>
      <c r="F24" s="82">
        <v>100</v>
      </c>
      <c r="G24" s="82">
        <v>100</v>
      </c>
      <c r="H24" s="82">
        <v>100</v>
      </c>
      <c r="I24" s="82"/>
      <c r="J24" s="82">
        <v>100</v>
      </c>
      <c r="K24" s="82">
        <v>100</v>
      </c>
      <c r="L24" s="82">
        <v>100</v>
      </c>
      <c r="M24" s="82"/>
      <c r="N24" s="82">
        <v>100</v>
      </c>
      <c r="O24" s="82">
        <v>100</v>
      </c>
      <c r="P24" s="82">
        <v>100</v>
      </c>
      <c r="Q24" s="82"/>
      <c r="R24" s="82">
        <v>100</v>
      </c>
      <c r="S24" s="82">
        <v>100</v>
      </c>
      <c r="T24" s="82">
        <v>100</v>
      </c>
      <c r="U24" s="82"/>
      <c r="V24" s="82">
        <v>100</v>
      </c>
      <c r="W24" s="82">
        <v>100</v>
      </c>
      <c r="X24" s="82">
        <v>100</v>
      </c>
      <c r="Y24" s="146"/>
    </row>
    <row r="25" spans="1:25" x14ac:dyDescent="0.25">
      <c r="A25" s="27" t="s">
        <v>294</v>
      </c>
      <c r="B25" s="82">
        <v>71.428571428571431</v>
      </c>
      <c r="C25" s="82">
        <v>62</v>
      </c>
      <c r="D25" s="82">
        <v>78.260869565217391</v>
      </c>
      <c r="E25" s="82"/>
      <c r="F25" s="82">
        <v>83.333333333333343</v>
      </c>
      <c r="G25" s="82">
        <v>50</v>
      </c>
      <c r="H25" s="82">
        <v>100</v>
      </c>
      <c r="I25" s="82"/>
      <c r="J25" s="82">
        <v>43.75</v>
      </c>
      <c r="K25" s="82">
        <v>12.5</v>
      </c>
      <c r="L25" s="82">
        <v>75</v>
      </c>
      <c r="M25" s="82"/>
      <c r="N25" s="82">
        <v>88.888888888888886</v>
      </c>
      <c r="O25" s="82">
        <v>81.818181818181827</v>
      </c>
      <c r="P25" s="82">
        <v>100</v>
      </c>
      <c r="Q25" s="82"/>
      <c r="R25" s="82">
        <v>63.636363636363633</v>
      </c>
      <c r="S25" s="82">
        <v>63.157894736842103</v>
      </c>
      <c r="T25" s="82">
        <v>64</v>
      </c>
      <c r="U25" s="82"/>
      <c r="V25" s="82">
        <v>82.857142857142861</v>
      </c>
      <c r="W25" s="82">
        <v>80</v>
      </c>
      <c r="X25" s="82">
        <v>84</v>
      </c>
      <c r="Y25" s="146"/>
    </row>
    <row r="26" spans="1:25" x14ac:dyDescent="0.25">
      <c r="A26" s="27" t="s">
        <v>295</v>
      </c>
      <c r="B26" s="82">
        <v>70.960187353629976</v>
      </c>
      <c r="C26" s="82">
        <v>65.829145728643212</v>
      </c>
      <c r="D26" s="82">
        <v>75.438596491228068</v>
      </c>
      <c r="E26" s="82"/>
      <c r="F26" s="82">
        <v>77.41935483870968</v>
      </c>
      <c r="G26" s="82">
        <v>75</v>
      </c>
      <c r="H26" s="82">
        <v>78.94736842105263</v>
      </c>
      <c r="I26" s="82"/>
      <c r="J26" s="82">
        <v>65.909090909090907</v>
      </c>
      <c r="K26" s="82">
        <v>60</v>
      </c>
      <c r="L26" s="82">
        <v>70.833333333333343</v>
      </c>
      <c r="M26" s="82"/>
      <c r="N26" s="82">
        <v>74.603174603174608</v>
      </c>
      <c r="O26" s="82">
        <v>63.157894736842103</v>
      </c>
      <c r="P26" s="82">
        <v>92</v>
      </c>
      <c r="Q26" s="82"/>
      <c r="R26" s="82">
        <v>65.789473684210535</v>
      </c>
      <c r="S26" s="82">
        <v>55.000000000000007</v>
      </c>
      <c r="T26" s="82">
        <v>77.777777777777786</v>
      </c>
      <c r="U26" s="82"/>
      <c r="V26" s="82">
        <v>75.18248175182481</v>
      </c>
      <c r="W26" s="82">
        <v>85.714285714285708</v>
      </c>
      <c r="X26" s="82">
        <v>69.318181818181827</v>
      </c>
      <c r="Y26" s="145"/>
    </row>
    <row r="27" spans="1:25" x14ac:dyDescent="0.25">
      <c r="A27" s="27" t="s">
        <v>296</v>
      </c>
      <c r="B27" s="82">
        <v>69.599999999999994</v>
      </c>
      <c r="C27" s="82">
        <v>65.408805031446533</v>
      </c>
      <c r="D27" s="82">
        <v>72.68518518518519</v>
      </c>
      <c r="E27" s="82"/>
      <c r="F27" s="82">
        <v>40</v>
      </c>
      <c r="G27" s="82">
        <v>29.411764705882355</v>
      </c>
      <c r="H27" s="82">
        <v>53.846153846153847</v>
      </c>
      <c r="I27" s="82"/>
      <c r="J27" s="82">
        <v>50</v>
      </c>
      <c r="K27" s="82">
        <v>31.25</v>
      </c>
      <c r="L27" s="82">
        <v>62.5</v>
      </c>
      <c r="M27" s="82"/>
      <c r="N27" s="82">
        <v>77.58620689655173</v>
      </c>
      <c r="O27" s="82">
        <v>71.875</v>
      </c>
      <c r="P27" s="82">
        <v>84.615384615384613</v>
      </c>
      <c r="Q27" s="82"/>
      <c r="R27" s="82">
        <v>62.99212598425197</v>
      </c>
      <c r="S27" s="82">
        <v>69.565217391304344</v>
      </c>
      <c r="T27" s="82">
        <v>59.259259259259252</v>
      </c>
      <c r="U27" s="82"/>
      <c r="V27" s="82">
        <v>86.666666666666671</v>
      </c>
      <c r="W27" s="82">
        <v>81.25</v>
      </c>
      <c r="X27" s="82">
        <v>90.277777777777786</v>
      </c>
      <c r="Y27" s="146"/>
    </row>
    <row r="28" spans="1:25" x14ac:dyDescent="0.25">
      <c r="A28" s="27" t="s">
        <v>297</v>
      </c>
      <c r="B28" s="82">
        <v>74.796010879419754</v>
      </c>
      <c r="C28" s="82">
        <v>72.099202834366693</v>
      </c>
      <c r="D28" s="82">
        <v>77.623026926648095</v>
      </c>
      <c r="E28" s="82"/>
      <c r="F28" s="82">
        <v>66.38297872340425</v>
      </c>
      <c r="G28" s="82">
        <v>63.945578231292522</v>
      </c>
      <c r="H28" s="82">
        <v>70.454545454545453</v>
      </c>
      <c r="I28" s="82"/>
      <c r="J28" s="82">
        <v>71.428571428571431</v>
      </c>
      <c r="K28" s="82">
        <v>65.189873417721529</v>
      </c>
      <c r="L28" s="82">
        <v>78.67647058823529</v>
      </c>
      <c r="M28" s="82"/>
      <c r="N28" s="82">
        <v>74.615384615384613</v>
      </c>
      <c r="O28" s="82">
        <v>75.943396226415089</v>
      </c>
      <c r="P28" s="82">
        <v>73.033707865168537</v>
      </c>
      <c r="Q28" s="82"/>
      <c r="R28" s="82">
        <v>76.296296296296291</v>
      </c>
      <c r="S28" s="82">
        <v>76.119402985074629</v>
      </c>
      <c r="T28" s="82">
        <v>76.470588235294116</v>
      </c>
      <c r="U28" s="82"/>
      <c r="V28" s="82">
        <v>78.104575163398692</v>
      </c>
      <c r="W28" s="82">
        <v>72.563176895306853</v>
      </c>
      <c r="X28" s="82">
        <v>82.68656716417911</v>
      </c>
      <c r="Y28" s="146"/>
    </row>
    <row r="29" spans="1:25" x14ac:dyDescent="0.25">
      <c r="A29" s="27" t="s">
        <v>298</v>
      </c>
      <c r="B29" s="82">
        <v>86.761842959117459</v>
      </c>
      <c r="C29" s="82">
        <v>85.015290519877666</v>
      </c>
      <c r="D29" s="82">
        <v>88.049605411499428</v>
      </c>
      <c r="E29" s="82"/>
      <c r="F29" s="82">
        <v>83.448275862068968</v>
      </c>
      <c r="G29" s="82">
        <v>83.098591549295776</v>
      </c>
      <c r="H29" s="82">
        <v>83.78378378378379</v>
      </c>
      <c r="I29" s="82"/>
      <c r="J29" s="82">
        <v>85.398230088495581</v>
      </c>
      <c r="K29" s="82">
        <v>84.821428571428569</v>
      </c>
      <c r="L29" s="82">
        <v>85.964912280701753</v>
      </c>
      <c r="M29" s="82"/>
      <c r="N29" s="82">
        <v>94.285714285714278</v>
      </c>
      <c r="O29" s="82">
        <v>92.307692307692307</v>
      </c>
      <c r="P29" s="82">
        <v>95.930232558139537</v>
      </c>
      <c r="Q29" s="82"/>
      <c r="R29" s="82">
        <v>84.391534391534393</v>
      </c>
      <c r="S29" s="82">
        <v>78.431372549019613</v>
      </c>
      <c r="T29" s="82">
        <v>88.444444444444443</v>
      </c>
      <c r="U29" s="82"/>
      <c r="V29" s="82">
        <v>85.324947589098528</v>
      </c>
      <c r="W29" s="82">
        <v>85.714285714285708</v>
      </c>
      <c r="X29" s="82">
        <v>85.099337748344368</v>
      </c>
      <c r="Y29" s="146"/>
    </row>
    <row r="30" spans="1:25" x14ac:dyDescent="0.25">
      <c r="A30" s="27" t="s">
        <v>299</v>
      </c>
      <c r="B30" s="82">
        <v>54.584775086505189</v>
      </c>
      <c r="C30" s="82">
        <v>46.554621848739494</v>
      </c>
      <c r="D30" s="82">
        <v>63.101604278074866</v>
      </c>
      <c r="E30" s="82"/>
      <c r="F30" s="82">
        <v>39.200000000000003</v>
      </c>
      <c r="G30" s="82">
        <v>37.878787878787875</v>
      </c>
      <c r="H30" s="82">
        <v>40.677966101694921</v>
      </c>
      <c r="I30" s="82"/>
      <c r="J30" s="82">
        <v>43.918918918918919</v>
      </c>
      <c r="K30" s="82">
        <v>41.025641025641022</v>
      </c>
      <c r="L30" s="82">
        <v>47.142857142857139</v>
      </c>
      <c r="M30" s="82"/>
      <c r="N30" s="82">
        <v>51.485148514851488</v>
      </c>
      <c r="O30" s="82">
        <v>38.793103448275865</v>
      </c>
      <c r="P30" s="82">
        <v>68.604651162790702</v>
      </c>
      <c r="Q30" s="82"/>
      <c r="R30" s="82">
        <v>42.541436464088399</v>
      </c>
      <c r="S30" s="82">
        <v>37.433155080213901</v>
      </c>
      <c r="T30" s="82">
        <v>48</v>
      </c>
      <c r="U30" s="82"/>
      <c r="V30" s="82">
        <v>81.191222570532915</v>
      </c>
      <c r="W30" s="82">
        <v>70.945945945945937</v>
      </c>
      <c r="X30" s="82">
        <v>90.058479532163744</v>
      </c>
      <c r="Y30" s="146"/>
    </row>
    <row r="31" spans="1:25" x14ac:dyDescent="0.25">
      <c r="A31" s="27" t="s">
        <v>301</v>
      </c>
      <c r="B31" s="82">
        <v>83.770287141073666</v>
      </c>
      <c r="C31" s="82">
        <v>83.404864091559375</v>
      </c>
      <c r="D31" s="82">
        <v>84.053156146179404</v>
      </c>
      <c r="E31" s="82"/>
      <c r="F31" s="82">
        <v>78.571428571428569</v>
      </c>
      <c r="G31" s="82">
        <v>83.333333333333343</v>
      </c>
      <c r="H31" s="82">
        <v>74.444444444444443</v>
      </c>
      <c r="I31" s="82"/>
      <c r="J31" s="82">
        <v>89.690721649484544</v>
      </c>
      <c r="K31" s="82">
        <v>90</v>
      </c>
      <c r="L31" s="82">
        <v>89.473684210526315</v>
      </c>
      <c r="M31" s="82"/>
      <c r="N31" s="82">
        <v>79.598662207357862</v>
      </c>
      <c r="O31" s="82">
        <v>77.41935483870968</v>
      </c>
      <c r="P31" s="82">
        <v>81.142857142857139</v>
      </c>
      <c r="Q31" s="82"/>
      <c r="R31" s="82">
        <v>89.066059225512532</v>
      </c>
      <c r="S31" s="82">
        <v>86.868686868686879</v>
      </c>
      <c r="T31" s="82">
        <v>90.871369294605813</v>
      </c>
      <c r="U31" s="82"/>
      <c r="V31" s="82">
        <v>81.075697211155372</v>
      </c>
      <c r="W31" s="82">
        <v>81.278538812785385</v>
      </c>
      <c r="X31" s="82">
        <v>80.918727915194339</v>
      </c>
      <c r="Y31" s="146"/>
    </row>
    <row r="32" spans="1:25" x14ac:dyDescent="0.25">
      <c r="A32" s="27" t="s">
        <v>302</v>
      </c>
      <c r="B32" s="82">
        <v>65.49549549549549</v>
      </c>
      <c r="C32" s="82">
        <v>56.691449814126393</v>
      </c>
      <c r="D32" s="82">
        <v>73.776223776223787</v>
      </c>
      <c r="E32" s="82"/>
      <c r="F32" s="82">
        <v>57.352941176470587</v>
      </c>
      <c r="G32" s="82">
        <v>53.658536585365859</v>
      </c>
      <c r="H32" s="82">
        <v>62.962962962962962</v>
      </c>
      <c r="I32" s="82"/>
      <c r="J32" s="82">
        <v>51.587301587301596</v>
      </c>
      <c r="K32" s="82">
        <v>43.661971830985912</v>
      </c>
      <c r="L32" s="82">
        <v>61.818181818181813</v>
      </c>
      <c r="M32" s="82"/>
      <c r="N32" s="82">
        <v>61.306532663316581</v>
      </c>
      <c r="O32" s="82">
        <v>51.063829787234042</v>
      </c>
      <c r="P32" s="82">
        <v>70.476190476190482</v>
      </c>
      <c r="Q32" s="82"/>
      <c r="R32" s="82">
        <v>58.490566037735846</v>
      </c>
      <c r="S32" s="82">
        <v>46.043165467625904</v>
      </c>
      <c r="T32" s="82">
        <v>68.156424581005581</v>
      </c>
      <c r="U32" s="82"/>
      <c r="V32" s="82">
        <v>78.94736842105263</v>
      </c>
      <c r="W32" s="82">
        <v>72.538860103626945</v>
      </c>
      <c r="X32" s="82">
        <v>84.951456310679603</v>
      </c>
      <c r="Y32" s="146"/>
    </row>
    <row r="33" spans="1:25" ht="15.75" thickBot="1" x14ac:dyDescent="0.3">
      <c r="A33" s="28" t="s">
        <v>303</v>
      </c>
      <c r="B33" s="83">
        <v>77.906976744186053</v>
      </c>
      <c r="C33" s="83">
        <v>72.727272727272734</v>
      </c>
      <c r="D33" s="83">
        <v>83.333333333333343</v>
      </c>
      <c r="E33" s="83"/>
      <c r="F33" s="83">
        <v>80</v>
      </c>
      <c r="G33" s="83">
        <v>75</v>
      </c>
      <c r="H33" s="83">
        <v>100</v>
      </c>
      <c r="I33" s="83"/>
      <c r="J33" s="83">
        <v>77.777777777777786</v>
      </c>
      <c r="K33" s="83">
        <v>66.666666666666657</v>
      </c>
      <c r="L33" s="83">
        <v>83.333333333333343</v>
      </c>
      <c r="M33" s="83"/>
      <c r="N33" s="83">
        <v>87.5</v>
      </c>
      <c r="O33" s="83">
        <v>83.333333333333343</v>
      </c>
      <c r="P33" s="83">
        <v>100</v>
      </c>
      <c r="Q33" s="83"/>
      <c r="R33" s="83">
        <v>66.666666666666657</v>
      </c>
      <c r="S33" s="83">
        <v>62.5</v>
      </c>
      <c r="T33" s="83">
        <v>72.727272727272734</v>
      </c>
      <c r="U33" s="83"/>
      <c r="V33" s="83">
        <v>82.758620689655174</v>
      </c>
      <c r="W33" s="83">
        <v>77.777777777777786</v>
      </c>
      <c r="X33" s="83">
        <v>85</v>
      </c>
      <c r="Y33" s="146"/>
    </row>
    <row r="34" spans="1:25" x14ac:dyDescent="0.25">
      <c r="A34" s="225" t="s">
        <v>201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Y34" s="146"/>
    </row>
    <row r="35" spans="1:25" x14ac:dyDescent="0.25">
      <c r="Y35" s="146"/>
    </row>
    <row r="36" spans="1:25" x14ac:dyDescent="0.25">
      <c r="Y36" s="146"/>
    </row>
    <row r="37" spans="1:25" x14ac:dyDescent="0.25">
      <c r="Y37" s="146"/>
    </row>
    <row r="38" spans="1:25" x14ac:dyDescent="0.25">
      <c r="Y38" s="146"/>
    </row>
    <row r="39" spans="1:25" x14ac:dyDescent="0.25">
      <c r="Y39" s="145"/>
    </row>
    <row r="40" spans="1:25" x14ac:dyDescent="0.25">
      <c r="Y40" s="146"/>
    </row>
    <row r="41" spans="1:25" x14ac:dyDescent="0.25">
      <c r="Y41" s="146"/>
    </row>
    <row r="42" spans="1:25" x14ac:dyDescent="0.25">
      <c r="Y42" s="146"/>
    </row>
  </sheetData>
  <mergeCells count="13">
    <mergeCell ref="R7:T7"/>
    <mergeCell ref="V7:X7"/>
    <mergeCell ref="A34:O34"/>
    <mergeCell ref="A1:X1"/>
    <mergeCell ref="A2:X2"/>
    <mergeCell ref="A3:X3"/>
    <mergeCell ref="A4:X4"/>
    <mergeCell ref="A5:X5"/>
    <mergeCell ref="A7:A8"/>
    <mergeCell ref="B7:D7"/>
    <mergeCell ref="F7:H7"/>
    <mergeCell ref="J7:L7"/>
    <mergeCell ref="N7:P7"/>
  </mergeCells>
  <hyperlinks>
    <hyperlink ref="Y2" location="Contenido!A1" display="Contenido" xr:uid="{5B9B9110-8E49-423F-9721-E5EA1BE98266}"/>
  </hyperlinks>
  <pageMargins left="0.7" right="0.7" top="0.75" bottom="0.75" header="0.3" footer="0.3"/>
  <pageSetup scale="70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17AD-CE6A-41CF-8DDE-7FF27AD5ABF0}">
  <sheetPr>
    <tabColor rgb="FFF2DAB1"/>
    <pageSetUpPr fitToPage="1"/>
  </sheetPr>
  <dimension ref="A1:Y4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140625" customWidth="1"/>
    <col min="22" max="24" width="8.28515625" customWidth="1"/>
    <col min="25" max="25" width="14" style="144" customWidth="1"/>
  </cols>
  <sheetData>
    <row r="1" spans="1:25" x14ac:dyDescent="0.25">
      <c r="A1" s="228" t="s">
        <v>385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5" x14ac:dyDescent="0.25">
      <c r="A2" s="229" t="s">
        <v>386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183" t="s">
        <v>0</v>
      </c>
    </row>
    <row r="3" spans="1:25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5" x14ac:dyDescent="0.25">
      <c r="A4" s="229" t="s">
        <v>382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5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145"/>
    </row>
    <row r="6" spans="1:25" x14ac:dyDescent="0.25">
      <c r="A6" s="22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45"/>
    </row>
    <row r="7" spans="1:25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</row>
    <row r="8" spans="1:25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145"/>
    </row>
    <row r="9" spans="1:25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5" x14ac:dyDescent="0.25">
      <c r="A10" s="26" t="s">
        <v>209</v>
      </c>
      <c r="B10" s="79">
        <f>SUM(B12:B33)</f>
        <v>5591</v>
      </c>
      <c r="C10" s="79">
        <f t="shared" ref="C10:X10" si="0">SUM(C12:C33)</f>
        <v>3002</v>
      </c>
      <c r="D10" s="79">
        <f t="shared" si="0"/>
        <v>2589</v>
      </c>
      <c r="E10" s="79"/>
      <c r="F10" s="79">
        <f t="shared" si="0"/>
        <v>822</v>
      </c>
      <c r="G10" s="79">
        <f t="shared" si="0"/>
        <v>463</v>
      </c>
      <c r="H10" s="79">
        <f t="shared" si="0"/>
        <v>359</v>
      </c>
      <c r="I10" s="79"/>
      <c r="J10" s="79">
        <f t="shared" si="0"/>
        <v>920</v>
      </c>
      <c r="K10" s="79">
        <f t="shared" si="0"/>
        <v>525</v>
      </c>
      <c r="L10" s="79">
        <f t="shared" si="0"/>
        <v>395</v>
      </c>
      <c r="M10" s="79"/>
      <c r="N10" s="79">
        <f t="shared" si="0"/>
        <v>931</v>
      </c>
      <c r="O10" s="79">
        <f t="shared" si="0"/>
        <v>512</v>
      </c>
      <c r="P10" s="79">
        <f t="shared" si="0"/>
        <v>419</v>
      </c>
      <c r="Q10" s="79"/>
      <c r="R10" s="79">
        <f t="shared" si="0"/>
        <v>1853</v>
      </c>
      <c r="S10" s="79">
        <f t="shared" si="0"/>
        <v>963</v>
      </c>
      <c r="T10" s="79">
        <f t="shared" si="0"/>
        <v>890</v>
      </c>
      <c r="U10" s="79"/>
      <c r="V10" s="79">
        <f t="shared" si="0"/>
        <v>1065</v>
      </c>
      <c r="W10" s="79">
        <f t="shared" si="0"/>
        <v>539</v>
      </c>
      <c r="X10" s="79">
        <f t="shared" si="0"/>
        <v>526</v>
      </c>
    </row>
    <row r="11" spans="1:25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5" x14ac:dyDescent="0.25">
      <c r="A12" s="27" t="s">
        <v>277</v>
      </c>
      <c r="B12" s="80">
        <f>+F12+J12+N12+R12+V12</f>
        <v>72</v>
      </c>
      <c r="C12" s="80">
        <f t="shared" ref="C12:D27" si="1">+G12+K12+O12+S12+W12</f>
        <v>32</v>
      </c>
      <c r="D12" s="80">
        <f t="shared" si="1"/>
        <v>40</v>
      </c>
      <c r="E12" s="80"/>
      <c r="F12" s="80">
        <v>10</v>
      </c>
      <c r="G12" s="80">
        <v>6</v>
      </c>
      <c r="H12" s="80">
        <v>4</v>
      </c>
      <c r="I12" s="80"/>
      <c r="J12" s="80">
        <v>4</v>
      </c>
      <c r="K12" s="80">
        <v>2</v>
      </c>
      <c r="L12" s="80">
        <v>2</v>
      </c>
      <c r="M12" s="80"/>
      <c r="N12" s="80">
        <v>7</v>
      </c>
      <c r="O12" s="80">
        <v>3</v>
      </c>
      <c r="P12" s="80">
        <v>4</v>
      </c>
      <c r="Q12" s="80"/>
      <c r="R12" s="80">
        <v>27</v>
      </c>
      <c r="S12" s="80">
        <v>15</v>
      </c>
      <c r="T12" s="80">
        <v>12</v>
      </c>
      <c r="U12" s="80"/>
      <c r="V12" s="80">
        <v>24</v>
      </c>
      <c r="W12" s="80">
        <v>6</v>
      </c>
      <c r="X12" s="80">
        <v>18</v>
      </c>
      <c r="Y12" s="145"/>
    </row>
    <row r="13" spans="1:25" x14ac:dyDescent="0.25">
      <c r="A13" s="27" t="s">
        <v>278</v>
      </c>
      <c r="B13" s="80">
        <f t="shared" ref="B13:D33" si="2">+F13+J13+N13+R13+V13</f>
        <v>468</v>
      </c>
      <c r="C13" s="80">
        <f t="shared" si="1"/>
        <v>255</v>
      </c>
      <c r="D13" s="80">
        <f t="shared" si="1"/>
        <v>213</v>
      </c>
      <c r="E13" s="80"/>
      <c r="F13" s="80">
        <v>113</v>
      </c>
      <c r="G13" s="80">
        <v>66</v>
      </c>
      <c r="H13" s="80">
        <v>47</v>
      </c>
      <c r="I13" s="80"/>
      <c r="J13" s="80">
        <v>108</v>
      </c>
      <c r="K13" s="80">
        <v>56</v>
      </c>
      <c r="L13" s="80">
        <v>52</v>
      </c>
      <c r="M13" s="80"/>
      <c r="N13" s="80">
        <v>77</v>
      </c>
      <c r="O13" s="80">
        <v>44</v>
      </c>
      <c r="P13" s="80">
        <v>33</v>
      </c>
      <c r="Q13" s="80"/>
      <c r="R13" s="80">
        <v>167</v>
      </c>
      <c r="S13" s="80">
        <v>88</v>
      </c>
      <c r="T13" s="80">
        <v>79</v>
      </c>
      <c r="U13" s="80"/>
      <c r="V13" s="80">
        <v>3</v>
      </c>
      <c r="W13" s="80">
        <v>1</v>
      </c>
      <c r="X13" s="80">
        <v>2</v>
      </c>
    </row>
    <row r="14" spans="1:25" x14ac:dyDescent="0.25">
      <c r="A14" s="27" t="s">
        <v>280</v>
      </c>
      <c r="B14" s="80">
        <f t="shared" si="2"/>
        <v>163</v>
      </c>
      <c r="C14" s="80">
        <f t="shared" si="1"/>
        <v>86</v>
      </c>
      <c r="D14" s="80">
        <f t="shared" si="1"/>
        <v>77</v>
      </c>
      <c r="E14" s="80"/>
      <c r="F14" s="80">
        <v>39</v>
      </c>
      <c r="G14" s="80">
        <v>22</v>
      </c>
      <c r="H14" s="80">
        <v>17</v>
      </c>
      <c r="I14" s="80"/>
      <c r="J14" s="80">
        <v>40</v>
      </c>
      <c r="K14" s="80">
        <v>19</v>
      </c>
      <c r="L14" s="80">
        <v>21</v>
      </c>
      <c r="M14" s="80"/>
      <c r="N14" s="80">
        <v>14</v>
      </c>
      <c r="O14" s="80">
        <v>5</v>
      </c>
      <c r="P14" s="80">
        <v>9</v>
      </c>
      <c r="Q14" s="80"/>
      <c r="R14" s="80">
        <v>61</v>
      </c>
      <c r="S14" s="80">
        <v>36</v>
      </c>
      <c r="T14" s="80">
        <v>25</v>
      </c>
      <c r="U14" s="80"/>
      <c r="V14" s="80">
        <v>9</v>
      </c>
      <c r="W14" s="80">
        <v>4</v>
      </c>
      <c r="X14" s="80">
        <v>5</v>
      </c>
    </row>
    <row r="15" spans="1:25" x14ac:dyDescent="0.25">
      <c r="A15" s="27" t="s">
        <v>281</v>
      </c>
      <c r="B15" s="80">
        <f t="shared" si="2"/>
        <v>46</v>
      </c>
      <c r="C15" s="80">
        <f>+G15+K15+O15+S15</f>
        <v>15</v>
      </c>
      <c r="D15" s="80">
        <f>+L15+P15+T15+X15</f>
        <v>31</v>
      </c>
      <c r="E15" s="80"/>
      <c r="F15" s="80">
        <v>3</v>
      </c>
      <c r="G15" s="80">
        <v>3</v>
      </c>
      <c r="H15" s="80" t="s">
        <v>271</v>
      </c>
      <c r="I15" s="80"/>
      <c r="J15" s="80">
        <v>9</v>
      </c>
      <c r="K15" s="80">
        <v>1</v>
      </c>
      <c r="L15" s="80">
        <v>8</v>
      </c>
      <c r="M15" s="80"/>
      <c r="N15" s="80">
        <v>11</v>
      </c>
      <c r="O15" s="80">
        <v>4</v>
      </c>
      <c r="P15" s="80">
        <v>7</v>
      </c>
      <c r="Q15" s="80"/>
      <c r="R15" s="80">
        <v>10</v>
      </c>
      <c r="S15" s="80">
        <v>7</v>
      </c>
      <c r="T15" s="80">
        <v>3</v>
      </c>
      <c r="U15" s="80"/>
      <c r="V15" s="80">
        <v>13</v>
      </c>
      <c r="W15" s="80" t="s">
        <v>271</v>
      </c>
      <c r="X15" s="80">
        <v>13</v>
      </c>
    </row>
    <row r="16" spans="1:25" x14ac:dyDescent="0.25">
      <c r="A16" s="27" t="s">
        <v>282</v>
      </c>
      <c r="B16" s="80">
        <f t="shared" si="2"/>
        <v>257</v>
      </c>
      <c r="C16" s="80">
        <f t="shared" si="1"/>
        <v>160</v>
      </c>
      <c r="D16" s="80">
        <f t="shared" si="1"/>
        <v>97</v>
      </c>
      <c r="E16" s="80"/>
      <c r="F16" s="80">
        <v>19</v>
      </c>
      <c r="G16" s="80">
        <v>12</v>
      </c>
      <c r="H16" s="80">
        <v>7</v>
      </c>
      <c r="I16" s="80"/>
      <c r="J16" s="80">
        <v>46</v>
      </c>
      <c r="K16" s="80">
        <v>31</v>
      </c>
      <c r="L16" s="80">
        <v>15</v>
      </c>
      <c r="M16" s="80"/>
      <c r="N16" s="80">
        <v>49</v>
      </c>
      <c r="O16" s="80">
        <v>37</v>
      </c>
      <c r="P16" s="80">
        <v>12</v>
      </c>
      <c r="Q16" s="80"/>
      <c r="R16" s="80">
        <v>93</v>
      </c>
      <c r="S16" s="80">
        <v>49</v>
      </c>
      <c r="T16" s="80">
        <v>44</v>
      </c>
      <c r="U16" s="80"/>
      <c r="V16" s="80">
        <v>50</v>
      </c>
      <c r="W16" s="80">
        <v>31</v>
      </c>
      <c r="X16" s="80">
        <v>19</v>
      </c>
      <c r="Y16" s="146"/>
    </row>
    <row r="17" spans="1:25" x14ac:dyDescent="0.25">
      <c r="A17" s="27" t="s">
        <v>284</v>
      </c>
      <c r="B17" s="80">
        <f t="shared" si="2"/>
        <v>579</v>
      </c>
      <c r="C17" s="80">
        <f t="shared" si="1"/>
        <v>281</v>
      </c>
      <c r="D17" s="80">
        <f t="shared" si="1"/>
        <v>298</v>
      </c>
      <c r="E17" s="80"/>
      <c r="F17" s="80">
        <v>120</v>
      </c>
      <c r="G17" s="80">
        <v>68</v>
      </c>
      <c r="H17" s="80">
        <v>52</v>
      </c>
      <c r="I17" s="80"/>
      <c r="J17" s="80">
        <v>77</v>
      </c>
      <c r="K17" s="80">
        <v>40</v>
      </c>
      <c r="L17" s="80">
        <v>37</v>
      </c>
      <c r="M17" s="80"/>
      <c r="N17" s="80">
        <v>59</v>
      </c>
      <c r="O17" s="80">
        <v>19</v>
      </c>
      <c r="P17" s="80">
        <v>40</v>
      </c>
      <c r="Q17" s="80"/>
      <c r="R17" s="80">
        <v>178</v>
      </c>
      <c r="S17" s="80">
        <v>91</v>
      </c>
      <c r="T17" s="80">
        <v>87</v>
      </c>
      <c r="U17" s="80"/>
      <c r="V17" s="80">
        <v>145</v>
      </c>
      <c r="W17" s="80">
        <v>63</v>
      </c>
      <c r="X17" s="80">
        <v>82</v>
      </c>
      <c r="Y17" s="145"/>
    </row>
    <row r="18" spans="1:25" x14ac:dyDescent="0.25">
      <c r="A18" s="27" t="s">
        <v>285</v>
      </c>
      <c r="B18" s="80">
        <f t="shared" si="2"/>
        <v>373</v>
      </c>
      <c r="C18" s="80">
        <f t="shared" si="1"/>
        <v>219</v>
      </c>
      <c r="D18" s="80">
        <f t="shared" si="1"/>
        <v>154</v>
      </c>
      <c r="E18" s="80"/>
      <c r="F18" s="80">
        <v>48</v>
      </c>
      <c r="G18" s="80">
        <v>27</v>
      </c>
      <c r="H18" s="80">
        <v>21</v>
      </c>
      <c r="I18" s="80"/>
      <c r="J18" s="80">
        <v>80</v>
      </c>
      <c r="K18" s="80">
        <v>45</v>
      </c>
      <c r="L18" s="80">
        <v>35</v>
      </c>
      <c r="M18" s="80"/>
      <c r="N18" s="80">
        <v>55</v>
      </c>
      <c r="O18" s="80">
        <v>36</v>
      </c>
      <c r="P18" s="80">
        <v>19</v>
      </c>
      <c r="Q18" s="80"/>
      <c r="R18" s="80">
        <v>147</v>
      </c>
      <c r="S18" s="80">
        <v>80</v>
      </c>
      <c r="T18" s="80">
        <v>67</v>
      </c>
      <c r="U18" s="80"/>
      <c r="V18" s="80">
        <v>43</v>
      </c>
      <c r="W18" s="80">
        <v>31</v>
      </c>
      <c r="X18" s="80">
        <v>12</v>
      </c>
      <c r="Y18" s="146"/>
    </row>
    <row r="19" spans="1:25" x14ac:dyDescent="0.25">
      <c r="A19" s="125" t="s">
        <v>288</v>
      </c>
      <c r="B19" s="80">
        <f t="shared" si="2"/>
        <v>354</v>
      </c>
      <c r="C19" s="80">
        <f t="shared" si="1"/>
        <v>167</v>
      </c>
      <c r="D19" s="80">
        <f t="shared" si="1"/>
        <v>187</v>
      </c>
      <c r="E19" s="80"/>
      <c r="F19" s="80">
        <v>52</v>
      </c>
      <c r="G19" s="80">
        <v>19</v>
      </c>
      <c r="H19" s="80">
        <v>33</v>
      </c>
      <c r="I19" s="80"/>
      <c r="J19" s="80">
        <v>73</v>
      </c>
      <c r="K19" s="80">
        <v>45</v>
      </c>
      <c r="L19" s="80">
        <v>28</v>
      </c>
      <c r="M19" s="80"/>
      <c r="N19" s="80">
        <v>80</v>
      </c>
      <c r="O19" s="80">
        <v>32</v>
      </c>
      <c r="P19" s="80">
        <v>48</v>
      </c>
      <c r="Q19" s="80"/>
      <c r="R19" s="80">
        <v>80</v>
      </c>
      <c r="S19" s="80">
        <v>41</v>
      </c>
      <c r="T19" s="80">
        <v>39</v>
      </c>
      <c r="U19" s="80"/>
      <c r="V19" s="80">
        <v>69</v>
      </c>
      <c r="W19" s="80">
        <v>30</v>
      </c>
      <c r="X19" s="80">
        <v>39</v>
      </c>
      <c r="Y19" s="146"/>
    </row>
    <row r="20" spans="1:25" x14ac:dyDescent="0.25">
      <c r="A20" s="27" t="s">
        <v>289</v>
      </c>
      <c r="B20" s="80">
        <f t="shared" si="2"/>
        <v>119</v>
      </c>
      <c r="C20" s="80">
        <f t="shared" si="1"/>
        <v>51</v>
      </c>
      <c r="D20" s="80">
        <f t="shared" si="1"/>
        <v>68</v>
      </c>
      <c r="E20" s="80"/>
      <c r="F20" s="80">
        <v>16</v>
      </c>
      <c r="G20" s="80">
        <v>10</v>
      </c>
      <c r="H20" s="80">
        <v>6</v>
      </c>
      <c r="I20" s="80"/>
      <c r="J20" s="80">
        <v>22</v>
      </c>
      <c r="K20" s="80">
        <v>11</v>
      </c>
      <c r="L20" s="80">
        <v>11</v>
      </c>
      <c r="M20" s="80"/>
      <c r="N20" s="80">
        <v>30</v>
      </c>
      <c r="O20" s="80">
        <v>20</v>
      </c>
      <c r="P20" s="80">
        <v>10</v>
      </c>
      <c r="Q20" s="80"/>
      <c r="R20" s="80">
        <v>35</v>
      </c>
      <c r="S20" s="80">
        <v>7</v>
      </c>
      <c r="T20" s="80">
        <v>28</v>
      </c>
      <c r="U20" s="80"/>
      <c r="V20" s="80">
        <v>16</v>
      </c>
      <c r="W20" s="80">
        <v>3</v>
      </c>
      <c r="X20" s="80">
        <v>13</v>
      </c>
      <c r="Y20" s="146"/>
    </row>
    <row r="21" spans="1:25" x14ac:dyDescent="0.25">
      <c r="A21" s="27" t="s">
        <v>290</v>
      </c>
      <c r="B21" s="80">
        <f t="shared" si="2"/>
        <v>366</v>
      </c>
      <c r="C21" s="80">
        <f t="shared" si="1"/>
        <v>207</v>
      </c>
      <c r="D21" s="80">
        <f t="shared" si="1"/>
        <v>159</v>
      </c>
      <c r="E21" s="80"/>
      <c r="F21" s="80">
        <v>60</v>
      </c>
      <c r="G21" s="80">
        <v>32</v>
      </c>
      <c r="H21" s="80">
        <v>28</v>
      </c>
      <c r="I21" s="80"/>
      <c r="J21" s="80">
        <v>62</v>
      </c>
      <c r="K21" s="80">
        <v>38</v>
      </c>
      <c r="L21" s="80">
        <v>24</v>
      </c>
      <c r="M21" s="80"/>
      <c r="N21" s="80">
        <v>60</v>
      </c>
      <c r="O21" s="80">
        <v>31</v>
      </c>
      <c r="P21" s="80">
        <v>29</v>
      </c>
      <c r="Q21" s="80"/>
      <c r="R21" s="80">
        <v>110</v>
      </c>
      <c r="S21" s="80">
        <v>60</v>
      </c>
      <c r="T21" s="80">
        <v>50</v>
      </c>
      <c r="U21" s="80"/>
      <c r="V21" s="80">
        <v>74</v>
      </c>
      <c r="W21" s="80">
        <v>46</v>
      </c>
      <c r="X21" s="80">
        <v>28</v>
      </c>
      <c r="Y21" s="146"/>
    </row>
    <row r="22" spans="1:25" x14ac:dyDescent="0.25">
      <c r="A22" s="27" t="s">
        <v>291</v>
      </c>
      <c r="B22" s="80">
        <f t="shared" si="2"/>
        <v>255</v>
      </c>
      <c r="C22" s="80">
        <f t="shared" si="1"/>
        <v>136</v>
      </c>
      <c r="D22" s="80">
        <f t="shared" si="1"/>
        <v>119</v>
      </c>
      <c r="E22" s="80"/>
      <c r="F22" s="80">
        <v>33</v>
      </c>
      <c r="G22" s="80">
        <v>23</v>
      </c>
      <c r="H22" s="80">
        <v>10</v>
      </c>
      <c r="I22" s="80"/>
      <c r="J22" s="80">
        <v>27</v>
      </c>
      <c r="K22" s="80">
        <v>19</v>
      </c>
      <c r="L22" s="80">
        <v>8</v>
      </c>
      <c r="M22" s="80"/>
      <c r="N22" s="80">
        <v>52</v>
      </c>
      <c r="O22" s="80">
        <v>21</v>
      </c>
      <c r="P22" s="80">
        <v>31</v>
      </c>
      <c r="Q22" s="80"/>
      <c r="R22" s="80">
        <v>95</v>
      </c>
      <c r="S22" s="80">
        <v>41</v>
      </c>
      <c r="T22" s="80">
        <v>54</v>
      </c>
      <c r="U22" s="80"/>
      <c r="V22" s="80">
        <v>48</v>
      </c>
      <c r="W22" s="80">
        <v>32</v>
      </c>
      <c r="X22" s="80">
        <v>16</v>
      </c>
      <c r="Y22" s="146"/>
    </row>
    <row r="23" spans="1:25" x14ac:dyDescent="0.25">
      <c r="A23" s="27" t="s">
        <v>292</v>
      </c>
      <c r="B23" s="80">
        <f t="shared" si="2"/>
        <v>320</v>
      </c>
      <c r="C23" s="80">
        <f t="shared" si="1"/>
        <v>159</v>
      </c>
      <c r="D23" s="80">
        <f t="shared" si="1"/>
        <v>161</v>
      </c>
      <c r="E23" s="80"/>
      <c r="F23" s="80">
        <v>38</v>
      </c>
      <c r="G23" s="80">
        <v>20</v>
      </c>
      <c r="H23" s="80">
        <v>18</v>
      </c>
      <c r="I23" s="80"/>
      <c r="J23" s="80">
        <v>45</v>
      </c>
      <c r="K23" s="80">
        <v>25</v>
      </c>
      <c r="L23" s="80">
        <v>20</v>
      </c>
      <c r="M23" s="80"/>
      <c r="N23" s="80">
        <v>51</v>
      </c>
      <c r="O23" s="80">
        <v>26</v>
      </c>
      <c r="P23" s="80">
        <v>25</v>
      </c>
      <c r="Q23" s="80"/>
      <c r="R23" s="80">
        <v>119</v>
      </c>
      <c r="S23" s="80">
        <v>54</v>
      </c>
      <c r="T23" s="80">
        <v>65</v>
      </c>
      <c r="U23" s="80"/>
      <c r="V23" s="80">
        <v>67</v>
      </c>
      <c r="W23" s="80">
        <v>34</v>
      </c>
      <c r="X23" s="80">
        <v>33</v>
      </c>
      <c r="Y23" s="146"/>
    </row>
    <row r="24" spans="1:25" x14ac:dyDescent="0.25">
      <c r="A24" s="27" t="s">
        <v>293</v>
      </c>
      <c r="B24" s="80" t="s">
        <v>271</v>
      </c>
      <c r="C24" s="80" t="s">
        <v>271</v>
      </c>
      <c r="D24" s="80" t="s">
        <v>271</v>
      </c>
      <c r="E24" s="80"/>
      <c r="F24" s="80" t="s">
        <v>271</v>
      </c>
      <c r="G24" s="80" t="s">
        <v>271</v>
      </c>
      <c r="H24" s="80" t="s">
        <v>271</v>
      </c>
      <c r="I24" s="80"/>
      <c r="J24" s="80" t="s">
        <v>271</v>
      </c>
      <c r="K24" s="80" t="s">
        <v>271</v>
      </c>
      <c r="L24" s="80" t="s">
        <v>271</v>
      </c>
      <c r="M24" s="80"/>
      <c r="N24" s="80" t="s">
        <v>271</v>
      </c>
      <c r="O24" s="80" t="s">
        <v>271</v>
      </c>
      <c r="P24" s="80" t="s">
        <v>271</v>
      </c>
      <c r="Q24" s="80"/>
      <c r="R24" s="80" t="s">
        <v>271</v>
      </c>
      <c r="S24" s="80" t="s">
        <v>271</v>
      </c>
      <c r="T24" s="80" t="s">
        <v>271</v>
      </c>
      <c r="U24" s="80"/>
      <c r="V24" s="80" t="s">
        <v>271</v>
      </c>
      <c r="W24" s="80" t="s">
        <v>271</v>
      </c>
      <c r="X24" s="80" t="s">
        <v>271</v>
      </c>
      <c r="Y24" s="146"/>
    </row>
    <row r="25" spans="1:25" x14ac:dyDescent="0.25">
      <c r="A25" s="27" t="s">
        <v>294</v>
      </c>
      <c r="B25" s="80">
        <f t="shared" si="2"/>
        <v>34</v>
      </c>
      <c r="C25" s="80">
        <f t="shared" si="1"/>
        <v>19</v>
      </c>
      <c r="D25" s="80">
        <f>+L25+T25+X25</f>
        <v>15</v>
      </c>
      <c r="E25" s="80"/>
      <c r="F25" s="80">
        <v>1</v>
      </c>
      <c r="G25" s="80">
        <v>1</v>
      </c>
      <c r="H25" s="80" t="s">
        <v>271</v>
      </c>
      <c r="I25" s="80"/>
      <c r="J25" s="80">
        <v>9</v>
      </c>
      <c r="K25" s="80">
        <v>7</v>
      </c>
      <c r="L25" s="80">
        <v>2</v>
      </c>
      <c r="M25" s="80"/>
      <c r="N25" s="80">
        <v>2</v>
      </c>
      <c r="O25" s="80">
        <v>2</v>
      </c>
      <c r="P25" s="80" t="s">
        <v>271</v>
      </c>
      <c r="Q25" s="80"/>
      <c r="R25" s="80">
        <v>16</v>
      </c>
      <c r="S25" s="80">
        <v>7</v>
      </c>
      <c r="T25" s="80">
        <v>9</v>
      </c>
      <c r="U25" s="80"/>
      <c r="V25" s="80">
        <v>6</v>
      </c>
      <c r="W25" s="80">
        <v>2</v>
      </c>
      <c r="X25" s="80">
        <v>4</v>
      </c>
      <c r="Y25" s="146"/>
    </row>
    <row r="26" spans="1:25" x14ac:dyDescent="0.25">
      <c r="A26" s="27" t="s">
        <v>295</v>
      </c>
      <c r="B26" s="80">
        <f t="shared" si="2"/>
        <v>124</v>
      </c>
      <c r="C26" s="80">
        <f t="shared" si="1"/>
        <v>68</v>
      </c>
      <c r="D26" s="80">
        <f t="shared" si="1"/>
        <v>56</v>
      </c>
      <c r="E26" s="80"/>
      <c r="F26" s="80">
        <v>7</v>
      </c>
      <c r="G26" s="80">
        <v>3</v>
      </c>
      <c r="H26" s="80">
        <v>4</v>
      </c>
      <c r="I26" s="80"/>
      <c r="J26" s="80">
        <v>15</v>
      </c>
      <c r="K26" s="80">
        <v>8</v>
      </c>
      <c r="L26" s="80">
        <v>7</v>
      </c>
      <c r="M26" s="80"/>
      <c r="N26" s="80">
        <v>16</v>
      </c>
      <c r="O26" s="80">
        <v>14</v>
      </c>
      <c r="P26" s="80">
        <v>2</v>
      </c>
      <c r="Q26" s="80"/>
      <c r="R26" s="80">
        <v>52</v>
      </c>
      <c r="S26" s="80">
        <v>36</v>
      </c>
      <c r="T26" s="80">
        <v>16</v>
      </c>
      <c r="U26" s="80"/>
      <c r="V26" s="80">
        <v>34</v>
      </c>
      <c r="W26" s="80">
        <v>7</v>
      </c>
      <c r="X26" s="80">
        <v>27</v>
      </c>
      <c r="Y26" s="145"/>
    </row>
    <row r="27" spans="1:25" x14ac:dyDescent="0.25">
      <c r="A27" s="27" t="s">
        <v>296</v>
      </c>
      <c r="B27" s="80">
        <f t="shared" si="2"/>
        <v>114</v>
      </c>
      <c r="C27" s="80">
        <f t="shared" si="1"/>
        <v>55</v>
      </c>
      <c r="D27" s="80">
        <f t="shared" si="1"/>
        <v>59</v>
      </c>
      <c r="E27" s="80"/>
      <c r="F27" s="80">
        <v>18</v>
      </c>
      <c r="G27" s="80">
        <v>12</v>
      </c>
      <c r="H27" s="80">
        <v>6</v>
      </c>
      <c r="I27" s="80"/>
      <c r="J27" s="80">
        <v>20</v>
      </c>
      <c r="K27" s="80">
        <v>11</v>
      </c>
      <c r="L27" s="80">
        <v>9</v>
      </c>
      <c r="M27" s="80"/>
      <c r="N27" s="80">
        <v>13</v>
      </c>
      <c r="O27" s="80">
        <v>9</v>
      </c>
      <c r="P27" s="80">
        <v>4</v>
      </c>
      <c r="Q27" s="80"/>
      <c r="R27" s="80">
        <v>47</v>
      </c>
      <c r="S27" s="80">
        <v>14</v>
      </c>
      <c r="T27" s="80">
        <v>33</v>
      </c>
      <c r="U27" s="80"/>
      <c r="V27" s="80">
        <v>16</v>
      </c>
      <c r="W27" s="80">
        <v>9</v>
      </c>
      <c r="X27" s="80">
        <v>7</v>
      </c>
      <c r="Y27" s="146"/>
    </row>
    <row r="28" spans="1:25" x14ac:dyDescent="0.25">
      <c r="A28" s="27" t="s">
        <v>297</v>
      </c>
      <c r="B28" s="80">
        <f t="shared" si="2"/>
        <v>556</v>
      </c>
      <c r="C28" s="80">
        <f t="shared" si="2"/>
        <v>315</v>
      </c>
      <c r="D28" s="80">
        <f t="shared" si="2"/>
        <v>241</v>
      </c>
      <c r="E28" s="80"/>
      <c r="F28" s="80">
        <v>79</v>
      </c>
      <c r="G28" s="80">
        <v>53</v>
      </c>
      <c r="H28" s="80">
        <v>26</v>
      </c>
      <c r="I28" s="80"/>
      <c r="J28" s="80">
        <v>84</v>
      </c>
      <c r="K28" s="80">
        <v>55</v>
      </c>
      <c r="L28" s="80">
        <v>29</v>
      </c>
      <c r="M28" s="80"/>
      <c r="N28" s="80">
        <v>99</v>
      </c>
      <c r="O28" s="80">
        <v>51</v>
      </c>
      <c r="P28" s="80">
        <v>48</v>
      </c>
      <c r="Q28" s="80"/>
      <c r="R28" s="80">
        <v>160</v>
      </c>
      <c r="S28" s="80">
        <v>80</v>
      </c>
      <c r="T28" s="80">
        <v>80</v>
      </c>
      <c r="U28" s="80"/>
      <c r="V28" s="80">
        <v>134</v>
      </c>
      <c r="W28" s="80">
        <v>76</v>
      </c>
      <c r="X28" s="80">
        <v>58</v>
      </c>
      <c r="Y28" s="146"/>
    </row>
    <row r="29" spans="1:25" x14ac:dyDescent="0.25">
      <c r="A29" s="27" t="s">
        <v>298</v>
      </c>
      <c r="B29" s="80">
        <f t="shared" si="2"/>
        <v>204</v>
      </c>
      <c r="C29" s="80">
        <f t="shared" si="2"/>
        <v>98</v>
      </c>
      <c r="D29" s="80">
        <f t="shared" si="2"/>
        <v>106</v>
      </c>
      <c r="E29" s="80"/>
      <c r="F29" s="80">
        <v>24</v>
      </c>
      <c r="G29" s="80">
        <v>12</v>
      </c>
      <c r="H29" s="80">
        <v>12</v>
      </c>
      <c r="I29" s="80"/>
      <c r="J29" s="80">
        <v>33</v>
      </c>
      <c r="K29" s="80">
        <v>17</v>
      </c>
      <c r="L29" s="80">
        <v>16</v>
      </c>
      <c r="M29" s="80"/>
      <c r="N29" s="80">
        <v>18</v>
      </c>
      <c r="O29" s="80">
        <v>11</v>
      </c>
      <c r="P29" s="80">
        <v>7</v>
      </c>
      <c r="Q29" s="80"/>
      <c r="R29" s="80">
        <v>59</v>
      </c>
      <c r="S29" s="80">
        <v>33</v>
      </c>
      <c r="T29" s="80">
        <v>26</v>
      </c>
      <c r="U29" s="80"/>
      <c r="V29" s="80">
        <v>70</v>
      </c>
      <c r="W29" s="80">
        <v>25</v>
      </c>
      <c r="X29" s="80">
        <v>45</v>
      </c>
      <c r="Y29" s="146"/>
    </row>
    <row r="30" spans="1:25" x14ac:dyDescent="0.25">
      <c r="A30" s="27" t="s">
        <v>299</v>
      </c>
      <c r="B30" s="80">
        <f t="shared" si="2"/>
        <v>525</v>
      </c>
      <c r="C30" s="80">
        <f t="shared" si="2"/>
        <v>318</v>
      </c>
      <c r="D30" s="80">
        <f t="shared" si="2"/>
        <v>207</v>
      </c>
      <c r="E30" s="80"/>
      <c r="F30" s="80">
        <v>76</v>
      </c>
      <c r="G30" s="80">
        <v>41</v>
      </c>
      <c r="H30" s="80">
        <v>35</v>
      </c>
      <c r="I30" s="80"/>
      <c r="J30" s="80">
        <v>83</v>
      </c>
      <c r="K30" s="80">
        <v>46</v>
      </c>
      <c r="L30" s="80">
        <v>37</v>
      </c>
      <c r="M30" s="80"/>
      <c r="N30" s="80">
        <v>98</v>
      </c>
      <c r="O30" s="80">
        <v>71</v>
      </c>
      <c r="P30" s="80">
        <v>27</v>
      </c>
      <c r="Q30" s="80"/>
      <c r="R30" s="80">
        <v>208</v>
      </c>
      <c r="S30" s="80">
        <v>117</v>
      </c>
      <c r="T30" s="80">
        <v>91</v>
      </c>
      <c r="U30" s="80"/>
      <c r="V30" s="80">
        <v>60</v>
      </c>
      <c r="W30" s="80">
        <v>43</v>
      </c>
      <c r="X30" s="80">
        <v>17</v>
      </c>
      <c r="Y30" s="146"/>
    </row>
    <row r="31" spans="1:25" x14ac:dyDescent="0.25">
      <c r="A31" s="27" t="s">
        <v>301</v>
      </c>
      <c r="B31" s="80">
        <f t="shared" si="2"/>
        <v>260</v>
      </c>
      <c r="C31" s="80">
        <f t="shared" si="2"/>
        <v>116</v>
      </c>
      <c r="D31" s="80">
        <f t="shared" si="2"/>
        <v>144</v>
      </c>
      <c r="E31" s="80"/>
      <c r="F31" s="80">
        <v>36</v>
      </c>
      <c r="G31" s="80">
        <v>13</v>
      </c>
      <c r="H31" s="80">
        <v>23</v>
      </c>
      <c r="I31" s="80"/>
      <c r="J31" s="80">
        <v>20</v>
      </c>
      <c r="K31" s="80">
        <v>8</v>
      </c>
      <c r="L31" s="80">
        <v>12</v>
      </c>
      <c r="M31" s="80"/>
      <c r="N31" s="80">
        <v>61</v>
      </c>
      <c r="O31" s="80">
        <v>28</v>
      </c>
      <c r="P31" s="80">
        <v>33</v>
      </c>
      <c r="Q31" s="80"/>
      <c r="R31" s="80">
        <v>48</v>
      </c>
      <c r="S31" s="80">
        <v>26</v>
      </c>
      <c r="T31" s="80">
        <v>22</v>
      </c>
      <c r="U31" s="80"/>
      <c r="V31" s="80">
        <v>95</v>
      </c>
      <c r="W31" s="80">
        <v>41</v>
      </c>
      <c r="X31" s="80">
        <v>54</v>
      </c>
      <c r="Y31" s="146"/>
    </row>
    <row r="32" spans="1:25" x14ac:dyDescent="0.25">
      <c r="A32" s="27" t="s">
        <v>302</v>
      </c>
      <c r="B32" s="80">
        <f t="shared" si="2"/>
        <v>383</v>
      </c>
      <c r="C32" s="80">
        <f t="shared" si="2"/>
        <v>233</v>
      </c>
      <c r="D32" s="80">
        <f t="shared" si="2"/>
        <v>150</v>
      </c>
      <c r="E32" s="80"/>
      <c r="F32" s="80">
        <v>29</v>
      </c>
      <c r="G32" s="80">
        <v>19</v>
      </c>
      <c r="H32" s="80">
        <v>10</v>
      </c>
      <c r="I32" s="80"/>
      <c r="J32" s="80">
        <v>61</v>
      </c>
      <c r="K32" s="80">
        <v>40</v>
      </c>
      <c r="L32" s="80">
        <v>21</v>
      </c>
      <c r="M32" s="80"/>
      <c r="N32" s="80">
        <v>77</v>
      </c>
      <c r="O32" s="80">
        <v>46</v>
      </c>
      <c r="P32" s="80">
        <v>31</v>
      </c>
      <c r="Q32" s="80"/>
      <c r="R32" s="80">
        <v>132</v>
      </c>
      <c r="S32" s="80">
        <v>75</v>
      </c>
      <c r="T32" s="80">
        <v>57</v>
      </c>
      <c r="U32" s="80"/>
      <c r="V32" s="80">
        <v>84</v>
      </c>
      <c r="W32" s="80">
        <v>53</v>
      </c>
      <c r="X32" s="80">
        <v>31</v>
      </c>
      <c r="Y32" s="146"/>
    </row>
    <row r="33" spans="1:25" ht="15.75" thickBot="1" x14ac:dyDescent="0.3">
      <c r="A33" s="28" t="s">
        <v>303</v>
      </c>
      <c r="B33" s="110">
        <f t="shared" si="2"/>
        <v>19</v>
      </c>
      <c r="C33" s="110">
        <f t="shared" si="2"/>
        <v>12</v>
      </c>
      <c r="D33" s="110">
        <f>+L33+T33+X33</f>
        <v>7</v>
      </c>
      <c r="E33" s="110"/>
      <c r="F33" s="110">
        <v>1</v>
      </c>
      <c r="G33" s="110">
        <v>1</v>
      </c>
      <c r="H33" s="110" t="s">
        <v>271</v>
      </c>
      <c r="I33" s="110"/>
      <c r="J33" s="110">
        <v>2</v>
      </c>
      <c r="K33" s="110">
        <v>1</v>
      </c>
      <c r="L33" s="110">
        <v>1</v>
      </c>
      <c r="M33" s="110"/>
      <c r="N33" s="110">
        <v>2</v>
      </c>
      <c r="O33" s="110">
        <v>2</v>
      </c>
      <c r="P33" s="110" t="s">
        <v>271</v>
      </c>
      <c r="Q33" s="110"/>
      <c r="R33" s="110">
        <v>9</v>
      </c>
      <c r="S33" s="110">
        <v>6</v>
      </c>
      <c r="T33" s="110">
        <v>3</v>
      </c>
      <c r="U33" s="110"/>
      <c r="V33" s="110">
        <v>5</v>
      </c>
      <c r="W33" s="110">
        <v>2</v>
      </c>
      <c r="X33" s="110">
        <v>3</v>
      </c>
      <c r="Y33" s="146"/>
    </row>
    <row r="34" spans="1:25" x14ac:dyDescent="0.25">
      <c r="A34" s="225" t="s">
        <v>201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Y34" s="146"/>
    </row>
    <row r="35" spans="1:25" x14ac:dyDescent="0.25">
      <c r="Y35" s="146"/>
    </row>
    <row r="36" spans="1:25" x14ac:dyDescent="0.25">
      <c r="Y36" s="146"/>
    </row>
    <row r="37" spans="1:25" x14ac:dyDescent="0.25">
      <c r="Y37" s="146"/>
    </row>
    <row r="38" spans="1:25" x14ac:dyDescent="0.25">
      <c r="Y38" s="146"/>
    </row>
    <row r="39" spans="1:25" x14ac:dyDescent="0.25">
      <c r="Y39" s="145"/>
    </row>
    <row r="40" spans="1:25" x14ac:dyDescent="0.25">
      <c r="Y40" s="146"/>
    </row>
    <row r="41" spans="1:25" x14ac:dyDescent="0.25">
      <c r="Y41" s="146"/>
    </row>
    <row r="42" spans="1:25" x14ac:dyDescent="0.25">
      <c r="Y42" s="146"/>
    </row>
  </sheetData>
  <mergeCells count="13">
    <mergeCell ref="R7:T7"/>
    <mergeCell ref="V7:X7"/>
    <mergeCell ref="A34:O34"/>
    <mergeCell ref="A1:X1"/>
    <mergeCell ref="A2:X2"/>
    <mergeCell ref="A3:X3"/>
    <mergeCell ref="A4:X4"/>
    <mergeCell ref="A5:X5"/>
    <mergeCell ref="A7:A8"/>
    <mergeCell ref="B7:D7"/>
    <mergeCell ref="F7:H7"/>
    <mergeCell ref="J7:L7"/>
    <mergeCell ref="N7:P7"/>
  </mergeCells>
  <hyperlinks>
    <hyperlink ref="Y2" location="Contenido!A1" display="Contenido" xr:uid="{5281AEC2-81E6-46DE-9836-D6BA5280FCA2}"/>
  </hyperlinks>
  <pageMargins left="0.7" right="0.7" top="0.75" bottom="0.75" header="0.3" footer="0.3"/>
  <pageSetup scale="70" orientation="landscape" r:id="rId1"/>
  <ignoredErrors>
    <ignoredError sqref="C15:D15" formula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FD77-C3F2-4503-B294-51CE4E9DD6F5}">
  <sheetPr>
    <tabColor rgb="FFF2DAB1"/>
    <pageSetUpPr fitToPage="1"/>
  </sheetPr>
  <dimension ref="A1:Y3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4" style="144" customWidth="1"/>
  </cols>
  <sheetData>
    <row r="1" spans="1:25" x14ac:dyDescent="0.25">
      <c r="A1" s="228" t="s">
        <v>387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5" x14ac:dyDescent="0.25">
      <c r="A2" s="229" t="s">
        <v>388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183" t="s">
        <v>0</v>
      </c>
    </row>
    <row r="3" spans="1:25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5" x14ac:dyDescent="0.25">
      <c r="A4" s="229" t="s">
        <v>382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5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145"/>
    </row>
    <row r="6" spans="1:25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45"/>
    </row>
    <row r="7" spans="1:25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</row>
    <row r="8" spans="1:25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145"/>
    </row>
    <row r="9" spans="1:25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145"/>
    </row>
    <row r="10" spans="1:25" s="2" customFormat="1" x14ac:dyDescent="0.25">
      <c r="A10" s="26" t="s">
        <v>209</v>
      </c>
      <c r="B10" s="81">
        <v>23.36202573959552</v>
      </c>
      <c r="C10" s="81">
        <v>27.752611629841915</v>
      </c>
      <c r="D10" s="81">
        <v>19.740754860846359</v>
      </c>
      <c r="E10" s="81"/>
      <c r="F10" s="81">
        <v>32.853717026378895</v>
      </c>
      <c r="G10" s="81">
        <v>37.520259319286872</v>
      </c>
      <c r="H10" s="81">
        <v>28.312302839116722</v>
      </c>
      <c r="I10" s="81"/>
      <c r="J10" s="81">
        <v>27.413587604290825</v>
      </c>
      <c r="K10" s="81">
        <v>32.853566958698373</v>
      </c>
      <c r="L10" s="81">
        <v>22.468714448236632</v>
      </c>
      <c r="M10" s="81"/>
      <c r="N10" s="81">
        <v>20.20837855437378</v>
      </c>
      <c r="O10" s="81">
        <v>24.485891917742709</v>
      </c>
      <c r="P10" s="81">
        <v>16.653418124006357</v>
      </c>
      <c r="Q10" s="81"/>
      <c r="R10" s="81">
        <v>26.577739529546758</v>
      </c>
      <c r="S10" s="81">
        <v>30.727504786215697</v>
      </c>
      <c r="T10" s="81">
        <v>23.189161021365294</v>
      </c>
      <c r="U10" s="81"/>
      <c r="V10" s="81">
        <v>16.397228637413395</v>
      </c>
      <c r="W10" s="81">
        <v>19.528985507246375</v>
      </c>
      <c r="X10" s="81">
        <v>14.082998661311915</v>
      </c>
      <c r="Y10" s="145"/>
    </row>
    <row r="11" spans="1:25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145"/>
    </row>
    <row r="12" spans="1:25" x14ac:dyDescent="0.25">
      <c r="A12" s="27" t="s">
        <v>277</v>
      </c>
      <c r="B12" s="82">
        <v>23.684210526315788</v>
      </c>
      <c r="C12" s="82">
        <v>27.350427350427353</v>
      </c>
      <c r="D12" s="82">
        <v>21.390374331550802</v>
      </c>
      <c r="E12" s="82"/>
      <c r="F12" s="82">
        <v>27.777777777777779</v>
      </c>
      <c r="G12" s="82">
        <v>30</v>
      </c>
      <c r="H12" s="82">
        <v>25</v>
      </c>
      <c r="I12" s="82"/>
      <c r="J12" s="82">
        <v>7.5471698113207548</v>
      </c>
      <c r="K12" s="82">
        <v>10.526315789473683</v>
      </c>
      <c r="L12" s="82">
        <v>5.8823529411764701</v>
      </c>
      <c r="M12" s="82"/>
      <c r="N12" s="82">
        <v>11.111111111111111</v>
      </c>
      <c r="O12" s="82">
        <v>13.043478260869565</v>
      </c>
      <c r="P12" s="82">
        <v>10</v>
      </c>
      <c r="Q12" s="82"/>
      <c r="R12" s="82">
        <v>42.1875</v>
      </c>
      <c r="S12" s="82">
        <v>68.181818181818173</v>
      </c>
      <c r="T12" s="82">
        <v>28.571428571428569</v>
      </c>
      <c r="U12" s="82"/>
      <c r="V12" s="82">
        <v>27.27272727272727</v>
      </c>
      <c r="W12" s="82">
        <v>18.181818181818183</v>
      </c>
      <c r="X12" s="82">
        <v>32.727272727272727</v>
      </c>
      <c r="Y12" s="145"/>
    </row>
    <row r="13" spans="1:25" x14ac:dyDescent="0.25">
      <c r="A13" s="27" t="s">
        <v>278</v>
      </c>
      <c r="B13" s="82">
        <v>37.802907915993536</v>
      </c>
      <c r="C13" s="82">
        <v>41.463414634146339</v>
      </c>
      <c r="D13" s="82">
        <v>34.189406099518457</v>
      </c>
      <c r="E13" s="82"/>
      <c r="F13" s="82">
        <v>56.499999999999993</v>
      </c>
      <c r="G13" s="82">
        <v>55.462184873949582</v>
      </c>
      <c r="H13" s="82">
        <v>58.024691358024697</v>
      </c>
      <c r="I13" s="82"/>
      <c r="J13" s="82">
        <v>49.769585253456221</v>
      </c>
      <c r="K13" s="82">
        <v>48.695652173913047</v>
      </c>
      <c r="L13" s="82">
        <v>50.980392156862742</v>
      </c>
      <c r="M13" s="82"/>
      <c r="N13" s="82">
        <v>32.083333333333336</v>
      </c>
      <c r="O13" s="82">
        <v>38.260869565217391</v>
      </c>
      <c r="P13" s="82">
        <v>26.400000000000002</v>
      </c>
      <c r="Q13" s="82"/>
      <c r="R13" s="82">
        <v>47.44318181818182</v>
      </c>
      <c r="S13" s="82">
        <v>52.380952380952387</v>
      </c>
      <c r="T13" s="82">
        <v>42.934782608695656</v>
      </c>
      <c r="U13" s="82"/>
      <c r="V13" s="82">
        <v>1.3100436681222707</v>
      </c>
      <c r="W13" s="82">
        <v>1.0204081632653061</v>
      </c>
      <c r="X13" s="82">
        <v>1.5267175572519083</v>
      </c>
    </row>
    <row r="14" spans="1:25" x14ac:dyDescent="0.25">
      <c r="A14" s="27" t="s">
        <v>280</v>
      </c>
      <c r="B14" s="82">
        <v>18.887601390498261</v>
      </c>
      <c r="C14" s="82">
        <v>25.748502994011975</v>
      </c>
      <c r="D14" s="82">
        <v>14.555765595463138</v>
      </c>
      <c r="E14" s="82"/>
      <c r="F14" s="82">
        <v>34.513274336283182</v>
      </c>
      <c r="G14" s="82">
        <v>45.833333333333329</v>
      </c>
      <c r="H14" s="82">
        <v>26.153846153846157</v>
      </c>
      <c r="I14" s="82"/>
      <c r="J14" s="82">
        <v>29.197080291970799</v>
      </c>
      <c r="K14" s="82">
        <v>36.538461538461533</v>
      </c>
      <c r="L14" s="82">
        <v>24.705882352941178</v>
      </c>
      <c r="M14" s="82"/>
      <c r="N14" s="82">
        <v>7.8651685393258424</v>
      </c>
      <c r="O14" s="82">
        <v>8.064516129032258</v>
      </c>
      <c r="P14" s="82">
        <v>7.7586206896551726</v>
      </c>
      <c r="Q14" s="82"/>
      <c r="R14" s="82">
        <v>27.232142857142854</v>
      </c>
      <c r="S14" s="82">
        <v>42.352941176470587</v>
      </c>
      <c r="T14" s="82">
        <v>17.985611510791365</v>
      </c>
      <c r="U14" s="82"/>
      <c r="V14" s="82">
        <v>4.2654028436018958</v>
      </c>
      <c r="W14" s="82">
        <v>4.5977011494252871</v>
      </c>
      <c r="X14" s="82">
        <v>4.032258064516129</v>
      </c>
    </row>
    <row r="15" spans="1:25" x14ac:dyDescent="0.25">
      <c r="A15" s="27" t="s">
        <v>281</v>
      </c>
      <c r="B15" s="82">
        <v>12.568306010928962</v>
      </c>
      <c r="C15" s="82">
        <v>8.9285714285714288</v>
      </c>
      <c r="D15" s="82">
        <v>15.656565656565657</v>
      </c>
      <c r="E15" s="82"/>
      <c r="F15" s="82">
        <v>10.714285714285714</v>
      </c>
      <c r="G15" s="82">
        <v>25</v>
      </c>
      <c r="H15" s="82" t="s">
        <v>271</v>
      </c>
      <c r="I15" s="82"/>
      <c r="J15" s="82">
        <v>16.363636363636363</v>
      </c>
      <c r="K15" s="82">
        <v>4.1666666666666661</v>
      </c>
      <c r="L15" s="82">
        <v>25.806451612903224</v>
      </c>
      <c r="M15" s="82"/>
      <c r="N15" s="82">
        <v>16.417910447761194</v>
      </c>
      <c r="O15" s="82">
        <v>12.5</v>
      </c>
      <c r="P15" s="82">
        <v>20</v>
      </c>
      <c r="Q15" s="82"/>
      <c r="R15" s="82">
        <v>9.7087378640776691</v>
      </c>
      <c r="S15" s="82">
        <v>13.461538461538462</v>
      </c>
      <c r="T15" s="82">
        <v>5.8823529411764701</v>
      </c>
      <c r="U15" s="82"/>
      <c r="V15" s="82">
        <v>11.504424778761061</v>
      </c>
      <c r="W15" s="82" t="s">
        <v>271</v>
      </c>
      <c r="X15" s="82">
        <v>20</v>
      </c>
    </row>
    <row r="16" spans="1:25" x14ac:dyDescent="0.25">
      <c r="A16" s="27" t="s">
        <v>282</v>
      </c>
      <c r="B16" s="82">
        <v>15.279429250891797</v>
      </c>
      <c r="C16" s="82">
        <v>21.798365122615802</v>
      </c>
      <c r="D16" s="82">
        <v>10.232067510548523</v>
      </c>
      <c r="E16" s="82"/>
      <c r="F16" s="82">
        <v>17.592592592592592</v>
      </c>
      <c r="G16" s="82">
        <v>25</v>
      </c>
      <c r="H16" s="82">
        <v>11.666666666666666</v>
      </c>
      <c r="I16" s="82"/>
      <c r="J16" s="82">
        <v>24.598930481283425</v>
      </c>
      <c r="K16" s="82">
        <v>36.046511627906973</v>
      </c>
      <c r="L16" s="82">
        <v>14.85148514851485</v>
      </c>
      <c r="M16" s="82"/>
      <c r="N16" s="82">
        <v>16.013071895424837</v>
      </c>
      <c r="O16" s="82">
        <v>28.46153846153846</v>
      </c>
      <c r="P16" s="82">
        <v>6.8181818181818175</v>
      </c>
      <c r="Q16" s="82"/>
      <c r="R16" s="82">
        <v>18.1640625</v>
      </c>
      <c r="S16" s="82">
        <v>22.171945701357465</v>
      </c>
      <c r="T16" s="82">
        <v>15.120274914089347</v>
      </c>
      <c r="U16" s="82"/>
      <c r="V16" s="82">
        <v>8.7873462214411244</v>
      </c>
      <c r="W16" s="82">
        <v>12.449799196787147</v>
      </c>
      <c r="X16" s="82">
        <v>5.9375</v>
      </c>
      <c r="Y16" s="146"/>
    </row>
    <row r="17" spans="1:25" x14ac:dyDescent="0.25">
      <c r="A17" s="27" t="s">
        <v>284</v>
      </c>
      <c r="B17" s="82">
        <v>25.141120277898395</v>
      </c>
      <c r="C17" s="82">
        <v>26.48444863336475</v>
      </c>
      <c r="D17" s="82">
        <v>23.993558776167472</v>
      </c>
      <c r="E17" s="82"/>
      <c r="F17" s="82">
        <v>34.985422740524783</v>
      </c>
      <c r="G17" s="82">
        <v>42.236024844720497</v>
      </c>
      <c r="H17" s="82">
        <v>28.571428571428569</v>
      </c>
      <c r="I17" s="82"/>
      <c r="J17" s="82">
        <v>19.012345679012345</v>
      </c>
      <c r="K17" s="82">
        <v>19.801980198019802</v>
      </c>
      <c r="L17" s="82">
        <v>18.226600985221676</v>
      </c>
      <c r="M17" s="82"/>
      <c r="N17" s="82">
        <v>12.742980561555076</v>
      </c>
      <c r="O17" s="82">
        <v>9.4527363184079594</v>
      </c>
      <c r="P17" s="82">
        <v>15.267175572519085</v>
      </c>
      <c r="Q17" s="82"/>
      <c r="R17" s="82">
        <v>30.427350427350426</v>
      </c>
      <c r="S17" s="82">
        <v>32.971014492753625</v>
      </c>
      <c r="T17" s="82">
        <v>28.155339805825243</v>
      </c>
      <c r="U17" s="82"/>
      <c r="V17" s="82">
        <v>28.599605522682449</v>
      </c>
      <c r="W17" s="82">
        <v>28.50678733031674</v>
      </c>
      <c r="X17" s="82">
        <v>28.671328671328673</v>
      </c>
      <c r="Y17" s="145"/>
    </row>
    <row r="18" spans="1:25" x14ac:dyDescent="0.25">
      <c r="A18" s="27" t="s">
        <v>285</v>
      </c>
      <c r="B18" s="82">
        <v>23.488664987405542</v>
      </c>
      <c r="C18" s="82">
        <v>29.395973154362416</v>
      </c>
      <c r="D18" s="82">
        <v>18.268090154211151</v>
      </c>
      <c r="E18" s="82"/>
      <c r="F18" s="82">
        <v>30</v>
      </c>
      <c r="G18" s="82">
        <v>39.130434782608695</v>
      </c>
      <c r="H18" s="82">
        <v>23.076923076923077</v>
      </c>
      <c r="I18" s="82"/>
      <c r="J18" s="82">
        <v>32.128514056224901</v>
      </c>
      <c r="K18" s="82">
        <v>36.585365853658537</v>
      </c>
      <c r="L18" s="82">
        <v>27.777777777777779</v>
      </c>
      <c r="M18" s="82"/>
      <c r="N18" s="82">
        <v>17.350157728706623</v>
      </c>
      <c r="O18" s="82">
        <v>24.161073825503358</v>
      </c>
      <c r="P18" s="82">
        <v>11.30952380952381</v>
      </c>
      <c r="Q18" s="82"/>
      <c r="R18" s="82">
        <v>32.307692307692307</v>
      </c>
      <c r="S18" s="82">
        <v>38.461538461538467</v>
      </c>
      <c r="T18" s="82">
        <v>27.125506072874494</v>
      </c>
      <c r="U18" s="82"/>
      <c r="V18" s="82">
        <v>10.565110565110565</v>
      </c>
      <c r="W18" s="82">
        <v>15.816326530612246</v>
      </c>
      <c r="X18" s="82">
        <v>5.6872037914691944</v>
      </c>
      <c r="Y18" s="146"/>
    </row>
    <row r="19" spans="1:25" x14ac:dyDescent="0.25">
      <c r="A19" s="125" t="s">
        <v>288</v>
      </c>
      <c r="B19" s="82">
        <v>11.706349206349206</v>
      </c>
      <c r="C19" s="82">
        <v>13.016367887763055</v>
      </c>
      <c r="D19" s="82">
        <v>10.74095347501436</v>
      </c>
      <c r="E19" s="82"/>
      <c r="F19" s="82">
        <v>15.805471124620061</v>
      </c>
      <c r="G19" s="82">
        <v>13.013698630136986</v>
      </c>
      <c r="H19" s="82">
        <v>18.032786885245901</v>
      </c>
      <c r="I19" s="82"/>
      <c r="J19" s="82">
        <v>16.008771929824562</v>
      </c>
      <c r="K19" s="82">
        <v>23.076923076923077</v>
      </c>
      <c r="L19" s="82">
        <v>10.727969348659004</v>
      </c>
      <c r="M19" s="82"/>
      <c r="N19" s="82">
        <v>13.2890365448505</v>
      </c>
      <c r="O19" s="82">
        <v>12.403100775193799</v>
      </c>
      <c r="P19" s="82">
        <v>13.953488372093023</v>
      </c>
      <c r="Q19" s="82"/>
      <c r="R19" s="82">
        <v>8.146639511201629</v>
      </c>
      <c r="S19" s="82">
        <v>9.5571095571095572</v>
      </c>
      <c r="T19" s="82">
        <v>7.0524412296564201</v>
      </c>
      <c r="U19" s="82"/>
      <c r="V19" s="82">
        <v>10.534351145038167</v>
      </c>
      <c r="W19" s="82">
        <v>11.76470588235294</v>
      </c>
      <c r="X19" s="82">
        <v>9.75</v>
      </c>
      <c r="Y19" s="146"/>
    </row>
    <row r="20" spans="1:25" x14ac:dyDescent="0.25">
      <c r="A20" s="27" t="s">
        <v>289</v>
      </c>
      <c r="B20" s="82">
        <v>23.4251968503937</v>
      </c>
      <c r="C20" s="82">
        <v>21.888412017167383</v>
      </c>
      <c r="D20" s="82">
        <v>24.727272727272727</v>
      </c>
      <c r="E20" s="82"/>
      <c r="F20" s="82">
        <v>45.714285714285715</v>
      </c>
      <c r="G20" s="82">
        <v>58.82352941176471</v>
      </c>
      <c r="H20" s="82">
        <v>33.333333333333329</v>
      </c>
      <c r="I20" s="82"/>
      <c r="J20" s="82">
        <v>40.74074074074074</v>
      </c>
      <c r="K20" s="82">
        <v>45.833333333333329</v>
      </c>
      <c r="L20" s="82">
        <v>36.666666666666664</v>
      </c>
      <c r="M20" s="82"/>
      <c r="N20" s="82">
        <v>30.927835051546392</v>
      </c>
      <c r="O20" s="82">
        <v>43.478260869565219</v>
      </c>
      <c r="P20" s="82">
        <v>19.607843137254903</v>
      </c>
      <c r="Q20" s="82"/>
      <c r="R20" s="82">
        <v>19.886363636363637</v>
      </c>
      <c r="S20" s="82">
        <v>8.1395348837209305</v>
      </c>
      <c r="T20" s="82">
        <v>31.111111111111111</v>
      </c>
      <c r="U20" s="82"/>
      <c r="V20" s="82">
        <v>10.95890410958904</v>
      </c>
      <c r="W20" s="82">
        <v>5</v>
      </c>
      <c r="X20" s="82">
        <v>15.11627906976744</v>
      </c>
      <c r="Y20" s="146"/>
    </row>
    <row r="21" spans="1:25" x14ac:dyDescent="0.25">
      <c r="A21" s="27" t="s">
        <v>290</v>
      </c>
      <c r="B21" s="82">
        <v>25.738396624472575</v>
      </c>
      <c r="C21" s="82">
        <v>31.603053435114504</v>
      </c>
      <c r="D21" s="82">
        <v>20.730117340286832</v>
      </c>
      <c r="E21" s="82"/>
      <c r="F21" s="82">
        <v>35.294117647058826</v>
      </c>
      <c r="G21" s="82">
        <v>41.025641025641022</v>
      </c>
      <c r="H21" s="82">
        <v>30.434782608695656</v>
      </c>
      <c r="I21" s="82"/>
      <c r="J21" s="82">
        <v>29.951690821256037</v>
      </c>
      <c r="K21" s="82">
        <v>35.849056603773583</v>
      </c>
      <c r="L21" s="82">
        <v>23.762376237623762</v>
      </c>
      <c r="M21" s="82"/>
      <c r="N21" s="82">
        <v>19.169329073482427</v>
      </c>
      <c r="O21" s="82">
        <v>22.463768115942027</v>
      </c>
      <c r="P21" s="82">
        <v>16.571428571428569</v>
      </c>
      <c r="Q21" s="82"/>
      <c r="R21" s="82">
        <v>27.638190954773869</v>
      </c>
      <c r="S21" s="82">
        <v>34.682080924855491</v>
      </c>
      <c r="T21" s="82">
        <v>22.222222222222221</v>
      </c>
      <c r="U21" s="82"/>
      <c r="V21" s="82">
        <v>22.155688622754489</v>
      </c>
      <c r="W21" s="82">
        <v>28.749999999999996</v>
      </c>
      <c r="X21" s="82">
        <v>16.091954022988507</v>
      </c>
      <c r="Y21" s="146"/>
    </row>
    <row r="22" spans="1:25" x14ac:dyDescent="0.25">
      <c r="A22" s="27" t="s">
        <v>291</v>
      </c>
      <c r="B22" s="82">
        <v>26.315789473684209</v>
      </c>
      <c r="C22" s="82">
        <v>35.051546391752574</v>
      </c>
      <c r="D22" s="82">
        <v>20.481927710843372</v>
      </c>
      <c r="E22" s="82"/>
      <c r="F22" s="82">
        <v>47.142857142857139</v>
      </c>
      <c r="G22" s="82">
        <v>69.696969696969703</v>
      </c>
      <c r="H22" s="82">
        <v>27.027027027027028</v>
      </c>
      <c r="I22" s="82"/>
      <c r="J22" s="82">
        <v>26.732673267326735</v>
      </c>
      <c r="K22" s="82">
        <v>39.583333333333329</v>
      </c>
      <c r="L22" s="82">
        <v>15.09433962264151</v>
      </c>
      <c r="M22" s="82"/>
      <c r="N22" s="82">
        <v>26</v>
      </c>
      <c r="O22" s="82">
        <v>26.923076923076923</v>
      </c>
      <c r="P22" s="82">
        <v>25.409836065573771</v>
      </c>
      <c r="Q22" s="82"/>
      <c r="R22" s="82">
        <v>35.315985130111528</v>
      </c>
      <c r="S22" s="82">
        <v>37.61467889908257</v>
      </c>
      <c r="T22" s="82">
        <v>33.75</v>
      </c>
      <c r="U22" s="82"/>
      <c r="V22" s="82">
        <v>14.589665653495439</v>
      </c>
      <c r="W22" s="82">
        <v>26.666666666666668</v>
      </c>
      <c r="X22" s="82">
        <v>7.6555023923444976</v>
      </c>
      <c r="Y22" s="146"/>
    </row>
    <row r="23" spans="1:25" x14ac:dyDescent="0.25">
      <c r="A23" s="27" t="s">
        <v>292</v>
      </c>
      <c r="B23" s="82">
        <v>34.334763948497852</v>
      </c>
      <c r="C23" s="82">
        <v>44.915254237288138</v>
      </c>
      <c r="D23" s="82">
        <v>27.854671280276815</v>
      </c>
      <c r="E23" s="82"/>
      <c r="F23" s="82">
        <v>43.678160919540232</v>
      </c>
      <c r="G23" s="82">
        <v>48.780487804878049</v>
      </c>
      <c r="H23" s="82">
        <v>39.130434782608695</v>
      </c>
      <c r="I23" s="82"/>
      <c r="J23" s="82">
        <v>36.29032258064516</v>
      </c>
      <c r="K23" s="82">
        <v>51.020408163265309</v>
      </c>
      <c r="L23" s="82">
        <v>26.666666666666668</v>
      </c>
      <c r="M23" s="82"/>
      <c r="N23" s="82">
        <v>28.021978021978022</v>
      </c>
      <c r="O23" s="82">
        <v>40</v>
      </c>
      <c r="P23" s="82">
        <v>21.367521367521366</v>
      </c>
      <c r="Q23" s="82"/>
      <c r="R23" s="82">
        <v>39.799331103678931</v>
      </c>
      <c r="S23" s="82">
        <v>47.368421052631575</v>
      </c>
      <c r="T23" s="82">
        <v>35.135135135135137</v>
      </c>
      <c r="U23" s="82"/>
      <c r="V23" s="82">
        <v>27.916666666666668</v>
      </c>
      <c r="W23" s="82">
        <v>40</v>
      </c>
      <c r="X23" s="82">
        <v>21.29032258064516</v>
      </c>
      <c r="Y23" s="146"/>
    </row>
    <row r="24" spans="1:25" x14ac:dyDescent="0.25">
      <c r="A24" s="27" t="s">
        <v>293</v>
      </c>
      <c r="B24" s="80" t="s">
        <v>271</v>
      </c>
      <c r="C24" s="80" t="s">
        <v>271</v>
      </c>
      <c r="D24" s="80" t="s">
        <v>271</v>
      </c>
      <c r="E24" s="80"/>
      <c r="F24" s="80" t="s">
        <v>271</v>
      </c>
      <c r="G24" s="80" t="s">
        <v>271</v>
      </c>
      <c r="H24" s="80" t="s">
        <v>271</v>
      </c>
      <c r="I24" s="80"/>
      <c r="J24" s="80" t="s">
        <v>271</v>
      </c>
      <c r="K24" s="80" t="s">
        <v>271</v>
      </c>
      <c r="L24" s="80" t="s">
        <v>271</v>
      </c>
      <c r="M24" s="80"/>
      <c r="N24" s="80" t="s">
        <v>271</v>
      </c>
      <c r="O24" s="80" t="s">
        <v>271</v>
      </c>
      <c r="P24" s="80" t="s">
        <v>271</v>
      </c>
      <c r="Q24" s="80"/>
      <c r="R24" s="80" t="s">
        <v>271</v>
      </c>
      <c r="S24" s="80" t="s">
        <v>271</v>
      </c>
      <c r="T24" s="80" t="s">
        <v>271</v>
      </c>
      <c r="U24" s="80"/>
      <c r="V24" s="80" t="s">
        <v>271</v>
      </c>
      <c r="W24" s="80" t="s">
        <v>271</v>
      </c>
      <c r="X24" s="80" t="s">
        <v>271</v>
      </c>
      <c r="Y24" s="146"/>
    </row>
    <row r="25" spans="1:25" x14ac:dyDescent="0.25">
      <c r="A25" s="27" t="s">
        <v>294</v>
      </c>
      <c r="B25" s="82">
        <v>28.571428571428569</v>
      </c>
      <c r="C25" s="82">
        <v>38</v>
      </c>
      <c r="D25" s="82">
        <v>21.739130434782609</v>
      </c>
      <c r="E25" s="82"/>
      <c r="F25" s="82">
        <v>16.666666666666664</v>
      </c>
      <c r="G25" s="82">
        <v>50</v>
      </c>
      <c r="H25" s="82" t="s">
        <v>271</v>
      </c>
      <c r="I25" s="82"/>
      <c r="J25" s="82">
        <v>56.25</v>
      </c>
      <c r="K25" s="82">
        <v>87.5</v>
      </c>
      <c r="L25" s="82">
        <v>25</v>
      </c>
      <c r="M25" s="82"/>
      <c r="N25" s="82">
        <v>11.111111111111111</v>
      </c>
      <c r="O25" s="82">
        <v>18.181818181818183</v>
      </c>
      <c r="P25" s="82" t="s">
        <v>271</v>
      </c>
      <c r="Q25" s="82"/>
      <c r="R25" s="82">
        <v>36.363636363636367</v>
      </c>
      <c r="S25" s="82">
        <v>36.84210526315789</v>
      </c>
      <c r="T25" s="82">
        <v>36</v>
      </c>
      <c r="U25" s="82"/>
      <c r="V25" s="82">
        <v>17.142857142857142</v>
      </c>
      <c r="W25" s="82">
        <v>20</v>
      </c>
      <c r="X25" s="82">
        <v>16</v>
      </c>
      <c r="Y25" s="146"/>
    </row>
    <row r="26" spans="1:25" x14ac:dyDescent="0.25">
      <c r="A26" s="27" t="s">
        <v>295</v>
      </c>
      <c r="B26" s="82">
        <v>29.039812646370024</v>
      </c>
      <c r="C26" s="82">
        <v>34.170854271356781</v>
      </c>
      <c r="D26" s="82">
        <v>24.561403508771928</v>
      </c>
      <c r="E26" s="82"/>
      <c r="F26" s="82">
        <v>22.58064516129032</v>
      </c>
      <c r="G26" s="82">
        <v>25</v>
      </c>
      <c r="H26" s="82">
        <v>21.052631578947366</v>
      </c>
      <c r="I26" s="82"/>
      <c r="J26" s="82">
        <v>34.090909090909086</v>
      </c>
      <c r="K26" s="82">
        <v>40</v>
      </c>
      <c r="L26" s="82">
        <v>29.166666666666668</v>
      </c>
      <c r="M26" s="82"/>
      <c r="N26" s="82">
        <v>25.396825396825395</v>
      </c>
      <c r="O26" s="82">
        <v>36.84210526315789</v>
      </c>
      <c r="P26" s="82">
        <v>8</v>
      </c>
      <c r="Q26" s="82"/>
      <c r="R26" s="82">
        <v>34.210526315789473</v>
      </c>
      <c r="S26" s="82">
        <v>45</v>
      </c>
      <c r="T26" s="82">
        <v>22.222222222222221</v>
      </c>
      <c r="U26" s="82"/>
      <c r="V26" s="82">
        <v>24.817518248175183</v>
      </c>
      <c r="W26" s="82">
        <v>14.285714285714285</v>
      </c>
      <c r="X26" s="82">
        <v>30.681818181818183</v>
      </c>
      <c r="Y26" s="145"/>
    </row>
    <row r="27" spans="1:25" x14ac:dyDescent="0.25">
      <c r="A27" s="27" t="s">
        <v>296</v>
      </c>
      <c r="B27" s="82">
        <v>30.4</v>
      </c>
      <c r="C27" s="82">
        <v>34.591194968553459</v>
      </c>
      <c r="D27" s="82">
        <v>27.314814814814813</v>
      </c>
      <c r="E27" s="82"/>
      <c r="F27" s="82">
        <v>60</v>
      </c>
      <c r="G27" s="82">
        <v>70.588235294117652</v>
      </c>
      <c r="H27" s="82">
        <v>46.153846153846153</v>
      </c>
      <c r="I27" s="82"/>
      <c r="J27" s="82">
        <v>50</v>
      </c>
      <c r="K27" s="82">
        <v>68.75</v>
      </c>
      <c r="L27" s="82">
        <v>37.5</v>
      </c>
      <c r="M27" s="82"/>
      <c r="N27" s="82">
        <v>22.413793103448278</v>
      </c>
      <c r="O27" s="82">
        <v>28.125</v>
      </c>
      <c r="P27" s="82">
        <v>15.384615384615385</v>
      </c>
      <c r="Q27" s="82"/>
      <c r="R27" s="82">
        <v>37.00787401574803</v>
      </c>
      <c r="S27" s="82">
        <v>30.434782608695656</v>
      </c>
      <c r="T27" s="82">
        <v>40.74074074074074</v>
      </c>
      <c r="U27" s="82"/>
      <c r="V27" s="82">
        <v>13.333333333333334</v>
      </c>
      <c r="W27" s="82">
        <v>18.75</v>
      </c>
      <c r="X27" s="82">
        <v>9.7222222222222232</v>
      </c>
      <c r="Y27" s="146"/>
    </row>
    <row r="28" spans="1:25" x14ac:dyDescent="0.25">
      <c r="A28" s="27" t="s">
        <v>297</v>
      </c>
      <c r="B28" s="82">
        <v>25.203989120580232</v>
      </c>
      <c r="C28" s="82">
        <v>27.900797165633307</v>
      </c>
      <c r="D28" s="82">
        <v>22.376973073351902</v>
      </c>
      <c r="E28" s="82"/>
      <c r="F28" s="82">
        <v>33.617021276595743</v>
      </c>
      <c r="G28" s="82">
        <v>36.054421768707485</v>
      </c>
      <c r="H28" s="82">
        <v>29.545454545454547</v>
      </c>
      <c r="I28" s="82"/>
      <c r="J28" s="82">
        <v>28.571428571428569</v>
      </c>
      <c r="K28" s="82">
        <v>34.810126582278485</v>
      </c>
      <c r="L28" s="82">
        <v>21.323529411764707</v>
      </c>
      <c r="M28" s="82"/>
      <c r="N28" s="82">
        <v>25.384615384615383</v>
      </c>
      <c r="O28" s="82">
        <v>24.056603773584907</v>
      </c>
      <c r="P28" s="82">
        <v>26.966292134831459</v>
      </c>
      <c r="Q28" s="82"/>
      <c r="R28" s="82">
        <v>23.703703703703706</v>
      </c>
      <c r="S28" s="82">
        <v>23.880597014925371</v>
      </c>
      <c r="T28" s="82">
        <v>23.52941176470588</v>
      </c>
      <c r="U28" s="82"/>
      <c r="V28" s="82">
        <v>21.895424836601308</v>
      </c>
      <c r="W28" s="82">
        <v>27.436823104693143</v>
      </c>
      <c r="X28" s="82">
        <v>17.313432835820898</v>
      </c>
      <c r="Y28" s="146"/>
    </row>
    <row r="29" spans="1:25" x14ac:dyDescent="0.25">
      <c r="A29" s="27" t="s">
        <v>298</v>
      </c>
      <c r="B29" s="82">
        <v>13.238157040882545</v>
      </c>
      <c r="C29" s="82">
        <v>14.984709480122325</v>
      </c>
      <c r="D29" s="82">
        <v>11.950394588500563</v>
      </c>
      <c r="E29" s="82"/>
      <c r="F29" s="82">
        <v>16.551724137931036</v>
      </c>
      <c r="G29" s="82">
        <v>16.901408450704224</v>
      </c>
      <c r="H29" s="82">
        <v>16.216216216216218</v>
      </c>
      <c r="I29" s="82"/>
      <c r="J29" s="82">
        <v>14.601769911504425</v>
      </c>
      <c r="K29" s="82">
        <v>15.178571428571427</v>
      </c>
      <c r="L29" s="82">
        <v>14.035087719298245</v>
      </c>
      <c r="M29" s="82"/>
      <c r="N29" s="82">
        <v>5.7142857142857144</v>
      </c>
      <c r="O29" s="82">
        <v>7.6923076923076925</v>
      </c>
      <c r="P29" s="82">
        <v>4.0697674418604652</v>
      </c>
      <c r="Q29" s="82"/>
      <c r="R29" s="82">
        <v>15.608465608465607</v>
      </c>
      <c r="S29" s="82">
        <v>21.568627450980394</v>
      </c>
      <c r="T29" s="82">
        <v>11.555555555555555</v>
      </c>
      <c r="U29" s="82"/>
      <c r="V29" s="82">
        <v>14.675052410901468</v>
      </c>
      <c r="W29" s="82">
        <v>14.285714285714285</v>
      </c>
      <c r="X29" s="82">
        <v>14.90066225165563</v>
      </c>
      <c r="Y29" s="146"/>
    </row>
    <row r="30" spans="1:25" x14ac:dyDescent="0.25">
      <c r="A30" s="27" t="s">
        <v>299</v>
      </c>
      <c r="B30" s="82">
        <v>45.415224913494811</v>
      </c>
      <c r="C30" s="82">
        <v>53.445378151260506</v>
      </c>
      <c r="D30" s="82">
        <v>36.898395721925134</v>
      </c>
      <c r="E30" s="82"/>
      <c r="F30" s="82">
        <v>60.8</v>
      </c>
      <c r="G30" s="82">
        <v>62.121212121212125</v>
      </c>
      <c r="H30" s="82">
        <v>59.322033898305079</v>
      </c>
      <c r="I30" s="82"/>
      <c r="J30" s="82">
        <v>56.081081081081088</v>
      </c>
      <c r="K30" s="82">
        <v>58.974358974358978</v>
      </c>
      <c r="L30" s="82">
        <v>52.857142857142861</v>
      </c>
      <c r="M30" s="82"/>
      <c r="N30" s="82">
        <v>48.514851485148512</v>
      </c>
      <c r="O30" s="82">
        <v>61.206896551724135</v>
      </c>
      <c r="P30" s="82">
        <v>31.395348837209301</v>
      </c>
      <c r="Q30" s="82"/>
      <c r="R30" s="82">
        <v>57.458563535911601</v>
      </c>
      <c r="S30" s="82">
        <v>62.566844919786092</v>
      </c>
      <c r="T30" s="82">
        <v>52</v>
      </c>
      <c r="U30" s="82"/>
      <c r="V30" s="82">
        <v>18.808777429467085</v>
      </c>
      <c r="W30" s="82">
        <v>29.054054054054053</v>
      </c>
      <c r="X30" s="82">
        <v>9.9415204678362574</v>
      </c>
      <c r="Y30" s="146"/>
    </row>
    <row r="31" spans="1:25" x14ac:dyDescent="0.25">
      <c r="A31" s="27" t="s">
        <v>301</v>
      </c>
      <c r="B31" s="82">
        <v>16.229712858926344</v>
      </c>
      <c r="C31" s="82">
        <v>16.595135908440632</v>
      </c>
      <c r="D31" s="82">
        <v>15.946843853820598</v>
      </c>
      <c r="E31" s="82"/>
      <c r="F31" s="82">
        <v>21.428571428571427</v>
      </c>
      <c r="G31" s="82">
        <v>16.666666666666664</v>
      </c>
      <c r="H31" s="82">
        <v>25.555555555555554</v>
      </c>
      <c r="I31" s="82"/>
      <c r="J31" s="82">
        <v>10.309278350515463</v>
      </c>
      <c r="K31" s="82">
        <v>10</v>
      </c>
      <c r="L31" s="82">
        <v>10.526315789473683</v>
      </c>
      <c r="M31" s="82"/>
      <c r="N31" s="82">
        <v>20.401337792642142</v>
      </c>
      <c r="O31" s="82">
        <v>22.58064516129032</v>
      </c>
      <c r="P31" s="82">
        <v>18.857142857142858</v>
      </c>
      <c r="Q31" s="82"/>
      <c r="R31" s="82">
        <v>10.933940774487471</v>
      </c>
      <c r="S31" s="82">
        <v>13.131313131313133</v>
      </c>
      <c r="T31" s="82">
        <v>9.1286307053941904</v>
      </c>
      <c r="U31" s="82"/>
      <c r="V31" s="82">
        <v>18.924302788844621</v>
      </c>
      <c r="W31" s="82">
        <v>18.721461187214611</v>
      </c>
      <c r="X31" s="82">
        <v>19.081272084805654</v>
      </c>
      <c r="Y31" s="146"/>
    </row>
    <row r="32" spans="1:25" x14ac:dyDescent="0.25">
      <c r="A32" s="27" t="s">
        <v>302</v>
      </c>
      <c r="B32" s="82">
        <v>34.504504504504503</v>
      </c>
      <c r="C32" s="82">
        <v>43.308550185873607</v>
      </c>
      <c r="D32" s="82">
        <v>26.223776223776223</v>
      </c>
      <c r="E32" s="82"/>
      <c r="F32" s="82">
        <v>42.647058823529413</v>
      </c>
      <c r="G32" s="82">
        <v>46.341463414634148</v>
      </c>
      <c r="H32" s="82">
        <v>37.037037037037038</v>
      </c>
      <c r="I32" s="82"/>
      <c r="J32" s="82">
        <v>48.412698412698411</v>
      </c>
      <c r="K32" s="82">
        <v>56.338028169014088</v>
      </c>
      <c r="L32" s="82">
        <v>38.181818181818187</v>
      </c>
      <c r="M32" s="82"/>
      <c r="N32" s="82">
        <v>38.693467336683419</v>
      </c>
      <c r="O32" s="82">
        <v>48.936170212765958</v>
      </c>
      <c r="P32" s="82">
        <v>29.523809523809526</v>
      </c>
      <c r="Q32" s="82"/>
      <c r="R32" s="82">
        <v>41.509433962264154</v>
      </c>
      <c r="S32" s="82">
        <v>53.956834532374096</v>
      </c>
      <c r="T32" s="82">
        <v>31.843575418994412</v>
      </c>
      <c r="U32" s="82"/>
      <c r="V32" s="82">
        <v>21.052631578947366</v>
      </c>
      <c r="W32" s="82">
        <v>27.461139896373055</v>
      </c>
      <c r="X32" s="82">
        <v>15.048543689320388</v>
      </c>
      <c r="Y32" s="146"/>
    </row>
    <row r="33" spans="1:25" ht="15.75" thickBot="1" x14ac:dyDescent="0.3">
      <c r="A33" s="28" t="s">
        <v>303</v>
      </c>
      <c r="B33" s="83">
        <v>22.093023255813954</v>
      </c>
      <c r="C33" s="83">
        <v>27.27272727272727</v>
      </c>
      <c r="D33" s="83">
        <v>16.666666666666664</v>
      </c>
      <c r="E33" s="83"/>
      <c r="F33" s="83">
        <v>20</v>
      </c>
      <c r="G33" s="83">
        <v>25</v>
      </c>
      <c r="H33" s="83" t="s">
        <v>271</v>
      </c>
      <c r="I33" s="83"/>
      <c r="J33" s="83">
        <v>22.222222222222221</v>
      </c>
      <c r="K33" s="83">
        <v>33.333333333333329</v>
      </c>
      <c r="L33" s="83">
        <v>16.666666666666664</v>
      </c>
      <c r="M33" s="83"/>
      <c r="N33" s="83">
        <v>12.5</v>
      </c>
      <c r="O33" s="83">
        <v>16.666666666666664</v>
      </c>
      <c r="P33" s="83" t="s">
        <v>271</v>
      </c>
      <c r="Q33" s="83"/>
      <c r="R33" s="83">
        <v>33.333333333333329</v>
      </c>
      <c r="S33" s="83">
        <v>37.5</v>
      </c>
      <c r="T33" s="83">
        <v>27.27272727272727</v>
      </c>
      <c r="U33" s="83"/>
      <c r="V33" s="83">
        <v>17.241379310344829</v>
      </c>
      <c r="W33" s="83">
        <v>22.222222222222221</v>
      </c>
      <c r="X33" s="83">
        <v>15</v>
      </c>
      <c r="Y33" s="146"/>
    </row>
    <row r="34" spans="1:25" x14ac:dyDescent="0.25">
      <c r="A34" s="225" t="s">
        <v>201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Y34" s="146"/>
    </row>
    <row r="35" spans="1:25" x14ac:dyDescent="0.25">
      <c r="Y35" s="146"/>
    </row>
  </sheetData>
  <mergeCells count="13">
    <mergeCell ref="R7:T7"/>
    <mergeCell ref="V7:X7"/>
    <mergeCell ref="A34:O34"/>
    <mergeCell ref="A1:X1"/>
    <mergeCell ref="A2:X2"/>
    <mergeCell ref="A3:X3"/>
    <mergeCell ref="A4:X4"/>
    <mergeCell ref="A5:X5"/>
    <mergeCell ref="A7:A8"/>
    <mergeCell ref="B7:D7"/>
    <mergeCell ref="F7:H7"/>
    <mergeCell ref="J7:L7"/>
    <mergeCell ref="N7:P7"/>
  </mergeCells>
  <hyperlinks>
    <hyperlink ref="Y2" location="Contenido!A1" display="Contenido" xr:uid="{EC40D3BB-AFAE-4C51-9563-4080B3989BE2}"/>
  </hyperlinks>
  <pageMargins left="0.7" right="0.7" top="0.75" bottom="0.75" header="0.3" footer="0.3"/>
  <pageSetup scale="70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00CF-A55C-4A8E-A23B-55DB370BF186}">
  <sheetPr>
    <tabColor rgb="FFCFAC65"/>
    <pageSetUpPr fitToPage="1"/>
  </sheetPr>
  <dimension ref="A2:L45"/>
  <sheetViews>
    <sheetView showGridLines="0" showOutlineSymbols="0" showWhiteSpace="0" workbookViewId="0">
      <selection activeCell="S31" sqref="S31"/>
    </sheetView>
  </sheetViews>
  <sheetFormatPr baseColWidth="10" defaultColWidth="11" defaultRowHeight="15" customHeight="1" x14ac:dyDescent="0.25"/>
  <cols>
    <col min="1" max="1" width="5" style="136" customWidth="1"/>
    <col min="2" max="10" width="11" style="136"/>
    <col min="11" max="11" width="5" style="136" customWidth="1"/>
    <col min="12" max="12" width="14" style="144" customWidth="1"/>
    <col min="13" max="16384" width="11" style="136"/>
  </cols>
  <sheetData>
    <row r="2" spans="1:12" ht="15" customHeight="1" thickBot="1" x14ac:dyDescent="0.3">
      <c r="L2" s="183" t="s">
        <v>0</v>
      </c>
    </row>
    <row r="3" spans="1:12" ht="15" customHeight="1" x14ac:dyDescent="0.25">
      <c r="B3" s="235" t="s">
        <v>389</v>
      </c>
      <c r="C3" s="236"/>
      <c r="D3" s="236"/>
      <c r="E3" s="236"/>
      <c r="F3" s="236"/>
      <c r="G3" s="236"/>
      <c r="H3" s="236"/>
      <c r="I3" s="236"/>
      <c r="J3" s="237"/>
    </row>
    <row r="4" spans="1:12" ht="15" customHeight="1" x14ac:dyDescent="0.25">
      <c r="B4" s="238"/>
      <c r="C4" s="239"/>
      <c r="D4" s="239"/>
      <c r="E4" s="239"/>
      <c r="F4" s="239"/>
      <c r="G4" s="239"/>
      <c r="H4" s="239"/>
      <c r="I4" s="239"/>
      <c r="J4" s="240"/>
    </row>
    <row r="5" spans="1:12" ht="15" customHeight="1" x14ac:dyDescent="0.25">
      <c r="B5" s="238"/>
      <c r="C5" s="239"/>
      <c r="D5" s="239"/>
      <c r="E5" s="239"/>
      <c r="F5" s="239"/>
      <c r="G5" s="239"/>
      <c r="H5" s="239"/>
      <c r="I5" s="239"/>
      <c r="J5" s="240"/>
      <c r="L5" s="145"/>
    </row>
    <row r="6" spans="1:12" ht="15" customHeight="1" x14ac:dyDescent="0.25">
      <c r="B6" s="238"/>
      <c r="C6" s="239"/>
      <c r="D6" s="239"/>
      <c r="E6" s="239"/>
      <c r="F6" s="239"/>
      <c r="G6" s="239"/>
      <c r="H6" s="239"/>
      <c r="I6" s="239"/>
      <c r="J6" s="240"/>
      <c r="L6" s="145"/>
    </row>
    <row r="7" spans="1:12" ht="15" customHeight="1" x14ac:dyDescent="0.25">
      <c r="B7" s="238"/>
      <c r="C7" s="239"/>
      <c r="D7" s="239"/>
      <c r="E7" s="239"/>
      <c r="F7" s="239"/>
      <c r="G7" s="239"/>
      <c r="H7" s="239"/>
      <c r="I7" s="239"/>
      <c r="J7" s="240"/>
    </row>
    <row r="8" spans="1:12" ht="15" customHeight="1" x14ac:dyDescent="0.25">
      <c r="B8" s="238"/>
      <c r="C8" s="239"/>
      <c r="D8" s="239"/>
      <c r="E8" s="239"/>
      <c r="F8" s="239"/>
      <c r="G8" s="239"/>
      <c r="H8" s="239"/>
      <c r="I8" s="239"/>
      <c r="J8" s="240"/>
      <c r="L8" s="145"/>
    </row>
    <row r="9" spans="1:12" ht="15" customHeight="1" x14ac:dyDescent="0.25">
      <c r="B9" s="238"/>
      <c r="C9" s="239"/>
      <c r="D9" s="239"/>
      <c r="E9" s="239"/>
      <c r="F9" s="239"/>
      <c r="G9" s="239"/>
      <c r="H9" s="239"/>
      <c r="I9" s="239"/>
      <c r="J9" s="240"/>
    </row>
    <row r="10" spans="1:12" ht="15" customHeight="1" x14ac:dyDescent="0.25">
      <c r="B10" s="238"/>
      <c r="C10" s="239"/>
      <c r="D10" s="239"/>
      <c r="E10" s="239"/>
      <c r="F10" s="239"/>
      <c r="G10" s="239"/>
      <c r="H10" s="239"/>
      <c r="I10" s="239"/>
      <c r="J10" s="240"/>
      <c r="L10" s="145"/>
    </row>
    <row r="11" spans="1:12" ht="15" customHeight="1" x14ac:dyDescent="0.25">
      <c r="A11" s="137"/>
      <c r="B11" s="238"/>
      <c r="C11" s="239"/>
      <c r="D11" s="239"/>
      <c r="E11" s="239"/>
      <c r="F11" s="239"/>
      <c r="G11" s="239"/>
      <c r="H11" s="239"/>
      <c r="I11" s="239"/>
      <c r="J11" s="240"/>
      <c r="K11" s="137"/>
    </row>
    <row r="12" spans="1:12" ht="15" customHeight="1" x14ac:dyDescent="0.25">
      <c r="A12" s="137"/>
      <c r="B12" s="238"/>
      <c r="C12" s="239"/>
      <c r="D12" s="239"/>
      <c r="E12" s="239"/>
      <c r="F12" s="239"/>
      <c r="G12" s="239"/>
      <c r="H12" s="239"/>
      <c r="I12" s="239"/>
      <c r="J12" s="240"/>
      <c r="K12" s="137"/>
    </row>
    <row r="13" spans="1:12" ht="15" customHeight="1" x14ac:dyDescent="0.25">
      <c r="A13" s="137"/>
      <c r="B13" s="238"/>
      <c r="C13" s="239"/>
      <c r="D13" s="239"/>
      <c r="E13" s="239"/>
      <c r="F13" s="239"/>
      <c r="G13" s="239"/>
      <c r="H13" s="239"/>
      <c r="I13" s="239"/>
      <c r="J13" s="240"/>
      <c r="K13" s="137"/>
    </row>
    <row r="14" spans="1:12" ht="15" customHeight="1" x14ac:dyDescent="0.25">
      <c r="A14" s="137"/>
      <c r="B14" s="238"/>
      <c r="C14" s="239"/>
      <c r="D14" s="239"/>
      <c r="E14" s="239"/>
      <c r="F14" s="239"/>
      <c r="G14" s="239"/>
      <c r="H14" s="239"/>
      <c r="I14" s="239"/>
      <c r="J14" s="240"/>
      <c r="K14" s="137"/>
      <c r="L14" s="146"/>
    </row>
    <row r="15" spans="1:12" ht="15" customHeight="1" x14ac:dyDescent="0.25">
      <c r="A15" s="137"/>
      <c r="B15" s="238"/>
      <c r="C15" s="239"/>
      <c r="D15" s="239"/>
      <c r="E15" s="239"/>
      <c r="F15" s="239"/>
      <c r="G15" s="239"/>
      <c r="H15" s="239"/>
      <c r="I15" s="239"/>
      <c r="J15" s="240"/>
      <c r="K15" s="137"/>
      <c r="L15" s="145"/>
    </row>
    <row r="16" spans="1:12" ht="15" customHeight="1" x14ac:dyDescent="0.25">
      <c r="A16" s="137"/>
      <c r="B16" s="238"/>
      <c r="C16" s="239"/>
      <c r="D16" s="239"/>
      <c r="E16" s="239"/>
      <c r="F16" s="239"/>
      <c r="G16" s="239"/>
      <c r="H16" s="239"/>
      <c r="I16" s="239"/>
      <c r="J16" s="240"/>
      <c r="K16" s="137"/>
      <c r="L16" s="146"/>
    </row>
    <row r="17" spans="1:12" ht="15" customHeight="1" x14ac:dyDescent="0.25">
      <c r="A17" s="137"/>
      <c r="B17" s="238"/>
      <c r="C17" s="239"/>
      <c r="D17" s="239"/>
      <c r="E17" s="239"/>
      <c r="F17" s="239"/>
      <c r="G17" s="239"/>
      <c r="H17" s="239"/>
      <c r="I17" s="239"/>
      <c r="J17" s="240"/>
      <c r="K17" s="137"/>
      <c r="L17" s="146"/>
    </row>
    <row r="18" spans="1:12" ht="15" customHeight="1" x14ac:dyDescent="0.25">
      <c r="A18" s="137"/>
      <c r="B18" s="238"/>
      <c r="C18" s="239"/>
      <c r="D18" s="239"/>
      <c r="E18" s="239"/>
      <c r="F18" s="239"/>
      <c r="G18" s="239"/>
      <c r="H18" s="239"/>
      <c r="I18" s="239"/>
      <c r="J18" s="240"/>
      <c r="K18" s="137"/>
      <c r="L18" s="146"/>
    </row>
    <row r="19" spans="1:12" ht="15" customHeight="1" x14ac:dyDescent="0.25">
      <c r="A19" s="137"/>
      <c r="B19" s="238"/>
      <c r="C19" s="239"/>
      <c r="D19" s="239"/>
      <c r="E19" s="239"/>
      <c r="F19" s="239"/>
      <c r="G19" s="239"/>
      <c r="H19" s="239"/>
      <c r="I19" s="239"/>
      <c r="J19" s="240"/>
      <c r="K19" s="137"/>
      <c r="L19" s="146"/>
    </row>
    <row r="20" spans="1:12" ht="15" customHeight="1" x14ac:dyDescent="0.25">
      <c r="A20" s="137"/>
      <c r="B20" s="238"/>
      <c r="C20" s="239"/>
      <c r="D20" s="239"/>
      <c r="E20" s="239"/>
      <c r="F20" s="239"/>
      <c r="G20" s="239"/>
      <c r="H20" s="239"/>
      <c r="I20" s="239"/>
      <c r="J20" s="240"/>
      <c r="K20" s="137"/>
      <c r="L20" s="146"/>
    </row>
    <row r="21" spans="1:12" ht="15" customHeight="1" x14ac:dyDescent="0.25">
      <c r="A21" s="137"/>
      <c r="B21" s="238"/>
      <c r="C21" s="239"/>
      <c r="D21" s="239"/>
      <c r="E21" s="239"/>
      <c r="F21" s="239"/>
      <c r="G21" s="239"/>
      <c r="H21" s="239"/>
      <c r="I21" s="239"/>
      <c r="J21" s="240"/>
      <c r="K21" s="137"/>
      <c r="L21" s="146"/>
    </row>
    <row r="22" spans="1:12" ht="15" customHeight="1" thickBot="1" x14ac:dyDescent="0.3">
      <c r="A22" s="137"/>
      <c r="B22" s="241"/>
      <c r="C22" s="242"/>
      <c r="D22" s="242"/>
      <c r="E22" s="242"/>
      <c r="F22" s="242"/>
      <c r="G22" s="242"/>
      <c r="H22" s="242"/>
      <c r="I22" s="242"/>
      <c r="J22" s="243"/>
      <c r="K22" s="137"/>
      <c r="L22" s="146"/>
    </row>
    <row r="23" spans="1:12" ht="15" customHeight="1" x14ac:dyDescent="0.25">
      <c r="A23" s="137"/>
      <c r="K23" s="137"/>
      <c r="L23" s="146"/>
    </row>
    <row r="24" spans="1:12" ht="15" customHeight="1" x14ac:dyDescent="0.25">
      <c r="A24" s="137"/>
      <c r="K24" s="137"/>
      <c r="L24" s="145"/>
    </row>
    <row r="25" spans="1:12" ht="15" customHeight="1" x14ac:dyDescent="0.25">
      <c r="L25" s="146"/>
    </row>
    <row r="26" spans="1:12" ht="15" customHeight="1" x14ac:dyDescent="0.25">
      <c r="L26" s="146"/>
    </row>
    <row r="27" spans="1:12" ht="15" customHeight="1" x14ac:dyDescent="0.25">
      <c r="L27" s="146"/>
    </row>
    <row r="28" spans="1:12" ht="15" customHeight="1" x14ac:dyDescent="0.25">
      <c r="L28" s="146"/>
    </row>
    <row r="29" spans="1:12" ht="15" customHeight="1" x14ac:dyDescent="0.25">
      <c r="L29" s="146"/>
    </row>
    <row r="30" spans="1:12" ht="15" customHeight="1" x14ac:dyDescent="0.25">
      <c r="L30" s="146"/>
    </row>
    <row r="31" spans="1:12" ht="15" customHeight="1" x14ac:dyDescent="0.25">
      <c r="L31" s="146"/>
    </row>
    <row r="32" spans="1:12" ht="15" customHeight="1" x14ac:dyDescent="0.25">
      <c r="L32" s="146"/>
    </row>
    <row r="33" spans="12:12" ht="15" customHeight="1" x14ac:dyDescent="0.25">
      <c r="L33" s="146"/>
    </row>
    <row r="34" spans="12:12" ht="15" customHeight="1" x14ac:dyDescent="0.25">
      <c r="L34" s="146"/>
    </row>
    <row r="36" spans="12:12" ht="15" customHeight="1" x14ac:dyDescent="0.25">
      <c r="L36" s="146"/>
    </row>
    <row r="37" spans="12:12" ht="15" customHeight="1" x14ac:dyDescent="0.25">
      <c r="L37" s="146"/>
    </row>
    <row r="38" spans="12:12" ht="15" customHeight="1" x14ac:dyDescent="0.25">
      <c r="L38" s="146"/>
    </row>
    <row r="39" spans="12:12" ht="15" customHeight="1" x14ac:dyDescent="0.25">
      <c r="L39" s="146"/>
    </row>
    <row r="40" spans="12:12" ht="15" customHeight="1" x14ac:dyDescent="0.25">
      <c r="L40" s="146"/>
    </row>
    <row r="41" spans="12:12" ht="15" customHeight="1" x14ac:dyDescent="0.25">
      <c r="L41" s="146"/>
    </row>
    <row r="42" spans="12:12" ht="15" customHeight="1" x14ac:dyDescent="0.25">
      <c r="L42" s="145"/>
    </row>
    <row r="43" spans="12:12" ht="15" customHeight="1" x14ac:dyDescent="0.25">
      <c r="L43" s="146"/>
    </row>
    <row r="44" spans="12:12" ht="15" customHeight="1" x14ac:dyDescent="0.25">
      <c r="L44" s="146"/>
    </row>
    <row r="45" spans="12:12" ht="15" customHeight="1" x14ac:dyDescent="0.25">
      <c r="L45" s="146"/>
    </row>
  </sheetData>
  <mergeCells count="1">
    <mergeCell ref="B3:J22"/>
  </mergeCells>
  <hyperlinks>
    <hyperlink ref="L2" location="Contenido!A1" display="Contenido" xr:uid="{730D9330-D22C-43CC-8D3A-D44EC9842908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EF5C-E9C7-4897-8918-561C0AC4EA9E}">
  <sheetPr>
    <tabColor rgb="FFF2DAB1"/>
    <pageSetUpPr fitToPage="1"/>
  </sheetPr>
  <dimension ref="A1:Q45"/>
  <sheetViews>
    <sheetView showGridLines="0" workbookViewId="0">
      <pane xSplit="1" ySplit="7" topLeftCell="B24" activePane="bottomRight" state="frozen"/>
      <selection pane="topRight" activeCell="B1" sqref="B1"/>
      <selection pane="bottomLeft" activeCell="A8" sqref="A8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42578125" customWidth="1"/>
    <col min="10" max="12" width="8.28515625" customWidth="1"/>
    <col min="13" max="13" width="1.7109375" customWidth="1"/>
    <col min="14" max="16" width="8.28515625" customWidth="1"/>
    <col min="17" max="17" width="14" style="144" customWidth="1"/>
  </cols>
  <sheetData>
    <row r="1" spans="1:17" x14ac:dyDescent="0.25">
      <c r="A1" s="228" t="s">
        <v>390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ht="17.45" customHeight="1" x14ac:dyDescent="0.25">
      <c r="A2" s="228" t="s">
        <v>391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183" t="s">
        <v>0</v>
      </c>
    </row>
    <row r="3" spans="1:17" x14ac:dyDescent="0.25">
      <c r="A3" s="228" t="s">
        <v>376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7" x14ac:dyDescent="0.25">
      <c r="A4" s="228" t="s">
        <v>377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</row>
    <row r="5" spans="1:17" x14ac:dyDescent="0.2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145"/>
    </row>
    <row r="6" spans="1:17" x14ac:dyDescent="0.25">
      <c r="A6" s="230" t="s">
        <v>263</v>
      </c>
      <c r="B6" s="231" t="s">
        <v>209</v>
      </c>
      <c r="C6" s="231"/>
      <c r="D6" s="231"/>
      <c r="E6" s="84"/>
      <c r="F6" s="231" t="s">
        <v>241</v>
      </c>
      <c r="G6" s="231"/>
      <c r="H6" s="231"/>
      <c r="I6" s="84"/>
      <c r="J6" s="231" t="s">
        <v>242</v>
      </c>
      <c r="K6" s="231"/>
      <c r="L6" s="231"/>
      <c r="M6" s="84"/>
      <c r="N6" s="231" t="s">
        <v>243</v>
      </c>
      <c r="O6" s="231"/>
      <c r="P6" s="231"/>
      <c r="Q6" s="145"/>
    </row>
    <row r="7" spans="1:17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</row>
    <row r="8" spans="1:17" ht="5.45" customHeight="1" x14ac:dyDescent="0.25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145"/>
    </row>
    <row r="9" spans="1:17" x14ac:dyDescent="0.25">
      <c r="A9" s="194" t="s">
        <v>226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</row>
    <row r="10" spans="1:17" x14ac:dyDescent="0.25">
      <c r="A10" s="102" t="s">
        <v>227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145"/>
    </row>
    <row r="11" spans="1:17" x14ac:dyDescent="0.25">
      <c r="A11" s="23" t="s">
        <v>209</v>
      </c>
      <c r="B11" s="79">
        <f>SUM(B12:B13)</f>
        <v>12990</v>
      </c>
      <c r="C11" s="79">
        <f t="shared" ref="C11:P11" si="0">SUM(C12:C13)</f>
        <v>4900</v>
      </c>
      <c r="D11" s="79">
        <f t="shared" si="0"/>
        <v>8090</v>
      </c>
      <c r="E11" s="79"/>
      <c r="F11" s="79">
        <f t="shared" si="0"/>
        <v>5714</v>
      </c>
      <c r="G11" s="79">
        <f t="shared" si="0"/>
        <v>2316</v>
      </c>
      <c r="H11" s="79">
        <f t="shared" si="0"/>
        <v>3398</v>
      </c>
      <c r="I11" s="79"/>
      <c r="J11" s="79">
        <f t="shared" si="0"/>
        <v>4246</v>
      </c>
      <c r="K11" s="79">
        <f t="shared" si="0"/>
        <v>1631</v>
      </c>
      <c r="L11" s="79">
        <f t="shared" si="0"/>
        <v>2615</v>
      </c>
      <c r="M11" s="79"/>
      <c r="N11" s="79">
        <f t="shared" si="0"/>
        <v>3030</v>
      </c>
      <c r="O11" s="79">
        <f t="shared" si="0"/>
        <v>953</v>
      </c>
      <c r="P11" s="79">
        <f t="shared" si="0"/>
        <v>2077</v>
      </c>
    </row>
    <row r="12" spans="1:17" x14ac:dyDescent="0.25">
      <c r="A12" s="101" t="s">
        <v>266</v>
      </c>
      <c r="B12" s="80">
        <f>+F12+J12+N12</f>
        <v>12524</v>
      </c>
      <c r="C12" s="80">
        <f t="shared" ref="C12:D20" si="1">+G12+K12+O12</f>
        <v>4619</v>
      </c>
      <c r="D12" s="80">
        <f t="shared" si="1"/>
        <v>7905</v>
      </c>
      <c r="E12" s="80"/>
      <c r="F12" s="80">
        <v>5556</v>
      </c>
      <c r="G12" s="80">
        <v>2213</v>
      </c>
      <c r="H12" s="80">
        <v>3343</v>
      </c>
      <c r="I12" s="80"/>
      <c r="J12" s="80">
        <v>4076</v>
      </c>
      <c r="K12" s="80">
        <v>1544</v>
      </c>
      <c r="L12" s="80">
        <v>2532</v>
      </c>
      <c r="M12" s="80"/>
      <c r="N12" s="80">
        <v>2892</v>
      </c>
      <c r="O12" s="80">
        <v>862</v>
      </c>
      <c r="P12" s="80">
        <v>2030</v>
      </c>
    </row>
    <row r="13" spans="1:17" x14ac:dyDescent="0.25">
      <c r="A13" s="101" t="s">
        <v>268</v>
      </c>
      <c r="B13" s="80">
        <f t="shared" ref="B13:B20" si="2">+F13+J13+N13</f>
        <v>466</v>
      </c>
      <c r="C13" s="80">
        <f t="shared" si="1"/>
        <v>281</v>
      </c>
      <c r="D13" s="80">
        <f t="shared" si="1"/>
        <v>185</v>
      </c>
      <c r="E13" s="80"/>
      <c r="F13" s="80">
        <v>158</v>
      </c>
      <c r="G13" s="80">
        <v>103</v>
      </c>
      <c r="H13" s="80">
        <v>55</v>
      </c>
      <c r="I13" s="80"/>
      <c r="J13" s="80">
        <v>170</v>
      </c>
      <c r="K13" s="80">
        <v>87</v>
      </c>
      <c r="L13" s="80">
        <v>83</v>
      </c>
      <c r="M13" s="80"/>
      <c r="N13" s="80">
        <v>138</v>
      </c>
      <c r="O13" s="80">
        <v>91</v>
      </c>
      <c r="P13" s="80">
        <v>47</v>
      </c>
    </row>
    <row r="14" spans="1:17" x14ac:dyDescent="0.25">
      <c r="A14" s="23" t="s">
        <v>269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146"/>
    </row>
    <row r="15" spans="1:17" x14ac:dyDescent="0.25">
      <c r="A15" s="100" t="s">
        <v>209</v>
      </c>
      <c r="B15" s="79">
        <f>SUM(B16:B17)</f>
        <v>8716</v>
      </c>
      <c r="C15" s="79">
        <f t="shared" ref="C15:P15" si="3">SUM(C16:C17)</f>
        <v>3419</v>
      </c>
      <c r="D15" s="79">
        <f t="shared" si="3"/>
        <v>5297</v>
      </c>
      <c r="E15" s="79"/>
      <c r="F15" s="79">
        <f t="shared" si="3"/>
        <v>3893</v>
      </c>
      <c r="G15" s="79">
        <f t="shared" si="3"/>
        <v>1611</v>
      </c>
      <c r="H15" s="79">
        <f t="shared" si="3"/>
        <v>2282</v>
      </c>
      <c r="I15" s="79"/>
      <c r="J15" s="79">
        <f t="shared" si="3"/>
        <v>2800</v>
      </c>
      <c r="K15" s="79">
        <f t="shared" si="3"/>
        <v>1116</v>
      </c>
      <c r="L15" s="79">
        <f t="shared" si="3"/>
        <v>1684</v>
      </c>
      <c r="M15" s="79"/>
      <c r="N15" s="79">
        <f t="shared" si="3"/>
        <v>2023</v>
      </c>
      <c r="O15" s="79">
        <f t="shared" si="3"/>
        <v>692</v>
      </c>
      <c r="P15" s="79">
        <f t="shared" si="3"/>
        <v>1331</v>
      </c>
      <c r="Q15" s="145"/>
    </row>
    <row r="16" spans="1:17" x14ac:dyDescent="0.25">
      <c r="A16" s="101" t="s">
        <v>266</v>
      </c>
      <c r="B16" s="80">
        <f t="shared" si="2"/>
        <v>8250</v>
      </c>
      <c r="C16" s="80">
        <f t="shared" si="1"/>
        <v>3138</v>
      </c>
      <c r="D16" s="80">
        <f t="shared" si="1"/>
        <v>5112</v>
      </c>
      <c r="E16" s="80"/>
      <c r="F16" s="80">
        <v>3735</v>
      </c>
      <c r="G16" s="80">
        <v>1508</v>
      </c>
      <c r="H16" s="80">
        <v>2227</v>
      </c>
      <c r="I16" s="80"/>
      <c r="J16" s="80">
        <v>2630</v>
      </c>
      <c r="K16" s="80">
        <v>1029</v>
      </c>
      <c r="L16" s="80">
        <v>1601</v>
      </c>
      <c r="M16" s="80"/>
      <c r="N16" s="80">
        <v>1885</v>
      </c>
      <c r="O16" s="80">
        <v>601</v>
      </c>
      <c r="P16" s="80">
        <v>1284</v>
      </c>
      <c r="Q16" s="146"/>
    </row>
    <row r="17" spans="1:17" x14ac:dyDescent="0.25">
      <c r="A17" s="101" t="s">
        <v>268</v>
      </c>
      <c r="B17" s="80">
        <f t="shared" si="2"/>
        <v>466</v>
      </c>
      <c r="C17" s="80">
        <f t="shared" si="1"/>
        <v>281</v>
      </c>
      <c r="D17" s="80">
        <f t="shared" si="1"/>
        <v>185</v>
      </c>
      <c r="E17" s="80"/>
      <c r="F17" s="80">
        <v>158</v>
      </c>
      <c r="G17" s="80">
        <v>103</v>
      </c>
      <c r="H17" s="80">
        <v>55</v>
      </c>
      <c r="I17" s="80"/>
      <c r="J17" s="80">
        <v>170</v>
      </c>
      <c r="K17" s="80">
        <v>87</v>
      </c>
      <c r="L17" s="80">
        <v>83</v>
      </c>
      <c r="M17" s="80"/>
      <c r="N17" s="80">
        <v>138</v>
      </c>
      <c r="O17" s="80">
        <v>91</v>
      </c>
      <c r="P17" s="80">
        <v>47</v>
      </c>
      <c r="Q17" s="146"/>
    </row>
    <row r="18" spans="1:17" x14ac:dyDescent="0.25">
      <c r="A18" s="23" t="s">
        <v>270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146"/>
    </row>
    <row r="19" spans="1:17" x14ac:dyDescent="0.25">
      <c r="A19" s="103" t="s">
        <v>209</v>
      </c>
      <c r="B19" s="79">
        <f>SUM(B20:B21)</f>
        <v>4274</v>
      </c>
      <c r="C19" s="79">
        <f t="shared" ref="C19:P19" si="4">SUM(C20:C21)</f>
        <v>1481</v>
      </c>
      <c r="D19" s="79">
        <f t="shared" si="4"/>
        <v>2793</v>
      </c>
      <c r="E19" s="79"/>
      <c r="F19" s="79">
        <f t="shared" si="4"/>
        <v>1821</v>
      </c>
      <c r="G19" s="79">
        <f t="shared" si="4"/>
        <v>705</v>
      </c>
      <c r="H19" s="79">
        <f t="shared" si="4"/>
        <v>1116</v>
      </c>
      <c r="I19" s="79"/>
      <c r="J19" s="79">
        <f t="shared" si="4"/>
        <v>1446</v>
      </c>
      <c r="K19" s="79">
        <f t="shared" si="4"/>
        <v>515</v>
      </c>
      <c r="L19" s="79">
        <f t="shared" si="4"/>
        <v>931</v>
      </c>
      <c r="M19" s="79"/>
      <c r="N19" s="79">
        <f t="shared" si="4"/>
        <v>1007</v>
      </c>
      <c r="O19" s="79">
        <f t="shared" si="4"/>
        <v>261</v>
      </c>
      <c r="P19" s="79">
        <f t="shared" si="4"/>
        <v>746</v>
      </c>
      <c r="Q19" s="146"/>
    </row>
    <row r="20" spans="1:17" x14ac:dyDescent="0.25">
      <c r="A20" s="101" t="s">
        <v>266</v>
      </c>
      <c r="B20" s="80">
        <f t="shared" si="2"/>
        <v>4274</v>
      </c>
      <c r="C20" s="80">
        <f t="shared" si="1"/>
        <v>1481</v>
      </c>
      <c r="D20" s="80">
        <f t="shared" si="1"/>
        <v>2793</v>
      </c>
      <c r="E20" s="80"/>
      <c r="F20" s="80">
        <v>1821</v>
      </c>
      <c r="G20" s="80">
        <v>705</v>
      </c>
      <c r="H20" s="80">
        <v>1116</v>
      </c>
      <c r="I20" s="80"/>
      <c r="J20" s="80">
        <v>1446</v>
      </c>
      <c r="K20" s="80">
        <v>515</v>
      </c>
      <c r="L20" s="80">
        <v>931</v>
      </c>
      <c r="M20" s="80"/>
      <c r="N20" s="80">
        <v>1007</v>
      </c>
      <c r="O20" s="80">
        <v>261</v>
      </c>
      <c r="P20" s="80">
        <v>746</v>
      </c>
      <c r="Q20" s="146"/>
    </row>
    <row r="21" spans="1:17" x14ac:dyDescent="0.25">
      <c r="A21" s="101" t="s">
        <v>268</v>
      </c>
      <c r="B21" s="80" t="s">
        <v>271</v>
      </c>
      <c r="C21" s="80" t="s">
        <v>271</v>
      </c>
      <c r="D21" s="80" t="s">
        <v>271</v>
      </c>
      <c r="E21" s="80"/>
      <c r="F21" s="80" t="s">
        <v>271</v>
      </c>
      <c r="G21" s="80" t="s">
        <v>271</v>
      </c>
      <c r="H21" s="80" t="s">
        <v>271</v>
      </c>
      <c r="I21" s="80"/>
      <c r="J21" s="80" t="s">
        <v>271</v>
      </c>
      <c r="K21" s="80" t="s">
        <v>271</v>
      </c>
      <c r="L21" s="80" t="s">
        <v>271</v>
      </c>
      <c r="M21" s="80"/>
      <c r="N21" s="80" t="s">
        <v>271</v>
      </c>
      <c r="O21" s="80" t="s">
        <v>271</v>
      </c>
      <c r="P21" s="80" t="s">
        <v>271</v>
      </c>
      <c r="Q21" s="146"/>
    </row>
    <row r="22" spans="1:17" x14ac:dyDescent="0.25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146"/>
    </row>
    <row r="23" spans="1:17" x14ac:dyDescent="0.25">
      <c r="A23" s="194" t="s">
        <v>232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46"/>
    </row>
    <row r="24" spans="1:17" x14ac:dyDescent="0.25">
      <c r="A24" s="102" t="s">
        <v>227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145"/>
    </row>
    <row r="25" spans="1:17" s="2" customFormat="1" x14ac:dyDescent="0.25">
      <c r="A25" s="23" t="s">
        <v>209</v>
      </c>
      <c r="B25" s="81">
        <v>94.631019159321056</v>
      </c>
      <c r="C25" s="81">
        <v>93.368902439024396</v>
      </c>
      <c r="D25" s="81">
        <v>95.4121948342965</v>
      </c>
      <c r="E25" s="81"/>
      <c r="F25" s="81">
        <v>92.744684304496033</v>
      </c>
      <c r="G25" s="81">
        <v>91.686460807600952</v>
      </c>
      <c r="H25" s="81">
        <v>93.480055020632733</v>
      </c>
      <c r="I25" s="81"/>
      <c r="J25" s="81">
        <v>95.20179372197309</v>
      </c>
      <c r="K25" s="81">
        <v>94.114252740911724</v>
      </c>
      <c r="L25" s="81">
        <v>95.892922625595887</v>
      </c>
      <c r="M25" s="81"/>
      <c r="N25" s="81">
        <v>97.553122987765619</v>
      </c>
      <c r="O25" s="81">
        <v>96.359959555106173</v>
      </c>
      <c r="P25" s="81">
        <v>98.11053377420879</v>
      </c>
      <c r="Q25" s="150"/>
    </row>
    <row r="26" spans="1:17" x14ac:dyDescent="0.25">
      <c r="A26" s="101" t="s">
        <v>266</v>
      </c>
      <c r="B26" s="82">
        <v>94.613583138173311</v>
      </c>
      <c r="C26" s="82">
        <v>93.331986259850481</v>
      </c>
      <c r="D26" s="82">
        <v>95.378861003861005</v>
      </c>
      <c r="E26" s="82"/>
      <c r="F26" s="82">
        <v>92.754590984974953</v>
      </c>
      <c r="G26" s="82">
        <v>91.597682119205288</v>
      </c>
      <c r="H26" s="82">
        <v>93.536653609401228</v>
      </c>
      <c r="I26" s="82"/>
      <c r="J26" s="82">
        <v>95.211399205793029</v>
      </c>
      <c r="K26" s="82">
        <v>94.318875992669518</v>
      </c>
      <c r="L26" s="82">
        <v>95.763993948562785</v>
      </c>
      <c r="M26" s="82"/>
      <c r="N26" s="82">
        <v>97.505057316250841</v>
      </c>
      <c r="O26" s="82">
        <v>96.205357142857139</v>
      </c>
      <c r="P26" s="82">
        <v>98.067632850241552</v>
      </c>
      <c r="Q26" s="146"/>
    </row>
    <row r="27" spans="1:17" x14ac:dyDescent="0.25">
      <c r="A27" s="101" t="s">
        <v>268</v>
      </c>
      <c r="B27" s="82">
        <v>95.102040816326522</v>
      </c>
      <c r="C27" s="82">
        <v>93.979933110367895</v>
      </c>
      <c r="D27" s="82">
        <v>96.858638743455501</v>
      </c>
      <c r="E27" s="82"/>
      <c r="F27" s="82">
        <v>92.397660818713447</v>
      </c>
      <c r="G27" s="82">
        <v>93.63636363636364</v>
      </c>
      <c r="H27" s="82">
        <v>90.163934426229503</v>
      </c>
      <c r="I27" s="82"/>
      <c r="J27" s="82">
        <v>94.97206703910615</v>
      </c>
      <c r="K27" s="82">
        <v>90.625</v>
      </c>
      <c r="L27" s="82">
        <v>100</v>
      </c>
      <c r="M27" s="82"/>
      <c r="N27" s="82">
        <v>98.571428571428584</v>
      </c>
      <c r="O27" s="82">
        <v>97.849462365591393</v>
      </c>
      <c r="P27" s="82">
        <v>100</v>
      </c>
      <c r="Q27" s="146"/>
    </row>
    <row r="28" spans="1:17" x14ac:dyDescent="0.25">
      <c r="A28" s="23" t="s">
        <v>269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46"/>
    </row>
    <row r="29" spans="1:17" s="2" customFormat="1" x14ac:dyDescent="0.25">
      <c r="A29" s="100" t="s">
        <v>209</v>
      </c>
      <c r="B29" s="81">
        <v>94.728833822410607</v>
      </c>
      <c r="C29" s="81">
        <v>92.983410388903991</v>
      </c>
      <c r="D29" s="81">
        <v>95.890658942795071</v>
      </c>
      <c r="E29" s="81"/>
      <c r="F29" s="81">
        <v>93.156257477865523</v>
      </c>
      <c r="G29" s="81">
        <v>91.37833238797505</v>
      </c>
      <c r="H29" s="81">
        <v>94.453642384105962</v>
      </c>
      <c r="I29" s="81"/>
      <c r="J29" s="81">
        <v>94.818828310193027</v>
      </c>
      <c r="K29" s="81">
        <v>93.077564637197668</v>
      </c>
      <c r="L29" s="81">
        <v>96.009122006841508</v>
      </c>
      <c r="M29" s="81"/>
      <c r="N29" s="81">
        <v>97.776703721604648</v>
      </c>
      <c r="O29" s="81">
        <v>96.783216783216787</v>
      </c>
      <c r="P29" s="81">
        <v>98.301329394387011</v>
      </c>
      <c r="Q29" s="150"/>
    </row>
    <row r="30" spans="1:17" x14ac:dyDescent="0.25">
      <c r="A30" s="101" t="s">
        <v>266</v>
      </c>
      <c r="B30" s="82">
        <v>94.707840661232922</v>
      </c>
      <c r="C30" s="82">
        <v>92.895204262877442</v>
      </c>
      <c r="D30" s="82">
        <v>95.855990999437466</v>
      </c>
      <c r="E30" s="82"/>
      <c r="F30" s="82">
        <v>93.188622754491007</v>
      </c>
      <c r="G30" s="82">
        <v>91.228070175438589</v>
      </c>
      <c r="H30" s="82">
        <v>94.56475583864119</v>
      </c>
      <c r="I30" s="82"/>
      <c r="J30" s="82">
        <v>94.808940158615712</v>
      </c>
      <c r="K30" s="82">
        <v>93.291024478694467</v>
      </c>
      <c r="L30" s="82">
        <v>95.810891681627766</v>
      </c>
      <c r="M30" s="82"/>
      <c r="N30" s="82">
        <v>97.719025401762565</v>
      </c>
      <c r="O30" s="82">
        <v>96.623794212218655</v>
      </c>
      <c r="P30" s="82">
        <v>98.240244835501144</v>
      </c>
      <c r="Q30" s="146"/>
    </row>
    <row r="31" spans="1:17" x14ac:dyDescent="0.25">
      <c r="A31" s="101" t="s">
        <v>268</v>
      </c>
      <c r="B31" s="82">
        <v>95.102040816326522</v>
      </c>
      <c r="C31" s="82">
        <v>93.979933110367895</v>
      </c>
      <c r="D31" s="82">
        <v>96.858638743455501</v>
      </c>
      <c r="E31" s="82"/>
      <c r="F31" s="82">
        <v>92.397660818713447</v>
      </c>
      <c r="G31" s="82">
        <v>93.63636363636364</v>
      </c>
      <c r="H31" s="82">
        <v>90.163934426229503</v>
      </c>
      <c r="I31" s="82"/>
      <c r="J31" s="82">
        <v>94.97206703910615</v>
      </c>
      <c r="K31" s="82">
        <v>90.625</v>
      </c>
      <c r="L31" s="82">
        <v>100</v>
      </c>
      <c r="M31" s="82"/>
      <c r="N31" s="82">
        <v>98.571428571428584</v>
      </c>
      <c r="O31" s="82">
        <v>97.849462365591393</v>
      </c>
      <c r="P31" s="82">
        <v>100</v>
      </c>
      <c r="Q31" s="146"/>
    </row>
    <row r="32" spans="1:17" x14ac:dyDescent="0.25">
      <c r="A32" s="23" t="s">
        <v>270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146"/>
    </row>
    <row r="33" spans="1:17" s="2" customFormat="1" x14ac:dyDescent="0.25">
      <c r="A33" s="103" t="s">
        <v>209</v>
      </c>
      <c r="B33" s="81">
        <v>94.432169686257183</v>
      </c>
      <c r="C33" s="81">
        <v>94.271164863144492</v>
      </c>
      <c r="D33" s="81">
        <v>94.517766497461935</v>
      </c>
      <c r="E33" s="81"/>
      <c r="F33" s="81">
        <v>91.876892028254289</v>
      </c>
      <c r="G33" s="81">
        <v>92.398427260812582</v>
      </c>
      <c r="H33" s="81">
        <v>91.550451189499597</v>
      </c>
      <c r="I33" s="81"/>
      <c r="J33" s="81">
        <v>95.952222959522231</v>
      </c>
      <c r="K33" s="81">
        <v>96.441947565543074</v>
      </c>
      <c r="L33" s="81">
        <v>95.683453237410077</v>
      </c>
      <c r="M33" s="81"/>
      <c r="N33" s="81">
        <v>97.107039537126326</v>
      </c>
      <c r="O33" s="81">
        <v>95.255474452554751</v>
      </c>
      <c r="P33" s="81">
        <v>97.771952817824385</v>
      </c>
      <c r="Q33" s="150"/>
    </row>
    <row r="34" spans="1:17" x14ac:dyDescent="0.25">
      <c r="A34" s="101" t="s">
        <v>266</v>
      </c>
      <c r="B34" s="82">
        <v>94.432169686257183</v>
      </c>
      <c r="C34" s="82">
        <v>94.271164863144492</v>
      </c>
      <c r="D34" s="82">
        <v>94.517766497461935</v>
      </c>
      <c r="E34" s="82"/>
      <c r="F34" s="82">
        <v>91.876892028254289</v>
      </c>
      <c r="G34" s="82">
        <v>92.398427260812582</v>
      </c>
      <c r="H34" s="82">
        <v>91.550451189499597</v>
      </c>
      <c r="I34" s="82"/>
      <c r="J34" s="82">
        <v>95.952222959522231</v>
      </c>
      <c r="K34" s="82">
        <v>96.441947565543074</v>
      </c>
      <c r="L34" s="82">
        <v>95.683453237410077</v>
      </c>
      <c r="M34" s="82"/>
      <c r="N34" s="82">
        <v>97.107039537126326</v>
      </c>
      <c r="O34" s="82">
        <v>95.255474452554751</v>
      </c>
      <c r="P34" s="82">
        <v>97.771952817824385</v>
      </c>
      <c r="Q34" s="146"/>
    </row>
    <row r="35" spans="1:17" ht="15.75" thickBot="1" x14ac:dyDescent="0.3">
      <c r="A35" s="104" t="s">
        <v>268</v>
      </c>
      <c r="B35" s="110" t="s">
        <v>271</v>
      </c>
      <c r="C35" s="110" t="s">
        <v>271</v>
      </c>
      <c r="D35" s="110" t="s">
        <v>271</v>
      </c>
      <c r="E35" s="110"/>
      <c r="F35" s="110" t="s">
        <v>271</v>
      </c>
      <c r="G35" s="110" t="s">
        <v>271</v>
      </c>
      <c r="H35" s="110" t="s">
        <v>271</v>
      </c>
      <c r="I35" s="110"/>
      <c r="J35" s="110" t="s">
        <v>271</v>
      </c>
      <c r="K35" s="110" t="s">
        <v>271</v>
      </c>
      <c r="L35" s="110" t="s">
        <v>271</v>
      </c>
      <c r="M35" s="110"/>
      <c r="N35" s="110" t="s">
        <v>271</v>
      </c>
      <c r="O35" s="110" t="s">
        <v>271</v>
      </c>
      <c r="P35" s="110" t="s">
        <v>271</v>
      </c>
    </row>
    <row r="36" spans="1:17" x14ac:dyDescent="0.25">
      <c r="A36" s="225" t="s">
        <v>201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Q36" s="146"/>
    </row>
    <row r="37" spans="1:17" x14ac:dyDescent="0.25">
      <c r="Q37" s="146"/>
    </row>
    <row r="38" spans="1:17" x14ac:dyDescent="0.25">
      <c r="Q38" s="146"/>
    </row>
    <row r="39" spans="1:17" x14ac:dyDescent="0.25">
      <c r="Q39" s="146"/>
    </row>
    <row r="40" spans="1:17" x14ac:dyDescent="0.25">
      <c r="Q40" s="146"/>
    </row>
    <row r="41" spans="1:17" x14ac:dyDescent="0.25">
      <c r="Q41" s="146"/>
    </row>
    <row r="42" spans="1:17" x14ac:dyDescent="0.25">
      <c r="Q42" s="145"/>
    </row>
    <row r="43" spans="1:17" x14ac:dyDescent="0.25">
      <c r="Q43" s="146"/>
    </row>
    <row r="44" spans="1:17" x14ac:dyDescent="0.25">
      <c r="Q44" s="146"/>
    </row>
    <row r="45" spans="1:17" x14ac:dyDescent="0.25">
      <c r="Q45" s="146"/>
    </row>
  </sheetData>
  <mergeCells count="10">
    <mergeCell ref="A36:O36"/>
    <mergeCell ref="A1:P1"/>
    <mergeCell ref="A2:P2"/>
    <mergeCell ref="A3:P3"/>
    <mergeCell ref="A4:P4"/>
    <mergeCell ref="A6:A7"/>
    <mergeCell ref="B6:D6"/>
    <mergeCell ref="F6:H6"/>
    <mergeCell ref="J6:L6"/>
    <mergeCell ref="N6:P6"/>
  </mergeCells>
  <hyperlinks>
    <hyperlink ref="Q2" location="Contenido!A1" display="Contenido" xr:uid="{A959132D-41D4-4CE0-81AD-2F99439141EB}"/>
  </hyperlinks>
  <pageMargins left="0.7" right="0.7" top="0.75" bottom="0.75" header="0.3" footer="0.3"/>
  <pageSetup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3AA0-C8A5-4214-9C2A-6AA593ACDFD0}">
  <sheetPr>
    <tabColor rgb="FFF2DAB1"/>
    <pageSetUpPr fitToPage="1"/>
  </sheetPr>
  <dimension ref="A1:X45"/>
  <sheetViews>
    <sheetView showGridLines="0" zoomScaleNormal="100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X2" sqref="X2"/>
    </sheetView>
  </sheetViews>
  <sheetFormatPr baseColWidth="10" defaultColWidth="11.42578125" defaultRowHeight="15" x14ac:dyDescent="0.25"/>
  <cols>
    <col min="1" max="1" width="18.7109375" customWidth="1"/>
    <col min="2" max="23" width="8.28515625" customWidth="1"/>
    <col min="24" max="24" width="14" style="144" customWidth="1"/>
  </cols>
  <sheetData>
    <row r="1" spans="1:24" x14ac:dyDescent="0.25">
      <c r="A1" s="226" t="s">
        <v>220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3"/>
      <c r="W1" s="3"/>
    </row>
    <row r="2" spans="1:24" x14ac:dyDescent="0.25">
      <c r="A2" s="226" t="s">
        <v>205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3"/>
      <c r="W2" s="3"/>
      <c r="X2" s="183" t="s">
        <v>0</v>
      </c>
    </row>
    <row r="3" spans="1:24" x14ac:dyDescent="0.25">
      <c r="A3" s="226" t="s">
        <v>206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3"/>
      <c r="W3" s="3"/>
    </row>
    <row r="4" spans="1:24" x14ac:dyDescent="0.25">
      <c r="A4" s="226" t="s">
        <v>191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3"/>
      <c r="W4" s="3"/>
    </row>
    <row r="5" spans="1:24" x14ac:dyDescent="0.25">
      <c r="A5" s="226" t="s">
        <v>192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3"/>
      <c r="W5" s="3"/>
      <c r="X5" s="145"/>
    </row>
    <row r="6" spans="1:24" x14ac:dyDescent="0.25">
      <c r="A6" s="224" t="s">
        <v>203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11"/>
      <c r="W6" s="11"/>
      <c r="X6" s="145"/>
    </row>
    <row r="7" spans="1:24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4"/>
      <c r="V7" s="4"/>
      <c r="W7" s="4"/>
    </row>
    <row r="8" spans="1:24" ht="19.149999999999999" customHeight="1" x14ac:dyDescent="0.25">
      <c r="A8" s="32" t="s">
        <v>207</v>
      </c>
      <c r="B8" s="181">
        <v>2002</v>
      </c>
      <c r="C8" s="181">
        <v>2003</v>
      </c>
      <c r="D8" s="181">
        <v>2004</v>
      </c>
      <c r="E8" s="181">
        <v>2005</v>
      </c>
      <c r="F8" s="181">
        <v>2006</v>
      </c>
      <c r="G8" s="181">
        <v>2007</v>
      </c>
      <c r="H8" s="181">
        <v>2008</v>
      </c>
      <c r="I8" s="181">
        <v>2009</v>
      </c>
      <c r="J8" s="181">
        <v>2010</v>
      </c>
      <c r="K8" s="181">
        <v>2011</v>
      </c>
      <c r="L8" s="181">
        <v>2012</v>
      </c>
      <c r="M8" s="181">
        <v>2013</v>
      </c>
      <c r="N8" s="181">
        <v>2014</v>
      </c>
      <c r="O8" s="181">
        <v>2015</v>
      </c>
      <c r="P8" s="181">
        <v>2016</v>
      </c>
      <c r="Q8" s="181">
        <v>2017</v>
      </c>
      <c r="R8" s="181">
        <v>2018</v>
      </c>
      <c r="S8" s="181">
        <v>2019</v>
      </c>
      <c r="T8" s="181">
        <v>2020</v>
      </c>
      <c r="U8" s="181">
        <v>2021</v>
      </c>
      <c r="V8" s="181">
        <v>2022</v>
      </c>
      <c r="W8" s="181">
        <v>2023</v>
      </c>
      <c r="X8" s="145"/>
    </row>
    <row r="9" spans="1:24" ht="4.1500000000000004" customHeight="1" x14ac:dyDescent="0.25">
      <c r="A9" s="13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</row>
    <row r="10" spans="1:24" x14ac:dyDescent="0.25">
      <c r="A10" s="7" t="s">
        <v>218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41"/>
      <c r="V10" s="41"/>
      <c r="W10" s="41"/>
      <c r="X10" s="145"/>
    </row>
    <row r="11" spans="1:24" x14ac:dyDescent="0.25">
      <c r="A11" s="88" t="s">
        <v>209</v>
      </c>
      <c r="B11" s="52">
        <v>91.224305464788955</v>
      </c>
      <c r="C11" s="52">
        <v>90.714426817556827</v>
      </c>
      <c r="D11" s="52">
        <v>90.543867702378051</v>
      </c>
      <c r="E11" s="52">
        <v>88.77582824194134</v>
      </c>
      <c r="F11" s="52">
        <v>88.708254215346329</v>
      </c>
      <c r="G11" s="52">
        <v>89.336542759050559</v>
      </c>
      <c r="H11" s="52">
        <v>92.998853698745549</v>
      </c>
      <c r="I11" s="52">
        <v>91.590174810165323</v>
      </c>
      <c r="J11" s="52">
        <v>91.464501497933014</v>
      </c>
      <c r="K11" s="52">
        <v>91.980842388986503</v>
      </c>
      <c r="L11" s="52">
        <v>92.143686816268669</v>
      </c>
      <c r="M11" s="52">
        <v>93.661130106536945</v>
      </c>
      <c r="N11" s="52">
        <v>95.571603822754909</v>
      </c>
      <c r="O11" s="52">
        <v>95.215242150274335</v>
      </c>
      <c r="P11" s="52">
        <v>94.977843426883311</v>
      </c>
      <c r="Q11" s="52">
        <v>95.576107566483586</v>
      </c>
      <c r="R11" s="52">
        <v>98.736393037149725</v>
      </c>
      <c r="S11" s="52">
        <v>95.610077021128319</v>
      </c>
      <c r="T11" s="52">
        <v>99.522993282083249</v>
      </c>
      <c r="U11" s="52">
        <v>97.070105530498751</v>
      </c>
      <c r="V11" s="52">
        <v>95.71854965704911</v>
      </c>
      <c r="W11" s="52">
        <v>94.21711987633897</v>
      </c>
    </row>
    <row r="12" spans="1:24" x14ac:dyDescent="0.25">
      <c r="A12" s="90" t="s">
        <v>210</v>
      </c>
      <c r="B12" s="52">
        <v>89.68804648276641</v>
      </c>
      <c r="C12" s="52">
        <v>89.090675153547195</v>
      </c>
      <c r="D12" s="52">
        <v>89.09368028603734</v>
      </c>
      <c r="E12" s="52">
        <v>87.963297116750496</v>
      </c>
      <c r="F12" s="52">
        <v>87.643245591637168</v>
      </c>
      <c r="G12" s="52">
        <v>87.900874635568513</v>
      </c>
      <c r="H12" s="52">
        <v>92.028521479502643</v>
      </c>
      <c r="I12" s="52">
        <v>90.130716812999609</v>
      </c>
      <c r="J12" s="52">
        <v>90.186012062215639</v>
      </c>
      <c r="K12" s="52">
        <v>90.75462784005498</v>
      </c>
      <c r="L12" s="52">
        <v>91.102978738395961</v>
      </c>
      <c r="M12" s="52">
        <v>92.990662540466786</v>
      </c>
      <c r="N12" s="52">
        <v>95.400289554954938</v>
      </c>
      <c r="O12" s="52">
        <v>94.980827384106988</v>
      </c>
      <c r="P12" s="52">
        <v>94.339722569170135</v>
      </c>
      <c r="Q12" s="52">
        <v>94.71997659823424</v>
      </c>
      <c r="R12" s="52">
        <v>98.149099369364308</v>
      </c>
      <c r="S12" s="52">
        <v>94.546133888613667</v>
      </c>
      <c r="T12" s="52">
        <v>99.468436316832012</v>
      </c>
      <c r="U12" s="52">
        <v>96.12720676306698</v>
      </c>
      <c r="V12" s="52">
        <v>94.736387050975182</v>
      </c>
      <c r="W12" s="52">
        <v>91.612131319906453</v>
      </c>
    </row>
    <row r="13" spans="1:24" x14ac:dyDescent="0.25">
      <c r="A13" s="91" t="s">
        <v>211</v>
      </c>
      <c r="B13" s="53">
        <v>85.623748455540877</v>
      </c>
      <c r="C13" s="53">
        <v>84.924671749486521</v>
      </c>
      <c r="D13" s="53">
        <v>85.250612244897965</v>
      </c>
      <c r="E13" s="53">
        <v>84.293987713880682</v>
      </c>
      <c r="F13" s="53">
        <v>83.674249259609155</v>
      </c>
      <c r="G13" s="53">
        <v>83.277212905497606</v>
      </c>
      <c r="H13" s="53">
        <v>88.523853980784466</v>
      </c>
      <c r="I13" s="53">
        <v>86.533289523322736</v>
      </c>
      <c r="J13" s="53">
        <v>86.3495131379361</v>
      </c>
      <c r="K13" s="53">
        <v>86.672217320525405</v>
      </c>
      <c r="L13" s="53">
        <v>86.853050789249423</v>
      </c>
      <c r="M13" s="53">
        <v>89.974266729826269</v>
      </c>
      <c r="N13" s="53">
        <v>95.762339942172659</v>
      </c>
      <c r="O13" s="53">
        <v>98.724411752969502</v>
      </c>
      <c r="P13" s="53">
        <v>98.903167717115494</v>
      </c>
      <c r="Q13" s="53">
        <v>99.061019505185726</v>
      </c>
      <c r="R13" s="53">
        <v>99.587146147746296</v>
      </c>
      <c r="S13" s="53">
        <v>99.207743235109874</v>
      </c>
      <c r="T13" s="53">
        <v>99.941512324188835</v>
      </c>
      <c r="U13" s="53">
        <v>99.586828947184131</v>
      </c>
      <c r="V13" s="53">
        <v>99.573395384913709</v>
      </c>
      <c r="W13" s="53">
        <v>90.28642231443061</v>
      </c>
    </row>
    <row r="14" spans="1:24" x14ac:dyDescent="0.25">
      <c r="A14" s="91" t="s">
        <v>212</v>
      </c>
      <c r="B14" s="53">
        <v>91.215434083601281</v>
      </c>
      <c r="C14" s="53">
        <v>90.908051888679353</v>
      </c>
      <c r="D14" s="53">
        <v>90.914421069912521</v>
      </c>
      <c r="E14" s="53">
        <v>89.587677169966028</v>
      </c>
      <c r="F14" s="53">
        <v>89.727178079598687</v>
      </c>
      <c r="G14" s="53">
        <v>90.199972290213822</v>
      </c>
      <c r="H14" s="53">
        <v>93.332698465604054</v>
      </c>
      <c r="I14" s="53">
        <v>90.901172698468798</v>
      </c>
      <c r="J14" s="53">
        <v>91.648783514750363</v>
      </c>
      <c r="K14" s="53">
        <v>92.355012237739359</v>
      </c>
      <c r="L14" s="53">
        <v>92.805231578237709</v>
      </c>
      <c r="M14" s="53">
        <v>94.156216703548893</v>
      </c>
      <c r="N14" s="53">
        <v>94.577888629832458</v>
      </c>
      <c r="O14" s="53">
        <v>91.166439732866493</v>
      </c>
      <c r="P14" s="53">
        <v>89.896239790221202</v>
      </c>
      <c r="Q14" s="53">
        <v>90.196743129056969</v>
      </c>
      <c r="R14" s="53">
        <v>95.924642363915893</v>
      </c>
      <c r="S14" s="53">
        <v>90.534824358818526</v>
      </c>
      <c r="T14" s="53">
        <v>99.033410857110439</v>
      </c>
      <c r="U14" s="53">
        <v>93.739048201819045</v>
      </c>
      <c r="V14" s="53">
        <v>91.086280991735535</v>
      </c>
      <c r="W14" s="53">
        <v>90.10726443573769</v>
      </c>
      <c r="X14" s="146"/>
    </row>
    <row r="15" spans="1:24" x14ac:dyDescent="0.25">
      <c r="A15" s="91" t="s">
        <v>213</v>
      </c>
      <c r="B15" s="53">
        <v>92.589252682204958</v>
      </c>
      <c r="C15" s="53">
        <v>91.817389539534162</v>
      </c>
      <c r="D15" s="53">
        <v>91.431035908827724</v>
      </c>
      <c r="E15" s="53">
        <v>90.284532061876504</v>
      </c>
      <c r="F15" s="53">
        <v>90.006932160443654</v>
      </c>
      <c r="G15" s="53">
        <v>90.557986344840842</v>
      </c>
      <c r="H15" s="53">
        <v>94.205007041515842</v>
      </c>
      <c r="I15" s="53">
        <v>92.963768115942031</v>
      </c>
      <c r="J15" s="53">
        <v>92.783745610511446</v>
      </c>
      <c r="K15" s="53">
        <v>93.469903628416446</v>
      </c>
      <c r="L15" s="53">
        <v>93.901092984439785</v>
      </c>
      <c r="M15" s="53">
        <v>95.050930178358442</v>
      </c>
      <c r="N15" s="53">
        <v>95.854266111861051</v>
      </c>
      <c r="O15" s="53">
        <v>95.156624171199979</v>
      </c>
      <c r="P15" s="53">
        <v>94.606790442275795</v>
      </c>
      <c r="Q15" s="53">
        <v>95.448419828770753</v>
      </c>
      <c r="R15" s="53">
        <v>98.897575195441902</v>
      </c>
      <c r="S15" s="53">
        <v>93.881768771388309</v>
      </c>
      <c r="T15" s="53">
        <v>99.523563442947349</v>
      </c>
      <c r="U15" s="53">
        <v>95.263018950219802</v>
      </c>
      <c r="V15" s="53">
        <v>93.718980689827745</v>
      </c>
      <c r="W15" s="53">
        <v>94.461777408411564</v>
      </c>
      <c r="X15" s="145"/>
    </row>
    <row r="16" spans="1:24" x14ac:dyDescent="0.25">
      <c r="A16" s="90" t="s">
        <v>214</v>
      </c>
      <c r="B16" s="52">
        <v>92.880131655749395</v>
      </c>
      <c r="C16" s="52">
        <v>92.451401876725527</v>
      </c>
      <c r="D16" s="52">
        <v>92.116216943817435</v>
      </c>
      <c r="E16" s="52">
        <v>89.65748516963275</v>
      </c>
      <c r="F16" s="52">
        <v>89.885501006816014</v>
      </c>
      <c r="G16" s="52">
        <v>90.907259502994549</v>
      </c>
      <c r="H16" s="52">
        <v>94.031360647445624</v>
      </c>
      <c r="I16" s="52">
        <v>93.058731905109212</v>
      </c>
      <c r="J16" s="52">
        <v>92.714207109967433</v>
      </c>
      <c r="K16" s="52">
        <v>93.189961121792976</v>
      </c>
      <c r="L16" s="52">
        <v>93.190415024139611</v>
      </c>
      <c r="M16" s="52">
        <v>94.344571161040179</v>
      </c>
      <c r="N16" s="52">
        <v>95.748330774779447</v>
      </c>
      <c r="O16" s="52">
        <v>95.462069806374771</v>
      </c>
      <c r="P16" s="52">
        <v>95.661653424139232</v>
      </c>
      <c r="Q16" s="52">
        <v>96.480029949226704</v>
      </c>
      <c r="R16" s="52">
        <v>99.360759929330243</v>
      </c>
      <c r="S16" s="52">
        <v>96.742048302014894</v>
      </c>
      <c r="T16" s="52">
        <v>99.58160122826078</v>
      </c>
      <c r="U16" s="52">
        <v>98.030153063028038</v>
      </c>
      <c r="V16" s="52">
        <v>96.634813358861265</v>
      </c>
      <c r="W16" s="52">
        <v>96.706437712479158</v>
      </c>
      <c r="X16" s="146"/>
    </row>
    <row r="17" spans="1:24" x14ac:dyDescent="0.25">
      <c r="A17" s="91" t="s">
        <v>215</v>
      </c>
      <c r="B17" s="53">
        <v>89.846210431944101</v>
      </c>
      <c r="C17" s="53">
        <v>88.942059420938477</v>
      </c>
      <c r="D17" s="53">
        <v>88.460800307072262</v>
      </c>
      <c r="E17" s="53">
        <v>86.506224650083226</v>
      </c>
      <c r="F17" s="53">
        <v>85.816189148971347</v>
      </c>
      <c r="G17" s="53">
        <v>87.050512687237159</v>
      </c>
      <c r="H17" s="53">
        <v>90.793436247658349</v>
      </c>
      <c r="I17" s="53">
        <v>89.765510220607808</v>
      </c>
      <c r="J17" s="53">
        <v>89.59135823145202</v>
      </c>
      <c r="K17" s="53">
        <v>90.166752180605442</v>
      </c>
      <c r="L17" s="53">
        <v>90.059725839976849</v>
      </c>
      <c r="M17" s="53">
        <v>91.716879462745197</v>
      </c>
      <c r="N17" s="53">
        <v>93.4309554973822</v>
      </c>
      <c r="O17" s="53">
        <v>93.374127810388757</v>
      </c>
      <c r="P17" s="53">
        <v>93.678518579983134</v>
      </c>
      <c r="Q17" s="53">
        <v>94.645716301663541</v>
      </c>
      <c r="R17" s="53">
        <v>98.978313888339599</v>
      </c>
      <c r="S17" s="53">
        <v>94.943086642837358</v>
      </c>
      <c r="T17" s="53">
        <v>99.425037379366586</v>
      </c>
      <c r="U17" s="53">
        <v>97.442396897417055</v>
      </c>
      <c r="V17" s="53">
        <v>94.739826354025155</v>
      </c>
      <c r="W17" s="53">
        <v>94.846804458634409</v>
      </c>
      <c r="X17" s="146"/>
    </row>
    <row r="18" spans="1:24" x14ac:dyDescent="0.25">
      <c r="A18" s="91" t="s">
        <v>216</v>
      </c>
      <c r="B18" s="53">
        <v>92.002926782458488</v>
      </c>
      <c r="C18" s="53">
        <v>91.792917224240114</v>
      </c>
      <c r="D18" s="53">
        <v>91.73697815060477</v>
      </c>
      <c r="E18" s="53">
        <v>90.157311314799387</v>
      </c>
      <c r="F18" s="53">
        <v>90.545319188535274</v>
      </c>
      <c r="G18" s="53">
        <v>91.521624140449859</v>
      </c>
      <c r="H18" s="53">
        <v>94.861947791164653</v>
      </c>
      <c r="I18" s="53">
        <v>93.886632085494654</v>
      </c>
      <c r="J18" s="53">
        <v>93.537788851433874</v>
      </c>
      <c r="K18" s="53">
        <v>93.974388004126098</v>
      </c>
      <c r="L18" s="53">
        <v>93.505037681316011</v>
      </c>
      <c r="M18" s="53">
        <v>94.611330516987522</v>
      </c>
      <c r="N18" s="53">
        <v>95.971767707582231</v>
      </c>
      <c r="O18" s="53">
        <v>95.217964904316744</v>
      </c>
      <c r="P18" s="53">
        <v>95.084279668865676</v>
      </c>
      <c r="Q18" s="53">
        <v>96.328831044708991</v>
      </c>
      <c r="R18" s="53">
        <v>99.374306326304108</v>
      </c>
      <c r="S18" s="53">
        <v>96.40462809917355</v>
      </c>
      <c r="T18" s="53">
        <v>99.560439560439562</v>
      </c>
      <c r="U18" s="53">
        <v>97.701920313162972</v>
      </c>
      <c r="V18" s="53">
        <v>96.506734006734007</v>
      </c>
      <c r="W18" s="53">
        <v>96.068440054578161</v>
      </c>
      <c r="X18" s="146"/>
    </row>
    <row r="19" spans="1:24" x14ac:dyDescent="0.25">
      <c r="A19" s="91" t="s">
        <v>217</v>
      </c>
      <c r="B19" s="53">
        <v>97.29609348389971</v>
      </c>
      <c r="C19" s="53">
        <v>97.188570528553981</v>
      </c>
      <c r="D19" s="53">
        <v>96.531731110555995</v>
      </c>
      <c r="E19" s="53">
        <v>92.692226223257791</v>
      </c>
      <c r="F19" s="53">
        <v>93.926199159652214</v>
      </c>
      <c r="G19" s="53">
        <v>94.649185452683497</v>
      </c>
      <c r="H19" s="53">
        <v>96.783030786621453</v>
      </c>
      <c r="I19" s="53">
        <v>95.924230300009185</v>
      </c>
      <c r="J19" s="53">
        <v>95.253583747557286</v>
      </c>
      <c r="K19" s="53">
        <v>95.393298418670867</v>
      </c>
      <c r="L19" s="53">
        <v>96.025834059751176</v>
      </c>
      <c r="M19" s="53">
        <v>96.825683485218946</v>
      </c>
      <c r="N19" s="53">
        <v>97.921138854366745</v>
      </c>
      <c r="O19" s="53">
        <v>97.84464422449733</v>
      </c>
      <c r="P19" s="53">
        <v>98.329175610605091</v>
      </c>
      <c r="Q19" s="53">
        <v>98.599814083197771</v>
      </c>
      <c r="R19" s="53">
        <v>99.76136038868249</v>
      </c>
      <c r="S19" s="53">
        <v>98.977098604381496</v>
      </c>
      <c r="T19" s="53">
        <v>99.757255512043344</v>
      </c>
      <c r="U19" s="53">
        <v>98.976448909871024</v>
      </c>
      <c r="V19" s="53">
        <v>98.986150960052967</v>
      </c>
      <c r="W19" s="53">
        <v>99.127497522040798</v>
      </c>
      <c r="X19" s="146"/>
    </row>
    <row r="20" spans="1:24" x14ac:dyDescent="0.25">
      <c r="A20" s="89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146"/>
    </row>
    <row r="21" spans="1:24" x14ac:dyDescent="0.25">
      <c r="A21" s="7" t="s">
        <v>219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3"/>
      <c r="V21" s="53"/>
      <c r="W21" s="53"/>
      <c r="X21" s="146"/>
    </row>
    <row r="22" spans="1:24" x14ac:dyDescent="0.25">
      <c r="A22" s="88" t="s">
        <v>209</v>
      </c>
      <c r="B22" s="52">
        <v>8.7756945352110485</v>
      </c>
      <c r="C22" s="52">
        <v>9.2855731824431764</v>
      </c>
      <c r="D22" s="52">
        <v>9.4561322976219575</v>
      </c>
      <c r="E22" s="52">
        <v>11.224171758058651</v>
      </c>
      <c r="F22" s="52">
        <v>11.291745784653678</v>
      </c>
      <c r="G22" s="52">
        <v>10.663457240949439</v>
      </c>
      <c r="H22" s="52">
        <v>7.0011463012544501</v>
      </c>
      <c r="I22" s="52">
        <v>8.4098251898346792</v>
      </c>
      <c r="J22" s="52">
        <v>8.5354985020669805</v>
      </c>
      <c r="K22" s="52">
        <v>8.0191576110134939</v>
      </c>
      <c r="L22" s="52">
        <v>7.8563131837313351</v>
      </c>
      <c r="M22" s="52">
        <v>6.3388698934630474</v>
      </c>
      <c r="N22" s="52">
        <v>4.4283961772450944</v>
      </c>
      <c r="O22" s="52">
        <v>4.7847578497256649</v>
      </c>
      <c r="P22" s="52">
        <v>5.0221565731166917</v>
      </c>
      <c r="Q22" s="52">
        <v>4.4238924335164196</v>
      </c>
      <c r="R22" s="52">
        <v>1.2636069628502666</v>
      </c>
      <c r="S22" s="52">
        <v>4.3899229788716694</v>
      </c>
      <c r="T22" s="52">
        <v>0.47700671791675325</v>
      </c>
      <c r="U22" s="52">
        <v>2.9298944695012477</v>
      </c>
      <c r="V22" s="52">
        <v>4.281450342950893</v>
      </c>
      <c r="W22" s="52">
        <v>5.7828801236610214</v>
      </c>
      <c r="X22" s="146"/>
    </row>
    <row r="23" spans="1:24" x14ac:dyDescent="0.25">
      <c r="A23" s="90" t="s">
        <v>210</v>
      </c>
      <c r="B23" s="52">
        <v>10.311953517233599</v>
      </c>
      <c r="C23" s="52">
        <v>10.909324846452805</v>
      </c>
      <c r="D23" s="52">
        <v>10.906319713962656</v>
      </c>
      <c r="E23" s="52">
        <v>12.036702883249511</v>
      </c>
      <c r="F23" s="52">
        <v>12.356754408362837</v>
      </c>
      <c r="G23" s="52">
        <v>12.099125364431487</v>
      </c>
      <c r="H23" s="52">
        <v>7.9714785204973575</v>
      </c>
      <c r="I23" s="52">
        <v>9.8692831870003932</v>
      </c>
      <c r="J23" s="52">
        <v>9.8139879377843613</v>
      </c>
      <c r="K23" s="52">
        <v>9.245372159945024</v>
      </c>
      <c r="L23" s="52">
        <v>8.8970212616040456</v>
      </c>
      <c r="M23" s="52">
        <v>7.0093374595332154</v>
      </c>
      <c r="N23" s="52">
        <v>4.5997104450450692</v>
      </c>
      <c r="O23" s="52">
        <v>5.0191726158930079</v>
      </c>
      <c r="P23" s="52">
        <v>5.6602774308298649</v>
      </c>
      <c r="Q23" s="52">
        <v>5.2800234017657699</v>
      </c>
      <c r="R23" s="52">
        <v>1.8509006306356859</v>
      </c>
      <c r="S23" s="52">
        <v>5.4538661113863256</v>
      </c>
      <c r="T23" s="52">
        <v>0.53156368316798586</v>
      </c>
      <c r="U23" s="52">
        <v>3.8727932369330116</v>
      </c>
      <c r="V23" s="52">
        <v>5.2636129490248189</v>
      </c>
      <c r="W23" s="52">
        <v>8.3878686800935416</v>
      </c>
      <c r="X23" s="146"/>
    </row>
    <row r="24" spans="1:24" x14ac:dyDescent="0.25">
      <c r="A24" s="91" t="s">
        <v>211</v>
      </c>
      <c r="B24" s="53">
        <v>14.376251544459121</v>
      </c>
      <c r="C24" s="53">
        <v>15.075328250513479</v>
      </c>
      <c r="D24" s="53">
        <v>14.749387755102042</v>
      </c>
      <c r="E24" s="53">
        <v>15.706012286119323</v>
      </c>
      <c r="F24" s="53">
        <v>16.325750740390841</v>
      </c>
      <c r="G24" s="53">
        <v>16.722787094502397</v>
      </c>
      <c r="H24" s="53">
        <v>11.476146019215543</v>
      </c>
      <c r="I24" s="53">
        <v>13.466710476677255</v>
      </c>
      <c r="J24" s="53">
        <v>13.650486862063904</v>
      </c>
      <c r="K24" s="53">
        <v>13.327782679474593</v>
      </c>
      <c r="L24" s="53">
        <v>13.146949210750583</v>
      </c>
      <c r="M24" s="53">
        <v>10.025733270173731</v>
      </c>
      <c r="N24" s="53">
        <v>4.2376600578273447</v>
      </c>
      <c r="O24" s="53">
        <v>1.2755882470304998</v>
      </c>
      <c r="P24" s="53">
        <v>1.0968322828845052</v>
      </c>
      <c r="Q24" s="53">
        <v>0.93898049481426682</v>
      </c>
      <c r="R24" s="53">
        <v>0.41285385225370375</v>
      </c>
      <c r="S24" s="53">
        <v>0.7922567648901282</v>
      </c>
      <c r="T24" s="53">
        <v>5.8487675811168358E-2</v>
      </c>
      <c r="U24" s="53">
        <v>0.41317105281586575</v>
      </c>
      <c r="V24" s="53">
        <v>0.42660461508629044</v>
      </c>
      <c r="W24" s="53">
        <v>9.7135776855693869</v>
      </c>
      <c r="X24" s="145"/>
    </row>
    <row r="25" spans="1:24" x14ac:dyDescent="0.25">
      <c r="A25" s="91" t="s">
        <v>212</v>
      </c>
      <c r="B25" s="53">
        <v>8.784565916398714</v>
      </c>
      <c r="C25" s="53">
        <v>9.0919481113206473</v>
      </c>
      <c r="D25" s="53">
        <v>9.085578930087479</v>
      </c>
      <c r="E25" s="53">
        <v>10.41232283003397</v>
      </c>
      <c r="F25" s="53">
        <v>10.272821920401306</v>
      </c>
      <c r="G25" s="53">
        <v>9.800027709786173</v>
      </c>
      <c r="H25" s="53">
        <v>6.6673015343959436</v>
      </c>
      <c r="I25" s="53">
        <v>9.0988273015311982</v>
      </c>
      <c r="J25" s="53">
        <v>8.3512164852496316</v>
      </c>
      <c r="K25" s="53">
        <v>7.6449877622606435</v>
      </c>
      <c r="L25" s="53">
        <v>7.1947684217622863</v>
      </c>
      <c r="M25" s="53">
        <v>5.8437832964511109</v>
      </c>
      <c r="N25" s="53">
        <v>5.4221113701675439</v>
      </c>
      <c r="O25" s="53">
        <v>8.8335602671335014</v>
      </c>
      <c r="P25" s="53">
        <v>10.103760209778804</v>
      </c>
      <c r="Q25" s="53">
        <v>9.8032568709430361</v>
      </c>
      <c r="R25" s="53">
        <v>4.0753576360841128</v>
      </c>
      <c r="S25" s="53">
        <v>9.4651756411814745</v>
      </c>
      <c r="T25" s="53">
        <v>0.966589142889557</v>
      </c>
      <c r="U25" s="53">
        <v>6.2609517981809581</v>
      </c>
      <c r="V25" s="53">
        <v>8.9137190082644633</v>
      </c>
      <c r="W25" s="53">
        <v>9.8927355642623152</v>
      </c>
      <c r="X25" s="146"/>
    </row>
    <row r="26" spans="1:24" x14ac:dyDescent="0.25">
      <c r="A26" s="91" t="s">
        <v>213</v>
      </c>
      <c r="B26" s="53">
        <v>7.4107473177950425</v>
      </c>
      <c r="C26" s="53">
        <v>8.1826104604658383</v>
      </c>
      <c r="D26" s="53">
        <v>8.5689640911722655</v>
      </c>
      <c r="E26" s="53">
        <v>9.7154679381234921</v>
      </c>
      <c r="F26" s="53">
        <v>9.9930678395563426</v>
      </c>
      <c r="G26" s="53">
        <v>9.4420136551591494</v>
      </c>
      <c r="H26" s="53">
        <v>5.7949929584841531</v>
      </c>
      <c r="I26" s="53">
        <v>7.0362318840579707</v>
      </c>
      <c r="J26" s="53">
        <v>7.2162543894885527</v>
      </c>
      <c r="K26" s="53">
        <v>6.5300963715835474</v>
      </c>
      <c r="L26" s="53">
        <v>6.0989070155602221</v>
      </c>
      <c r="M26" s="53">
        <v>4.9490698216415563</v>
      </c>
      <c r="N26" s="53">
        <v>4.1457338881389427</v>
      </c>
      <c r="O26" s="53">
        <v>4.8433758288000224</v>
      </c>
      <c r="P26" s="53">
        <v>5.3932095577241963</v>
      </c>
      <c r="Q26" s="53">
        <v>4.551580171229257</v>
      </c>
      <c r="R26" s="53">
        <v>1.1024248045581024</v>
      </c>
      <c r="S26" s="53">
        <v>6.1182312286116893</v>
      </c>
      <c r="T26" s="53">
        <v>0.47643655705264748</v>
      </c>
      <c r="U26" s="53">
        <v>4.7369810497801961</v>
      </c>
      <c r="V26" s="53">
        <v>6.2810193101722476</v>
      </c>
      <c r="W26" s="53">
        <v>5.5382225915884407</v>
      </c>
      <c r="X26" s="146"/>
    </row>
    <row r="27" spans="1:24" x14ac:dyDescent="0.25">
      <c r="A27" s="90" t="s">
        <v>214</v>
      </c>
      <c r="B27" s="52">
        <v>7.1198683442505999</v>
      </c>
      <c r="C27" s="52">
        <v>7.5485981232744734</v>
      </c>
      <c r="D27" s="52">
        <v>7.8837830561825681</v>
      </c>
      <c r="E27" s="52">
        <v>10.342514830367259</v>
      </c>
      <c r="F27" s="52">
        <v>10.114498993183982</v>
      </c>
      <c r="G27" s="52">
        <v>9.0927404970054617</v>
      </c>
      <c r="H27" s="52">
        <v>5.9686393525543755</v>
      </c>
      <c r="I27" s="52">
        <v>6.9412680948907814</v>
      </c>
      <c r="J27" s="52">
        <v>7.2857928900325595</v>
      </c>
      <c r="K27" s="52">
        <v>6.8100388782070285</v>
      </c>
      <c r="L27" s="52">
        <v>6.809584975860389</v>
      </c>
      <c r="M27" s="52">
        <v>5.6554288389598231</v>
      </c>
      <c r="N27" s="52">
        <v>4.2516692252205601</v>
      </c>
      <c r="O27" s="52">
        <v>4.5379301936252325</v>
      </c>
      <c r="P27" s="52">
        <v>4.3383465758607649</v>
      </c>
      <c r="Q27" s="52">
        <v>3.5199700507732983</v>
      </c>
      <c r="R27" s="52">
        <v>0.63924007066975652</v>
      </c>
      <c r="S27" s="52">
        <v>3.2579516979851086</v>
      </c>
      <c r="T27" s="52">
        <v>0.41839877173922801</v>
      </c>
      <c r="U27" s="52">
        <v>1.9698469369719678</v>
      </c>
      <c r="V27" s="52">
        <v>3.3651866411387377</v>
      </c>
      <c r="W27" s="52">
        <v>3.2935622875208419</v>
      </c>
      <c r="X27" s="146"/>
    </row>
    <row r="28" spans="1:24" x14ac:dyDescent="0.25">
      <c r="A28" s="91" t="s">
        <v>215</v>
      </c>
      <c r="B28" s="53">
        <v>10.153789568055908</v>
      </c>
      <c r="C28" s="53">
        <v>11.057940579061521</v>
      </c>
      <c r="D28" s="53">
        <v>11.539199692927742</v>
      </c>
      <c r="E28" s="53">
        <v>13.493775349916771</v>
      </c>
      <c r="F28" s="53">
        <v>14.18381085102865</v>
      </c>
      <c r="G28" s="53">
        <v>12.949487312762841</v>
      </c>
      <c r="H28" s="53">
        <v>9.2065637523416566</v>
      </c>
      <c r="I28" s="53">
        <v>10.234489779392201</v>
      </c>
      <c r="J28" s="53">
        <v>10.408641768547982</v>
      </c>
      <c r="K28" s="53">
        <v>9.8332478193945612</v>
      </c>
      <c r="L28" s="53">
        <v>9.9402741600231526</v>
      </c>
      <c r="M28" s="53">
        <v>8.2831205372547991</v>
      </c>
      <c r="N28" s="53">
        <v>6.5690445026178006</v>
      </c>
      <c r="O28" s="53">
        <v>6.6258721896112522</v>
      </c>
      <c r="P28" s="53">
        <v>6.3214814200168723</v>
      </c>
      <c r="Q28" s="53">
        <v>5.3542836983364541</v>
      </c>
      <c r="R28" s="53">
        <v>1.0216861116604046</v>
      </c>
      <c r="S28" s="53">
        <v>5.0569133571626415</v>
      </c>
      <c r="T28" s="53">
        <v>0.5749626206334103</v>
      </c>
      <c r="U28" s="53">
        <v>2.5576031025829513</v>
      </c>
      <c r="V28" s="53">
        <v>5.2601736459748389</v>
      </c>
      <c r="W28" s="53">
        <v>5.153195541365597</v>
      </c>
      <c r="X28" s="146"/>
    </row>
    <row r="29" spans="1:24" x14ac:dyDescent="0.25">
      <c r="A29" s="91" t="s">
        <v>216</v>
      </c>
      <c r="B29" s="53">
        <v>7.9970732175415034</v>
      </c>
      <c r="C29" s="53">
        <v>8.2070827757598934</v>
      </c>
      <c r="D29" s="53">
        <v>8.2630218493952405</v>
      </c>
      <c r="E29" s="53">
        <v>9.842688685200617</v>
      </c>
      <c r="F29" s="53">
        <v>9.4546808114647316</v>
      </c>
      <c r="G29" s="53">
        <v>8.4783758595501375</v>
      </c>
      <c r="H29" s="53">
        <v>5.1380522088353411</v>
      </c>
      <c r="I29" s="53">
        <v>6.1133679145053428</v>
      </c>
      <c r="J29" s="53">
        <v>6.4622111485661247</v>
      </c>
      <c r="K29" s="53">
        <v>6.0256119958739021</v>
      </c>
      <c r="L29" s="53">
        <v>6.4949623186839904</v>
      </c>
      <c r="M29" s="53">
        <v>5.3886694830124808</v>
      </c>
      <c r="N29" s="53">
        <v>4.0282322924177718</v>
      </c>
      <c r="O29" s="53">
        <v>4.7820350956832591</v>
      </c>
      <c r="P29" s="53">
        <v>4.9157203311343203</v>
      </c>
      <c r="Q29" s="53">
        <v>3.6711689552910092</v>
      </c>
      <c r="R29" s="53">
        <v>0.62569367369589346</v>
      </c>
      <c r="S29" s="53">
        <v>3.595371900826446</v>
      </c>
      <c r="T29" s="53">
        <v>0.43956043956043955</v>
      </c>
      <c r="U29" s="53">
        <v>2.2980796868370268</v>
      </c>
      <c r="V29" s="53">
        <v>3.4932659932659935</v>
      </c>
      <c r="W29" s="53">
        <v>3.9315599454218337</v>
      </c>
      <c r="X29" s="146"/>
    </row>
    <row r="30" spans="1:24" ht="15.75" thickBot="1" x14ac:dyDescent="0.3">
      <c r="A30" s="92" t="s">
        <v>217</v>
      </c>
      <c r="B30" s="56">
        <v>2.7039065161002962</v>
      </c>
      <c r="C30" s="56">
        <v>2.8114294714460093</v>
      </c>
      <c r="D30" s="56">
        <v>3.468268889443999</v>
      </c>
      <c r="E30" s="56">
        <v>7.3077737767422155</v>
      </c>
      <c r="F30" s="56">
        <v>6.0738008403477872</v>
      </c>
      <c r="G30" s="56">
        <v>5.3508145473165074</v>
      </c>
      <c r="H30" s="56">
        <v>3.2169692133785488</v>
      </c>
      <c r="I30" s="56">
        <v>4.0757696999908175</v>
      </c>
      <c r="J30" s="56">
        <v>4.7464162524427191</v>
      </c>
      <c r="K30" s="56">
        <v>4.6067015813291299</v>
      </c>
      <c r="L30" s="56">
        <v>3.9741659402488314</v>
      </c>
      <c r="M30" s="56">
        <v>3.1743165147810624</v>
      </c>
      <c r="N30" s="56">
        <v>2.0788611456332617</v>
      </c>
      <c r="O30" s="56">
        <v>2.15535577550268</v>
      </c>
      <c r="P30" s="56">
        <v>1.6708243893949062</v>
      </c>
      <c r="Q30" s="56">
        <v>1.400185916802231</v>
      </c>
      <c r="R30" s="56">
        <v>0.23863961131751929</v>
      </c>
      <c r="S30" s="56">
        <v>1.0229013956185034</v>
      </c>
      <c r="T30" s="56">
        <v>0.24274448795665468</v>
      </c>
      <c r="U30" s="56">
        <v>1.0235510901289862</v>
      </c>
      <c r="V30" s="56">
        <v>1.0138490399470317</v>
      </c>
      <c r="W30" s="56">
        <v>0.87250247795920499</v>
      </c>
      <c r="X30" s="146"/>
    </row>
    <row r="31" spans="1:24" x14ac:dyDescent="0.25">
      <c r="A31" s="227" t="s">
        <v>201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4"/>
      <c r="V31" s="4"/>
      <c r="W31" s="4"/>
      <c r="X31" s="146"/>
    </row>
    <row r="32" spans="1:24" x14ac:dyDescent="0.25">
      <c r="X32" s="146"/>
    </row>
    <row r="33" spans="24:24" x14ac:dyDescent="0.25">
      <c r="X33" s="146"/>
    </row>
    <row r="34" spans="24:24" x14ac:dyDescent="0.25">
      <c r="X34" s="146"/>
    </row>
    <row r="36" spans="24:24" x14ac:dyDescent="0.25">
      <c r="X36" s="146"/>
    </row>
    <row r="37" spans="24:24" x14ac:dyDescent="0.25">
      <c r="X37" s="146"/>
    </row>
    <row r="38" spans="24:24" x14ac:dyDescent="0.25">
      <c r="X38" s="146"/>
    </row>
    <row r="39" spans="24:24" x14ac:dyDescent="0.25">
      <c r="X39" s="146"/>
    </row>
    <row r="40" spans="24:24" x14ac:dyDescent="0.25">
      <c r="X40" s="146"/>
    </row>
    <row r="41" spans="24:24" x14ac:dyDescent="0.25">
      <c r="X41" s="146"/>
    </row>
    <row r="42" spans="24:24" x14ac:dyDescent="0.25">
      <c r="X42" s="145"/>
    </row>
    <row r="43" spans="24:24" x14ac:dyDescent="0.25">
      <c r="X43" s="146"/>
    </row>
    <row r="44" spans="24:24" x14ac:dyDescent="0.25">
      <c r="X44" s="146"/>
    </row>
    <row r="45" spans="24:24" x14ac:dyDescent="0.25">
      <c r="X45" s="146"/>
    </row>
  </sheetData>
  <mergeCells count="7">
    <mergeCell ref="A6:U6"/>
    <mergeCell ref="A31:T31"/>
    <mergeCell ref="A1:U1"/>
    <mergeCell ref="A2:U2"/>
    <mergeCell ref="A3:U3"/>
    <mergeCell ref="A4:U4"/>
    <mergeCell ref="A5:U5"/>
  </mergeCells>
  <hyperlinks>
    <hyperlink ref="X2" location="Contenido!A1" display="Contenido" xr:uid="{60CC8AEA-A8C6-4F20-AE0E-F7FF5121341D}"/>
  </hyperlinks>
  <pageMargins left="0.7" right="0.7" top="0.75" bottom="0.75" header="0.3" footer="0.3"/>
  <pageSetup scale="61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1DEB-0BE6-4E8D-8343-38ABF1FB64E6}">
  <sheetPr>
    <tabColor rgb="FFF2DAB1"/>
    <pageSetUpPr fitToPage="1"/>
  </sheetPr>
  <dimension ref="A1:Q45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140625" customWidth="1"/>
    <col min="10" max="12" width="8.28515625" customWidth="1"/>
    <col min="13" max="13" width="1.28515625" customWidth="1"/>
    <col min="14" max="16" width="8.28515625" customWidth="1"/>
    <col min="17" max="17" width="14" style="144" customWidth="1"/>
  </cols>
  <sheetData>
    <row r="1" spans="1:17" x14ac:dyDescent="0.25">
      <c r="A1" s="228" t="s">
        <v>392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x14ac:dyDescent="0.25">
      <c r="A2" s="228" t="s">
        <v>393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183" t="s">
        <v>0</v>
      </c>
    </row>
    <row r="3" spans="1:17" x14ac:dyDescent="0.25">
      <c r="A3" s="228" t="s">
        <v>376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7" x14ac:dyDescent="0.25">
      <c r="A4" s="228" t="s">
        <v>377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</row>
    <row r="5" spans="1:17" x14ac:dyDescent="0.2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145"/>
    </row>
    <row r="6" spans="1:17" x14ac:dyDescent="0.25">
      <c r="A6" s="230" t="s">
        <v>263</v>
      </c>
      <c r="B6" s="231" t="s">
        <v>209</v>
      </c>
      <c r="C6" s="231"/>
      <c r="D6" s="231"/>
      <c r="E6" s="84"/>
      <c r="F6" s="231" t="s">
        <v>241</v>
      </c>
      <c r="G6" s="231"/>
      <c r="H6" s="231"/>
      <c r="I6" s="84"/>
      <c r="J6" s="231" t="s">
        <v>242</v>
      </c>
      <c r="K6" s="231"/>
      <c r="L6" s="231"/>
      <c r="M6" s="84"/>
      <c r="N6" s="231" t="s">
        <v>243</v>
      </c>
      <c r="O6" s="231"/>
      <c r="P6" s="231"/>
      <c r="Q6" s="145"/>
    </row>
    <row r="7" spans="1:17" x14ac:dyDescent="0.25">
      <c r="A7" s="230"/>
      <c r="B7" s="85" t="s">
        <v>209</v>
      </c>
      <c r="C7" s="85" t="s">
        <v>264</v>
      </c>
      <c r="D7" s="85" t="s">
        <v>265</v>
      </c>
      <c r="E7" s="84"/>
      <c r="F7" s="85" t="s">
        <v>209</v>
      </c>
      <c r="G7" s="85" t="s">
        <v>264</v>
      </c>
      <c r="H7" s="85" t="s">
        <v>265</v>
      </c>
      <c r="I7" s="84"/>
      <c r="J7" s="85" t="s">
        <v>209</v>
      </c>
      <c r="K7" s="85" t="s">
        <v>264</v>
      </c>
      <c r="L7" s="85" t="s">
        <v>265</v>
      </c>
      <c r="M7" s="84"/>
      <c r="N7" s="85" t="s">
        <v>209</v>
      </c>
      <c r="O7" s="85" t="s">
        <v>264</v>
      </c>
      <c r="P7" s="85" t="s">
        <v>265</v>
      </c>
    </row>
    <row r="8" spans="1:17" ht="7.15" customHeight="1" x14ac:dyDescent="0.25"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145"/>
    </row>
    <row r="9" spans="1:17" x14ac:dyDescent="0.25">
      <c r="A9" s="194" t="s">
        <v>226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</row>
    <row r="10" spans="1:17" x14ac:dyDescent="0.25">
      <c r="A10" s="102" t="s">
        <v>227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145"/>
    </row>
    <row r="11" spans="1:17" x14ac:dyDescent="0.25">
      <c r="A11" s="23" t="s">
        <v>209</v>
      </c>
      <c r="B11" s="79">
        <f>SUM(B12:B13)</f>
        <v>737</v>
      </c>
      <c r="C11" s="79">
        <f t="shared" ref="C11:P11" si="0">SUM(C12:C13)</f>
        <v>348</v>
      </c>
      <c r="D11" s="79">
        <f t="shared" si="0"/>
        <v>389</v>
      </c>
      <c r="E11" s="79"/>
      <c r="F11" s="79">
        <f t="shared" si="0"/>
        <v>447</v>
      </c>
      <c r="G11" s="79">
        <f t="shared" si="0"/>
        <v>210</v>
      </c>
      <c r="H11" s="79">
        <f t="shared" si="0"/>
        <v>237</v>
      </c>
      <c r="I11" s="79"/>
      <c r="J11" s="79">
        <f t="shared" si="0"/>
        <v>214</v>
      </c>
      <c r="K11" s="79">
        <f t="shared" si="0"/>
        <v>102</v>
      </c>
      <c r="L11" s="79">
        <f t="shared" si="0"/>
        <v>112</v>
      </c>
      <c r="M11" s="79"/>
      <c r="N11" s="79">
        <f t="shared" si="0"/>
        <v>76</v>
      </c>
      <c r="O11" s="79">
        <f t="shared" si="0"/>
        <v>36</v>
      </c>
      <c r="P11" s="79">
        <f t="shared" si="0"/>
        <v>40</v>
      </c>
    </row>
    <row r="12" spans="1:17" x14ac:dyDescent="0.25">
      <c r="A12" s="101" t="s">
        <v>266</v>
      </c>
      <c r="B12" s="80">
        <f>+F12+J12+N12</f>
        <v>713</v>
      </c>
      <c r="C12" s="80">
        <f t="shared" ref="C12:D20" si="1">+G12+K12+O12</f>
        <v>330</v>
      </c>
      <c r="D12" s="80">
        <f t="shared" si="1"/>
        <v>383</v>
      </c>
      <c r="E12" s="80"/>
      <c r="F12" s="80">
        <v>434</v>
      </c>
      <c r="G12" s="80">
        <v>203</v>
      </c>
      <c r="H12" s="80">
        <v>231</v>
      </c>
      <c r="I12" s="80"/>
      <c r="J12" s="80">
        <v>205</v>
      </c>
      <c r="K12" s="80">
        <v>93</v>
      </c>
      <c r="L12" s="80">
        <v>112</v>
      </c>
      <c r="M12" s="80"/>
      <c r="N12" s="80">
        <v>74</v>
      </c>
      <c r="O12" s="80">
        <v>34</v>
      </c>
      <c r="P12" s="80">
        <v>40</v>
      </c>
    </row>
    <row r="13" spans="1:17" x14ac:dyDescent="0.25">
      <c r="A13" s="101" t="s">
        <v>268</v>
      </c>
      <c r="B13" s="80">
        <f t="shared" ref="B13:B20" si="2">+F13+J13+N13</f>
        <v>24</v>
      </c>
      <c r="C13" s="80">
        <f t="shared" si="1"/>
        <v>18</v>
      </c>
      <c r="D13" s="80">
        <f>+H13</f>
        <v>6</v>
      </c>
      <c r="E13" s="80"/>
      <c r="F13" s="80">
        <v>13</v>
      </c>
      <c r="G13" s="80">
        <v>7</v>
      </c>
      <c r="H13" s="80">
        <v>6</v>
      </c>
      <c r="I13" s="80"/>
      <c r="J13" s="80">
        <v>9</v>
      </c>
      <c r="K13" s="80">
        <v>9</v>
      </c>
      <c r="L13" s="80" t="s">
        <v>271</v>
      </c>
      <c r="M13" s="80"/>
      <c r="N13" s="80">
        <v>2</v>
      </c>
      <c r="O13" s="80">
        <v>2</v>
      </c>
      <c r="P13" s="80" t="s">
        <v>271</v>
      </c>
    </row>
    <row r="14" spans="1:17" x14ac:dyDescent="0.25">
      <c r="A14" s="23" t="s">
        <v>269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146"/>
    </row>
    <row r="15" spans="1:17" x14ac:dyDescent="0.25">
      <c r="A15" s="100" t="s">
        <v>209</v>
      </c>
      <c r="B15" s="79">
        <f>SUM(B16:B17)</f>
        <v>485</v>
      </c>
      <c r="C15" s="79">
        <f t="shared" ref="C15:P15" si="3">SUM(C16:C17)</f>
        <v>258</v>
      </c>
      <c r="D15" s="79">
        <f t="shared" si="3"/>
        <v>227</v>
      </c>
      <c r="E15" s="79"/>
      <c r="F15" s="79">
        <f t="shared" si="3"/>
        <v>286</v>
      </c>
      <c r="G15" s="79">
        <f t="shared" si="3"/>
        <v>152</v>
      </c>
      <c r="H15" s="79">
        <f t="shared" si="3"/>
        <v>134</v>
      </c>
      <c r="I15" s="79"/>
      <c r="J15" s="79">
        <f t="shared" si="3"/>
        <v>153</v>
      </c>
      <c r="K15" s="79">
        <f t="shared" si="3"/>
        <v>83</v>
      </c>
      <c r="L15" s="79">
        <f t="shared" si="3"/>
        <v>70</v>
      </c>
      <c r="M15" s="79"/>
      <c r="N15" s="79">
        <f t="shared" si="3"/>
        <v>46</v>
      </c>
      <c r="O15" s="79">
        <f t="shared" si="3"/>
        <v>23</v>
      </c>
      <c r="P15" s="79">
        <f t="shared" si="3"/>
        <v>23</v>
      </c>
      <c r="Q15" s="145"/>
    </row>
    <row r="16" spans="1:17" x14ac:dyDescent="0.25">
      <c r="A16" s="101" t="s">
        <v>266</v>
      </c>
      <c r="B16" s="80">
        <f t="shared" si="2"/>
        <v>461</v>
      </c>
      <c r="C16" s="80">
        <f t="shared" si="1"/>
        <v>240</v>
      </c>
      <c r="D16" s="80">
        <f t="shared" si="1"/>
        <v>221</v>
      </c>
      <c r="E16" s="80"/>
      <c r="F16" s="80">
        <v>273</v>
      </c>
      <c r="G16" s="80">
        <v>145</v>
      </c>
      <c r="H16" s="80">
        <v>128</v>
      </c>
      <c r="I16" s="80"/>
      <c r="J16" s="80">
        <v>144</v>
      </c>
      <c r="K16" s="80">
        <v>74</v>
      </c>
      <c r="L16" s="80">
        <v>70</v>
      </c>
      <c r="M16" s="80"/>
      <c r="N16" s="80">
        <v>44</v>
      </c>
      <c r="O16" s="80">
        <v>21</v>
      </c>
      <c r="P16" s="80">
        <v>23</v>
      </c>
      <c r="Q16" s="146"/>
    </row>
    <row r="17" spans="1:17" x14ac:dyDescent="0.25">
      <c r="A17" s="101" t="s">
        <v>268</v>
      </c>
      <c r="B17" s="80">
        <f t="shared" si="2"/>
        <v>24</v>
      </c>
      <c r="C17" s="80">
        <f t="shared" si="1"/>
        <v>18</v>
      </c>
      <c r="D17" s="80">
        <f>+H17</f>
        <v>6</v>
      </c>
      <c r="E17" s="80"/>
      <c r="F17" s="80">
        <v>13</v>
      </c>
      <c r="G17" s="80">
        <v>7</v>
      </c>
      <c r="H17" s="80">
        <v>6</v>
      </c>
      <c r="I17" s="80"/>
      <c r="J17" s="80">
        <v>9</v>
      </c>
      <c r="K17" s="80">
        <v>9</v>
      </c>
      <c r="L17" s="80" t="s">
        <v>271</v>
      </c>
      <c r="M17" s="80"/>
      <c r="N17" s="80">
        <v>2</v>
      </c>
      <c r="O17" s="80">
        <v>2</v>
      </c>
      <c r="P17" s="80" t="s">
        <v>271</v>
      </c>
      <c r="Q17" s="146"/>
    </row>
    <row r="18" spans="1:17" x14ac:dyDescent="0.25">
      <c r="A18" s="23" t="s">
        <v>270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146"/>
    </row>
    <row r="19" spans="1:17" x14ac:dyDescent="0.25">
      <c r="A19" s="103" t="s">
        <v>209</v>
      </c>
      <c r="B19" s="79">
        <f>SUM(B20:B21)</f>
        <v>252</v>
      </c>
      <c r="C19" s="79">
        <f t="shared" ref="C19:P19" si="4">SUM(C20:C21)</f>
        <v>90</v>
      </c>
      <c r="D19" s="79">
        <f t="shared" si="4"/>
        <v>162</v>
      </c>
      <c r="E19" s="79"/>
      <c r="F19" s="79">
        <f t="shared" si="4"/>
        <v>161</v>
      </c>
      <c r="G19" s="79">
        <f t="shared" si="4"/>
        <v>58</v>
      </c>
      <c r="H19" s="79">
        <f t="shared" si="4"/>
        <v>103</v>
      </c>
      <c r="I19" s="79"/>
      <c r="J19" s="79">
        <f t="shared" si="4"/>
        <v>61</v>
      </c>
      <c r="K19" s="79">
        <f t="shared" si="4"/>
        <v>19</v>
      </c>
      <c r="L19" s="79">
        <f t="shared" si="4"/>
        <v>42</v>
      </c>
      <c r="M19" s="79"/>
      <c r="N19" s="79">
        <f t="shared" si="4"/>
        <v>30</v>
      </c>
      <c r="O19" s="79">
        <f t="shared" si="4"/>
        <v>13</v>
      </c>
      <c r="P19" s="79">
        <f t="shared" si="4"/>
        <v>17</v>
      </c>
      <c r="Q19" s="146"/>
    </row>
    <row r="20" spans="1:17" x14ac:dyDescent="0.25">
      <c r="A20" s="101" t="s">
        <v>266</v>
      </c>
      <c r="B20" s="80">
        <f t="shared" si="2"/>
        <v>252</v>
      </c>
      <c r="C20" s="80">
        <f t="shared" si="1"/>
        <v>90</v>
      </c>
      <c r="D20" s="80">
        <f t="shared" si="1"/>
        <v>162</v>
      </c>
      <c r="E20" s="80"/>
      <c r="F20" s="80">
        <v>161</v>
      </c>
      <c r="G20" s="80">
        <v>58</v>
      </c>
      <c r="H20" s="80">
        <v>103</v>
      </c>
      <c r="I20" s="80"/>
      <c r="J20" s="80">
        <v>61</v>
      </c>
      <c r="K20" s="80">
        <v>19</v>
      </c>
      <c r="L20" s="80">
        <v>42</v>
      </c>
      <c r="M20" s="80"/>
      <c r="N20" s="80">
        <v>30</v>
      </c>
      <c r="O20" s="80">
        <v>13</v>
      </c>
      <c r="P20" s="80">
        <v>17</v>
      </c>
      <c r="Q20" s="146"/>
    </row>
    <row r="21" spans="1:17" x14ac:dyDescent="0.25">
      <c r="A21" s="101" t="s">
        <v>268</v>
      </c>
      <c r="B21" s="80" t="s">
        <v>271</v>
      </c>
      <c r="C21" s="80" t="s">
        <v>271</v>
      </c>
      <c r="D21" s="80" t="s">
        <v>271</v>
      </c>
      <c r="E21" s="80"/>
      <c r="F21" s="80" t="s">
        <v>271</v>
      </c>
      <c r="G21" s="80" t="s">
        <v>271</v>
      </c>
      <c r="H21" s="80" t="s">
        <v>271</v>
      </c>
      <c r="I21" s="80"/>
      <c r="J21" s="80" t="s">
        <v>271</v>
      </c>
      <c r="K21" s="80" t="s">
        <v>271</v>
      </c>
      <c r="L21" s="80" t="s">
        <v>271</v>
      </c>
      <c r="M21" s="80"/>
      <c r="N21" s="80" t="s">
        <v>271</v>
      </c>
      <c r="O21" s="80" t="s">
        <v>271</v>
      </c>
      <c r="P21" s="80" t="s">
        <v>271</v>
      </c>
      <c r="Q21" s="146"/>
    </row>
    <row r="22" spans="1:17" x14ac:dyDescent="0.25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146"/>
    </row>
    <row r="23" spans="1:17" x14ac:dyDescent="0.25">
      <c r="A23" s="194" t="s">
        <v>232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46"/>
    </row>
    <row r="24" spans="1:17" x14ac:dyDescent="0.25">
      <c r="A24" s="102" t="s">
        <v>227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145"/>
    </row>
    <row r="25" spans="1:17" s="2" customFormat="1" x14ac:dyDescent="0.25">
      <c r="A25" s="23" t="s">
        <v>209</v>
      </c>
      <c r="B25" s="81">
        <v>5.3689808406789536</v>
      </c>
      <c r="C25" s="81">
        <v>6.6310975609756104</v>
      </c>
      <c r="D25" s="81">
        <v>4.5878051657035028</v>
      </c>
      <c r="E25" s="81"/>
      <c r="F25" s="81">
        <v>7.2553156955039766</v>
      </c>
      <c r="G25" s="81">
        <v>8.31353919239905</v>
      </c>
      <c r="H25" s="81">
        <v>6.5199449793672635</v>
      </c>
      <c r="I25" s="81"/>
      <c r="J25" s="81">
        <v>4.7982062780269059</v>
      </c>
      <c r="K25" s="81">
        <v>5.8857472590882862</v>
      </c>
      <c r="L25" s="81">
        <v>4.1070773744041071</v>
      </c>
      <c r="M25" s="81"/>
      <c r="N25" s="81">
        <v>2.4468770122343853</v>
      </c>
      <c r="O25" s="81">
        <v>3.6400404448938319</v>
      </c>
      <c r="P25" s="81">
        <v>1.8894662257912138</v>
      </c>
      <c r="Q25" s="150"/>
    </row>
    <row r="26" spans="1:17" x14ac:dyDescent="0.25">
      <c r="A26" s="101" t="s">
        <v>266</v>
      </c>
      <c r="B26" s="82">
        <v>5.3864168618266977</v>
      </c>
      <c r="C26" s="82">
        <v>6.6680137401495259</v>
      </c>
      <c r="D26" s="82">
        <v>4.6211389961389955</v>
      </c>
      <c r="E26" s="82"/>
      <c r="F26" s="82">
        <v>7.2454090150250421</v>
      </c>
      <c r="G26" s="82">
        <v>8.4023178807947012</v>
      </c>
      <c r="H26" s="82">
        <v>6.4633463905987689</v>
      </c>
      <c r="I26" s="82"/>
      <c r="J26" s="82">
        <v>4.7886007942069613</v>
      </c>
      <c r="K26" s="82">
        <v>5.6811240073304825</v>
      </c>
      <c r="L26" s="82">
        <v>4.236006051437216</v>
      </c>
      <c r="M26" s="82"/>
      <c r="N26" s="82">
        <v>2.4949426837491573</v>
      </c>
      <c r="O26" s="82">
        <v>3.7946428571428568</v>
      </c>
      <c r="P26" s="82">
        <v>1.932367149758454</v>
      </c>
      <c r="Q26" s="146"/>
    </row>
    <row r="27" spans="1:17" x14ac:dyDescent="0.25">
      <c r="A27" s="101" t="s">
        <v>268</v>
      </c>
      <c r="B27" s="82">
        <v>4.8979591836734695</v>
      </c>
      <c r="C27" s="82">
        <v>6.0200668896321075</v>
      </c>
      <c r="D27" s="82">
        <v>3.1413612565445024</v>
      </c>
      <c r="E27" s="82"/>
      <c r="F27" s="82">
        <v>7.6023391812865491</v>
      </c>
      <c r="G27" s="82">
        <v>6.3636363636363633</v>
      </c>
      <c r="H27" s="82">
        <v>9.8360655737704921</v>
      </c>
      <c r="I27" s="82"/>
      <c r="J27" s="82">
        <v>5.027932960893855</v>
      </c>
      <c r="K27" s="82">
        <v>9.375</v>
      </c>
      <c r="L27" s="82" t="s">
        <v>271</v>
      </c>
      <c r="M27" s="82"/>
      <c r="N27" s="82">
        <v>1.4285714285714286</v>
      </c>
      <c r="O27" s="82">
        <v>2.1505376344086025</v>
      </c>
      <c r="P27" s="82" t="s">
        <v>271</v>
      </c>
      <c r="Q27" s="146"/>
    </row>
    <row r="28" spans="1:17" x14ac:dyDescent="0.25">
      <c r="A28" s="23" t="s">
        <v>269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46"/>
    </row>
    <row r="29" spans="1:17" s="2" customFormat="1" x14ac:dyDescent="0.25">
      <c r="A29" s="100" t="s">
        <v>209</v>
      </c>
      <c r="B29" s="81">
        <v>5.271166177589393</v>
      </c>
      <c r="C29" s="81">
        <v>7.016589611096002</v>
      </c>
      <c r="D29" s="81">
        <v>4.109341057204924</v>
      </c>
      <c r="E29" s="81"/>
      <c r="F29" s="81">
        <v>6.8437425221344812</v>
      </c>
      <c r="G29" s="81">
        <v>8.6216676120249574</v>
      </c>
      <c r="H29" s="81">
        <v>5.5463576158940393</v>
      </c>
      <c r="I29" s="81"/>
      <c r="J29" s="81">
        <v>5.181171689806976</v>
      </c>
      <c r="K29" s="81">
        <v>6.9224353628023358</v>
      </c>
      <c r="L29" s="81">
        <v>3.9908779931584948</v>
      </c>
      <c r="M29" s="81"/>
      <c r="N29" s="81">
        <v>2.22329627839536</v>
      </c>
      <c r="O29" s="81">
        <v>3.2167832167832167</v>
      </c>
      <c r="P29" s="81">
        <v>1.6986706056129988</v>
      </c>
      <c r="Q29" s="150"/>
    </row>
    <row r="30" spans="1:17" x14ac:dyDescent="0.25">
      <c r="A30" s="101" t="s">
        <v>266</v>
      </c>
      <c r="B30" s="82">
        <v>5.2921593387670756</v>
      </c>
      <c r="C30" s="82">
        <v>7.104795737122557</v>
      </c>
      <c r="D30" s="82">
        <v>4.1440090005625354</v>
      </c>
      <c r="E30" s="82"/>
      <c r="F30" s="82">
        <v>6.8113772455089814</v>
      </c>
      <c r="G30" s="82">
        <v>8.7719298245614024</v>
      </c>
      <c r="H30" s="82">
        <v>5.4352441613588116</v>
      </c>
      <c r="I30" s="82"/>
      <c r="J30" s="82">
        <v>5.1910598413842823</v>
      </c>
      <c r="K30" s="82">
        <v>6.7089755213055309</v>
      </c>
      <c r="L30" s="82">
        <v>4.1891083183722326</v>
      </c>
      <c r="M30" s="82"/>
      <c r="N30" s="82">
        <v>2.280974598237429</v>
      </c>
      <c r="O30" s="82">
        <v>3.3762057877813509</v>
      </c>
      <c r="P30" s="82">
        <v>1.7597551644988525</v>
      </c>
      <c r="Q30" s="146"/>
    </row>
    <row r="31" spans="1:17" x14ac:dyDescent="0.25">
      <c r="A31" s="101" t="s">
        <v>268</v>
      </c>
      <c r="B31" s="82">
        <v>4.8979591836734695</v>
      </c>
      <c r="C31" s="82">
        <v>6.0200668896321075</v>
      </c>
      <c r="D31" s="82">
        <v>3.1413612565445024</v>
      </c>
      <c r="E31" s="82"/>
      <c r="F31" s="82">
        <v>7.6023391812865491</v>
      </c>
      <c r="G31" s="82">
        <v>6.3636363636363633</v>
      </c>
      <c r="H31" s="82">
        <v>9.8360655737704921</v>
      </c>
      <c r="I31" s="82"/>
      <c r="J31" s="82">
        <v>5.027932960893855</v>
      </c>
      <c r="K31" s="82">
        <v>9.375</v>
      </c>
      <c r="L31" s="82" t="s">
        <v>271</v>
      </c>
      <c r="M31" s="82"/>
      <c r="N31" s="82">
        <v>1.4285714285714286</v>
      </c>
      <c r="O31" s="82">
        <v>2.1505376344086025</v>
      </c>
      <c r="P31" s="82" t="s">
        <v>271</v>
      </c>
      <c r="Q31" s="146"/>
    </row>
    <row r="32" spans="1:17" x14ac:dyDescent="0.25">
      <c r="A32" s="23" t="s">
        <v>270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151"/>
    </row>
    <row r="33" spans="1:17" s="2" customFormat="1" x14ac:dyDescent="0.25">
      <c r="A33" s="103" t="s">
        <v>209</v>
      </c>
      <c r="B33" s="81">
        <v>5.5678303137428191</v>
      </c>
      <c r="C33" s="81">
        <v>5.7288351368555066</v>
      </c>
      <c r="D33" s="81">
        <v>5.4822335025380715</v>
      </c>
      <c r="E33" s="81"/>
      <c r="F33" s="81">
        <v>8.1231079717457124</v>
      </c>
      <c r="G33" s="81">
        <v>7.6015727391874179</v>
      </c>
      <c r="H33" s="81">
        <v>8.44954881050041</v>
      </c>
      <c r="I33" s="81"/>
      <c r="J33" s="81">
        <v>4.0477770404777704</v>
      </c>
      <c r="K33" s="81">
        <v>3.5580524344569286</v>
      </c>
      <c r="L33" s="81">
        <v>4.3165467625899279</v>
      </c>
      <c r="M33" s="81"/>
      <c r="N33" s="81">
        <v>2.892960462873674</v>
      </c>
      <c r="O33" s="81">
        <v>4.7445255474452548</v>
      </c>
      <c r="P33" s="81">
        <v>2.2280471821756227</v>
      </c>
      <c r="Q33" s="150"/>
    </row>
    <row r="34" spans="1:17" x14ac:dyDescent="0.25">
      <c r="A34" s="101" t="s">
        <v>266</v>
      </c>
      <c r="B34" s="82">
        <v>5.5678303137428191</v>
      </c>
      <c r="C34" s="82">
        <v>5.7288351368555066</v>
      </c>
      <c r="D34" s="82">
        <v>5.4822335025380715</v>
      </c>
      <c r="E34" s="82"/>
      <c r="F34" s="82">
        <v>8.1231079717457124</v>
      </c>
      <c r="G34" s="82">
        <v>7.6015727391874179</v>
      </c>
      <c r="H34" s="82">
        <v>8.44954881050041</v>
      </c>
      <c r="I34" s="82"/>
      <c r="J34" s="82">
        <v>4.0477770404777704</v>
      </c>
      <c r="K34" s="82">
        <v>3.5580524344569286</v>
      </c>
      <c r="L34" s="82">
        <v>4.3165467625899279</v>
      </c>
      <c r="M34" s="82"/>
      <c r="N34" s="82">
        <v>2.892960462873674</v>
      </c>
      <c r="O34" s="82">
        <v>4.7445255474452548</v>
      </c>
      <c r="P34" s="82">
        <v>2.2280471821756227</v>
      </c>
      <c r="Q34" s="146"/>
    </row>
    <row r="35" spans="1:17" ht="15.75" thickBot="1" x14ac:dyDescent="0.3">
      <c r="A35" s="104" t="s">
        <v>268</v>
      </c>
      <c r="B35" s="110" t="s">
        <v>271</v>
      </c>
      <c r="C35" s="110" t="s">
        <v>271</v>
      </c>
      <c r="D35" s="110" t="s">
        <v>271</v>
      </c>
      <c r="E35" s="110"/>
      <c r="F35" s="110" t="s">
        <v>271</v>
      </c>
      <c r="G35" s="110" t="s">
        <v>271</v>
      </c>
      <c r="H35" s="110" t="s">
        <v>271</v>
      </c>
      <c r="I35" s="110"/>
      <c r="J35" s="110" t="s">
        <v>271</v>
      </c>
      <c r="K35" s="110" t="s">
        <v>271</v>
      </c>
      <c r="L35" s="110" t="s">
        <v>271</v>
      </c>
      <c r="M35" s="110"/>
      <c r="N35" s="110" t="s">
        <v>271</v>
      </c>
      <c r="O35" s="110" t="s">
        <v>271</v>
      </c>
      <c r="P35" s="110" t="s">
        <v>271</v>
      </c>
    </row>
    <row r="36" spans="1:17" x14ac:dyDescent="0.25">
      <c r="A36" s="225" t="s">
        <v>201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Q36" s="146"/>
    </row>
    <row r="37" spans="1:17" x14ac:dyDescent="0.25">
      <c r="Q37" s="146"/>
    </row>
    <row r="38" spans="1:17" x14ac:dyDescent="0.25">
      <c r="Q38" s="146"/>
    </row>
    <row r="39" spans="1:17" x14ac:dyDescent="0.25">
      <c r="Q39" s="146"/>
    </row>
    <row r="40" spans="1:17" x14ac:dyDescent="0.25">
      <c r="Q40" s="146"/>
    </row>
    <row r="41" spans="1:17" x14ac:dyDescent="0.25">
      <c r="Q41" s="146"/>
    </row>
    <row r="42" spans="1:17" x14ac:dyDescent="0.25">
      <c r="Q42" s="145"/>
    </row>
    <row r="43" spans="1:17" x14ac:dyDescent="0.25">
      <c r="Q43" s="146"/>
    </row>
    <row r="44" spans="1:17" x14ac:dyDescent="0.25">
      <c r="Q44" s="146"/>
    </row>
    <row r="45" spans="1:17" x14ac:dyDescent="0.25">
      <c r="Q45" s="146"/>
    </row>
  </sheetData>
  <mergeCells count="10">
    <mergeCell ref="A36:O36"/>
    <mergeCell ref="A1:P1"/>
    <mergeCell ref="A2:P2"/>
    <mergeCell ref="A3:P3"/>
    <mergeCell ref="A4:P4"/>
    <mergeCell ref="A6:A7"/>
    <mergeCell ref="B6:D6"/>
    <mergeCell ref="F6:H6"/>
    <mergeCell ref="J6:L6"/>
    <mergeCell ref="N6:P6"/>
  </mergeCells>
  <hyperlinks>
    <hyperlink ref="Q2" location="Contenido!A1" display="Contenido" xr:uid="{C48AC653-9778-4A0F-B04F-67888A19210A}"/>
  </hyperlinks>
  <pageMargins left="0.7" right="0.7" top="0.75" bottom="0.75" header="0.3" footer="0.3"/>
  <pageSetup scale="97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108B-6E2A-4C92-B04E-E2697221A4BC}">
  <sheetPr>
    <tabColor rgb="FFF2DAB1"/>
    <pageSetUpPr fitToPage="1"/>
  </sheetPr>
  <dimension ref="A1:Q46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42578125" customWidth="1"/>
    <col min="10" max="12" width="8.28515625" customWidth="1"/>
    <col min="13" max="13" width="1.28515625" customWidth="1"/>
    <col min="14" max="16" width="8.28515625" customWidth="1"/>
    <col min="17" max="17" width="14" style="144" customWidth="1"/>
  </cols>
  <sheetData>
    <row r="1" spans="1:17" x14ac:dyDescent="0.25">
      <c r="A1" s="228" t="s">
        <v>394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ht="15.6" customHeight="1" x14ac:dyDescent="0.25">
      <c r="A2" s="229" t="s">
        <v>395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183" t="s">
        <v>0</v>
      </c>
    </row>
    <row r="3" spans="1:17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7" x14ac:dyDescent="0.25">
      <c r="A4" s="229" t="s">
        <v>396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7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145"/>
    </row>
    <row r="6" spans="1:17" x14ac:dyDescent="0.25">
      <c r="A6" s="22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45"/>
    </row>
    <row r="7" spans="1:17" x14ac:dyDescent="0.25">
      <c r="A7" s="232" t="s">
        <v>276</v>
      </c>
      <c r="B7" s="231" t="s">
        <v>209</v>
      </c>
      <c r="C7" s="231"/>
      <c r="D7" s="231"/>
      <c r="E7" s="84"/>
      <c r="F7" s="231" t="s">
        <v>241</v>
      </c>
      <c r="G7" s="231"/>
      <c r="H7" s="231"/>
      <c r="I7" s="84"/>
      <c r="J7" s="231" t="s">
        <v>242</v>
      </c>
      <c r="K7" s="231"/>
      <c r="L7" s="231"/>
      <c r="M7" s="84"/>
      <c r="N7" s="231" t="s">
        <v>243</v>
      </c>
      <c r="O7" s="231"/>
      <c r="P7" s="231"/>
    </row>
    <row r="8" spans="1:17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145"/>
    </row>
    <row r="9" spans="1:17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7" x14ac:dyDescent="0.25">
      <c r="A10" s="26" t="s">
        <v>209</v>
      </c>
      <c r="B10" s="79">
        <f>SUM(B12:B37)</f>
        <v>12990</v>
      </c>
      <c r="C10" s="79">
        <f t="shared" ref="C10:P10" si="0">SUM(C12:C37)</f>
        <v>4900</v>
      </c>
      <c r="D10" s="79">
        <f t="shared" si="0"/>
        <v>8090</v>
      </c>
      <c r="E10" s="79"/>
      <c r="F10" s="79">
        <f t="shared" si="0"/>
        <v>5714</v>
      </c>
      <c r="G10" s="79">
        <f t="shared" si="0"/>
        <v>2316</v>
      </c>
      <c r="H10" s="79">
        <f t="shared" si="0"/>
        <v>3398</v>
      </c>
      <c r="I10" s="79"/>
      <c r="J10" s="79">
        <f t="shared" si="0"/>
        <v>4246</v>
      </c>
      <c r="K10" s="79">
        <f t="shared" si="0"/>
        <v>1631</v>
      </c>
      <c r="L10" s="79">
        <f t="shared" si="0"/>
        <v>2615</v>
      </c>
      <c r="M10" s="79"/>
      <c r="N10" s="79">
        <f t="shared" si="0"/>
        <v>3030</v>
      </c>
      <c r="O10" s="79">
        <f t="shared" si="0"/>
        <v>953</v>
      </c>
      <c r="P10" s="79">
        <f t="shared" si="0"/>
        <v>2077</v>
      </c>
    </row>
    <row r="11" spans="1:17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</row>
    <row r="12" spans="1:17" x14ac:dyDescent="0.25">
      <c r="A12" s="27" t="s">
        <v>277</v>
      </c>
      <c r="B12" s="80">
        <f>+F12+J12+N12</f>
        <v>428</v>
      </c>
      <c r="C12" s="80">
        <f t="shared" ref="C12:D27" si="1">+G12+K12+O12</f>
        <v>181</v>
      </c>
      <c r="D12" s="80">
        <f t="shared" si="1"/>
        <v>247</v>
      </c>
      <c r="E12" s="80"/>
      <c r="F12" s="80">
        <v>165</v>
      </c>
      <c r="G12" s="80">
        <v>73</v>
      </c>
      <c r="H12" s="80">
        <v>92</v>
      </c>
      <c r="I12" s="80"/>
      <c r="J12" s="80">
        <v>137</v>
      </c>
      <c r="K12" s="80">
        <v>58</v>
      </c>
      <c r="L12" s="80">
        <v>79</v>
      </c>
      <c r="M12" s="80"/>
      <c r="N12" s="80">
        <v>126</v>
      </c>
      <c r="O12" s="80">
        <v>50</v>
      </c>
      <c r="P12" s="80">
        <v>76</v>
      </c>
      <c r="Q12" s="145"/>
    </row>
    <row r="13" spans="1:17" x14ac:dyDescent="0.25">
      <c r="A13" s="27" t="s">
        <v>278</v>
      </c>
      <c r="B13" s="80">
        <f t="shared" ref="B13:D37" si="2">+F13+J13+N13</f>
        <v>538</v>
      </c>
      <c r="C13" s="80">
        <f t="shared" si="1"/>
        <v>183</v>
      </c>
      <c r="D13" s="80">
        <f t="shared" si="1"/>
        <v>355</v>
      </c>
      <c r="E13" s="80"/>
      <c r="F13" s="80">
        <v>224</v>
      </c>
      <c r="G13" s="80">
        <v>89</v>
      </c>
      <c r="H13" s="80">
        <v>135</v>
      </c>
      <c r="I13" s="80"/>
      <c r="J13" s="80">
        <v>180</v>
      </c>
      <c r="K13" s="80">
        <v>67</v>
      </c>
      <c r="L13" s="80">
        <v>113</v>
      </c>
      <c r="M13" s="80"/>
      <c r="N13" s="80">
        <v>134</v>
      </c>
      <c r="O13" s="80">
        <v>27</v>
      </c>
      <c r="P13" s="80">
        <v>107</v>
      </c>
    </row>
    <row r="14" spans="1:17" x14ac:dyDescent="0.25">
      <c r="A14" s="27" t="s">
        <v>279</v>
      </c>
      <c r="B14" s="80">
        <f t="shared" si="2"/>
        <v>321</v>
      </c>
      <c r="C14" s="80">
        <f t="shared" si="1"/>
        <v>106</v>
      </c>
      <c r="D14" s="80">
        <f t="shared" si="1"/>
        <v>215</v>
      </c>
      <c r="E14" s="80"/>
      <c r="F14" s="80">
        <v>142</v>
      </c>
      <c r="G14" s="80">
        <v>51</v>
      </c>
      <c r="H14" s="80">
        <v>91</v>
      </c>
      <c r="I14" s="80"/>
      <c r="J14" s="80">
        <v>105</v>
      </c>
      <c r="K14" s="80">
        <v>35</v>
      </c>
      <c r="L14" s="80">
        <v>70</v>
      </c>
      <c r="M14" s="80"/>
      <c r="N14" s="80">
        <v>74</v>
      </c>
      <c r="O14" s="80">
        <v>20</v>
      </c>
      <c r="P14" s="80">
        <v>54</v>
      </c>
    </row>
    <row r="15" spans="1:17" x14ac:dyDescent="0.25">
      <c r="A15" s="27" t="s">
        <v>280</v>
      </c>
      <c r="B15" s="80">
        <f t="shared" si="2"/>
        <v>1152</v>
      </c>
      <c r="C15" s="80">
        <f t="shared" si="1"/>
        <v>476</v>
      </c>
      <c r="D15" s="80">
        <f t="shared" si="1"/>
        <v>676</v>
      </c>
      <c r="E15" s="80"/>
      <c r="F15" s="80">
        <v>552</v>
      </c>
      <c r="G15" s="80">
        <v>241</v>
      </c>
      <c r="H15" s="80">
        <v>311</v>
      </c>
      <c r="I15" s="80"/>
      <c r="J15" s="80">
        <v>358</v>
      </c>
      <c r="K15" s="80">
        <v>149</v>
      </c>
      <c r="L15" s="80">
        <v>209</v>
      </c>
      <c r="M15" s="80"/>
      <c r="N15" s="80">
        <v>242</v>
      </c>
      <c r="O15" s="80">
        <v>86</v>
      </c>
      <c r="P15" s="80">
        <v>156</v>
      </c>
    </row>
    <row r="16" spans="1:17" x14ac:dyDescent="0.25">
      <c r="A16" s="27" t="s">
        <v>281</v>
      </c>
      <c r="B16" s="80">
        <f t="shared" si="2"/>
        <v>172</v>
      </c>
      <c r="C16" s="80">
        <f t="shared" si="1"/>
        <v>57</v>
      </c>
      <c r="D16" s="80">
        <f t="shared" si="1"/>
        <v>115</v>
      </c>
      <c r="E16" s="80"/>
      <c r="F16" s="80">
        <v>60</v>
      </c>
      <c r="G16" s="80">
        <v>18</v>
      </c>
      <c r="H16" s="80">
        <v>42</v>
      </c>
      <c r="I16" s="80"/>
      <c r="J16" s="80">
        <v>72</v>
      </c>
      <c r="K16" s="80">
        <v>31</v>
      </c>
      <c r="L16" s="80">
        <v>41</v>
      </c>
      <c r="M16" s="80"/>
      <c r="N16" s="80">
        <v>40</v>
      </c>
      <c r="O16" s="80">
        <v>8</v>
      </c>
      <c r="P16" s="80">
        <v>32</v>
      </c>
      <c r="Q16" s="146"/>
    </row>
    <row r="17" spans="1:17" x14ac:dyDescent="0.25">
      <c r="A17" s="27" t="s">
        <v>282</v>
      </c>
      <c r="B17" s="80">
        <f t="shared" si="2"/>
        <v>573</v>
      </c>
      <c r="C17" s="80">
        <f t="shared" si="1"/>
        <v>200</v>
      </c>
      <c r="D17" s="80">
        <f t="shared" si="1"/>
        <v>373</v>
      </c>
      <c r="E17" s="80"/>
      <c r="F17" s="80">
        <v>256</v>
      </c>
      <c r="G17" s="80">
        <v>104</v>
      </c>
      <c r="H17" s="80">
        <v>152</v>
      </c>
      <c r="I17" s="80"/>
      <c r="J17" s="80">
        <v>158</v>
      </c>
      <c r="K17" s="80">
        <v>53</v>
      </c>
      <c r="L17" s="80">
        <v>105</v>
      </c>
      <c r="M17" s="80"/>
      <c r="N17" s="80">
        <v>159</v>
      </c>
      <c r="O17" s="80">
        <v>43</v>
      </c>
      <c r="P17" s="80">
        <v>116</v>
      </c>
      <c r="Q17" s="145"/>
    </row>
    <row r="18" spans="1:17" x14ac:dyDescent="0.25">
      <c r="A18" s="27" t="s">
        <v>283</v>
      </c>
      <c r="B18" s="80">
        <f t="shared" si="2"/>
        <v>205</v>
      </c>
      <c r="C18" s="80">
        <f t="shared" si="1"/>
        <v>85</v>
      </c>
      <c r="D18" s="80">
        <f t="shared" si="1"/>
        <v>120</v>
      </c>
      <c r="E18" s="80"/>
      <c r="F18" s="80">
        <v>69</v>
      </c>
      <c r="G18" s="80">
        <v>24</v>
      </c>
      <c r="H18" s="80">
        <v>45</v>
      </c>
      <c r="I18" s="80"/>
      <c r="J18" s="80">
        <v>88</v>
      </c>
      <c r="K18" s="80">
        <v>44</v>
      </c>
      <c r="L18" s="80">
        <v>44</v>
      </c>
      <c r="M18" s="80"/>
      <c r="N18" s="80">
        <v>48</v>
      </c>
      <c r="O18" s="80">
        <v>17</v>
      </c>
      <c r="P18" s="80">
        <v>31</v>
      </c>
      <c r="Q18" s="146"/>
    </row>
    <row r="19" spans="1:17" x14ac:dyDescent="0.25">
      <c r="A19" s="27" t="s">
        <v>284</v>
      </c>
      <c r="B19" s="80">
        <f t="shared" si="2"/>
        <v>1694</v>
      </c>
      <c r="C19" s="80">
        <f t="shared" si="1"/>
        <v>808</v>
      </c>
      <c r="D19" s="80">
        <f t="shared" si="1"/>
        <v>886</v>
      </c>
      <c r="E19" s="80"/>
      <c r="F19" s="80">
        <v>809</v>
      </c>
      <c r="G19" s="80">
        <v>392</v>
      </c>
      <c r="H19" s="80">
        <v>417</v>
      </c>
      <c r="I19" s="80"/>
      <c r="J19" s="80">
        <v>581</v>
      </c>
      <c r="K19" s="80">
        <v>281</v>
      </c>
      <c r="L19" s="80">
        <v>300</v>
      </c>
      <c r="M19" s="80"/>
      <c r="N19" s="80">
        <v>304</v>
      </c>
      <c r="O19" s="80">
        <v>135</v>
      </c>
      <c r="P19" s="80">
        <v>169</v>
      </c>
      <c r="Q19" s="146"/>
    </row>
    <row r="20" spans="1:17" x14ac:dyDescent="0.25">
      <c r="A20" s="27" t="s">
        <v>285</v>
      </c>
      <c r="B20" s="80">
        <f t="shared" si="2"/>
        <v>351</v>
      </c>
      <c r="C20" s="80">
        <f t="shared" si="1"/>
        <v>156</v>
      </c>
      <c r="D20" s="80">
        <f t="shared" si="1"/>
        <v>195</v>
      </c>
      <c r="E20" s="80"/>
      <c r="F20" s="80">
        <v>141</v>
      </c>
      <c r="G20" s="80">
        <v>71</v>
      </c>
      <c r="H20" s="80">
        <v>70</v>
      </c>
      <c r="I20" s="80"/>
      <c r="J20" s="80">
        <v>132</v>
      </c>
      <c r="K20" s="80">
        <v>58</v>
      </c>
      <c r="L20" s="80">
        <v>74</v>
      </c>
      <c r="M20" s="80"/>
      <c r="N20" s="80">
        <v>78</v>
      </c>
      <c r="O20" s="80">
        <v>27</v>
      </c>
      <c r="P20" s="80">
        <v>51</v>
      </c>
      <c r="Q20" s="146"/>
    </row>
    <row r="21" spans="1:17" x14ac:dyDescent="0.25">
      <c r="A21" s="27" t="s">
        <v>286</v>
      </c>
      <c r="B21" s="80">
        <f t="shared" si="2"/>
        <v>781</v>
      </c>
      <c r="C21" s="80">
        <f t="shared" si="1"/>
        <v>226</v>
      </c>
      <c r="D21" s="80">
        <f t="shared" si="1"/>
        <v>555</v>
      </c>
      <c r="E21" s="80"/>
      <c r="F21" s="80">
        <v>290</v>
      </c>
      <c r="G21" s="80">
        <v>94</v>
      </c>
      <c r="H21" s="80">
        <v>196</v>
      </c>
      <c r="I21" s="80"/>
      <c r="J21" s="80">
        <v>298</v>
      </c>
      <c r="K21" s="80">
        <v>96</v>
      </c>
      <c r="L21" s="80">
        <v>202</v>
      </c>
      <c r="M21" s="80"/>
      <c r="N21" s="80">
        <v>193</v>
      </c>
      <c r="O21" s="80">
        <v>36</v>
      </c>
      <c r="P21" s="80">
        <v>157</v>
      </c>
      <c r="Q21" s="146"/>
    </row>
    <row r="22" spans="1:17" x14ac:dyDescent="0.25">
      <c r="A22" s="27" t="s">
        <v>287</v>
      </c>
      <c r="B22" s="80">
        <f t="shared" si="2"/>
        <v>184</v>
      </c>
      <c r="C22" s="80">
        <f t="shared" si="1"/>
        <v>64</v>
      </c>
      <c r="D22" s="80">
        <f t="shared" si="1"/>
        <v>120</v>
      </c>
      <c r="E22" s="80"/>
      <c r="F22" s="80">
        <v>79</v>
      </c>
      <c r="G22" s="80">
        <v>32</v>
      </c>
      <c r="H22" s="80">
        <v>47</v>
      </c>
      <c r="I22" s="80"/>
      <c r="J22" s="80">
        <v>50</v>
      </c>
      <c r="K22" s="80">
        <v>22</v>
      </c>
      <c r="L22" s="80">
        <v>28</v>
      </c>
      <c r="M22" s="80"/>
      <c r="N22" s="80">
        <v>55</v>
      </c>
      <c r="O22" s="80">
        <v>10</v>
      </c>
      <c r="P22" s="80">
        <v>45</v>
      </c>
      <c r="Q22" s="146"/>
    </row>
    <row r="23" spans="1:17" x14ac:dyDescent="0.25">
      <c r="A23" s="125" t="s">
        <v>288</v>
      </c>
      <c r="B23" s="80">
        <f t="shared" si="2"/>
        <v>1062</v>
      </c>
      <c r="C23" s="80">
        <f t="shared" si="1"/>
        <v>496</v>
      </c>
      <c r="D23" s="80">
        <f t="shared" si="1"/>
        <v>566</v>
      </c>
      <c r="E23" s="80"/>
      <c r="F23" s="80">
        <v>405</v>
      </c>
      <c r="G23" s="80">
        <v>188</v>
      </c>
      <c r="H23" s="80">
        <v>217</v>
      </c>
      <c r="I23" s="80"/>
      <c r="J23" s="80">
        <v>356</v>
      </c>
      <c r="K23" s="80">
        <v>155</v>
      </c>
      <c r="L23" s="80">
        <v>201</v>
      </c>
      <c r="M23" s="80"/>
      <c r="N23" s="80">
        <v>301</v>
      </c>
      <c r="O23" s="80">
        <v>153</v>
      </c>
      <c r="P23" s="80">
        <v>148</v>
      </c>
      <c r="Q23" s="146"/>
    </row>
    <row r="24" spans="1:17" x14ac:dyDescent="0.25">
      <c r="A24" s="27" t="s">
        <v>289</v>
      </c>
      <c r="B24" s="80">
        <f t="shared" si="2"/>
        <v>129</v>
      </c>
      <c r="C24" s="80">
        <f t="shared" si="1"/>
        <v>37</v>
      </c>
      <c r="D24" s="80">
        <f t="shared" si="1"/>
        <v>92</v>
      </c>
      <c r="E24" s="80"/>
      <c r="F24" s="80">
        <v>40</v>
      </c>
      <c r="G24" s="80">
        <v>16</v>
      </c>
      <c r="H24" s="80">
        <v>24</v>
      </c>
      <c r="I24" s="80"/>
      <c r="J24" s="80">
        <v>42</v>
      </c>
      <c r="K24" s="80">
        <v>12</v>
      </c>
      <c r="L24" s="80">
        <v>30</v>
      </c>
      <c r="M24" s="80"/>
      <c r="N24" s="80">
        <v>47</v>
      </c>
      <c r="O24" s="80">
        <v>9</v>
      </c>
      <c r="P24" s="80">
        <v>38</v>
      </c>
      <c r="Q24" s="146"/>
    </row>
    <row r="25" spans="1:17" x14ac:dyDescent="0.25">
      <c r="A25" s="27" t="s">
        <v>290</v>
      </c>
      <c r="B25" s="80">
        <f t="shared" si="2"/>
        <v>522</v>
      </c>
      <c r="C25" s="80">
        <f t="shared" si="1"/>
        <v>215</v>
      </c>
      <c r="D25" s="80">
        <f t="shared" si="1"/>
        <v>307</v>
      </c>
      <c r="E25" s="80"/>
      <c r="F25" s="80">
        <v>245</v>
      </c>
      <c r="G25" s="80">
        <v>113</v>
      </c>
      <c r="H25" s="80">
        <v>132</v>
      </c>
      <c r="I25" s="80"/>
      <c r="J25" s="80">
        <v>182</v>
      </c>
      <c r="K25" s="80">
        <v>70</v>
      </c>
      <c r="L25" s="80">
        <v>112</v>
      </c>
      <c r="M25" s="80"/>
      <c r="N25" s="80">
        <v>95</v>
      </c>
      <c r="O25" s="80">
        <v>32</v>
      </c>
      <c r="P25" s="80">
        <v>63</v>
      </c>
      <c r="Q25" s="146"/>
    </row>
    <row r="26" spans="1:17" x14ac:dyDescent="0.25">
      <c r="A26" s="27" t="s">
        <v>291</v>
      </c>
      <c r="B26" s="80">
        <f t="shared" si="2"/>
        <v>147</v>
      </c>
      <c r="C26" s="80">
        <f t="shared" si="1"/>
        <v>49</v>
      </c>
      <c r="D26" s="80">
        <f t="shared" si="1"/>
        <v>98</v>
      </c>
      <c r="E26" s="80"/>
      <c r="F26" s="80">
        <v>77</v>
      </c>
      <c r="G26" s="80">
        <v>31</v>
      </c>
      <c r="H26" s="80">
        <v>46</v>
      </c>
      <c r="I26" s="80"/>
      <c r="J26" s="80">
        <v>49</v>
      </c>
      <c r="K26" s="80">
        <v>9</v>
      </c>
      <c r="L26" s="80">
        <v>40</v>
      </c>
      <c r="M26" s="80"/>
      <c r="N26" s="80">
        <v>21</v>
      </c>
      <c r="O26" s="80">
        <v>9</v>
      </c>
      <c r="P26" s="80">
        <v>12</v>
      </c>
      <c r="Q26" s="145"/>
    </row>
    <row r="27" spans="1:17" x14ac:dyDescent="0.25">
      <c r="A27" s="27" t="s">
        <v>292</v>
      </c>
      <c r="B27" s="80">
        <f t="shared" si="2"/>
        <v>313</v>
      </c>
      <c r="C27" s="80">
        <f t="shared" si="1"/>
        <v>145</v>
      </c>
      <c r="D27" s="80">
        <f t="shared" si="1"/>
        <v>168</v>
      </c>
      <c r="E27" s="80"/>
      <c r="F27" s="80">
        <v>134</v>
      </c>
      <c r="G27" s="80">
        <v>62</v>
      </c>
      <c r="H27" s="80">
        <v>72</v>
      </c>
      <c r="I27" s="80"/>
      <c r="J27" s="80">
        <v>112</v>
      </c>
      <c r="K27" s="80">
        <v>53</v>
      </c>
      <c r="L27" s="80">
        <v>59</v>
      </c>
      <c r="M27" s="80"/>
      <c r="N27" s="80">
        <v>67</v>
      </c>
      <c r="O27" s="80">
        <v>30</v>
      </c>
      <c r="P27" s="80">
        <v>37</v>
      </c>
      <c r="Q27" s="146"/>
    </row>
    <row r="28" spans="1:17" x14ac:dyDescent="0.25">
      <c r="A28" s="27" t="s">
        <v>293</v>
      </c>
      <c r="B28" s="80">
        <f t="shared" si="2"/>
        <v>484</v>
      </c>
      <c r="C28" s="80">
        <f t="shared" si="2"/>
        <v>148</v>
      </c>
      <c r="D28" s="80">
        <f t="shared" si="2"/>
        <v>336</v>
      </c>
      <c r="E28" s="80"/>
      <c r="F28" s="80">
        <v>188</v>
      </c>
      <c r="G28" s="80">
        <v>65</v>
      </c>
      <c r="H28" s="80">
        <v>123</v>
      </c>
      <c r="I28" s="80"/>
      <c r="J28" s="80">
        <v>155</v>
      </c>
      <c r="K28" s="80">
        <v>57</v>
      </c>
      <c r="L28" s="80">
        <v>98</v>
      </c>
      <c r="M28" s="80"/>
      <c r="N28" s="80">
        <v>141</v>
      </c>
      <c r="O28" s="80">
        <v>26</v>
      </c>
      <c r="P28" s="80">
        <v>115</v>
      </c>
      <c r="Q28" s="146"/>
    </row>
    <row r="29" spans="1:17" x14ac:dyDescent="0.25">
      <c r="A29" s="27" t="s">
        <v>294</v>
      </c>
      <c r="B29" s="80">
        <f t="shared" si="2"/>
        <v>662</v>
      </c>
      <c r="C29" s="80">
        <f t="shared" si="2"/>
        <v>209</v>
      </c>
      <c r="D29" s="80">
        <f t="shared" si="2"/>
        <v>453</v>
      </c>
      <c r="E29" s="80"/>
      <c r="F29" s="80">
        <v>248</v>
      </c>
      <c r="G29" s="80">
        <v>73</v>
      </c>
      <c r="H29" s="80">
        <v>175</v>
      </c>
      <c r="I29" s="80"/>
      <c r="J29" s="80">
        <v>214</v>
      </c>
      <c r="K29" s="80">
        <v>77</v>
      </c>
      <c r="L29" s="80">
        <v>137</v>
      </c>
      <c r="M29" s="80"/>
      <c r="N29" s="80">
        <v>200</v>
      </c>
      <c r="O29" s="80">
        <v>59</v>
      </c>
      <c r="P29" s="80">
        <v>141</v>
      </c>
      <c r="Q29" s="146"/>
    </row>
    <row r="30" spans="1:17" x14ac:dyDescent="0.25">
      <c r="A30" s="27" t="s">
        <v>295</v>
      </c>
      <c r="B30" s="80">
        <f t="shared" si="2"/>
        <v>230</v>
      </c>
      <c r="C30" s="80">
        <f t="shared" si="2"/>
        <v>96</v>
      </c>
      <c r="D30" s="80">
        <f t="shared" si="2"/>
        <v>134</v>
      </c>
      <c r="E30" s="80"/>
      <c r="F30" s="80">
        <v>90</v>
      </c>
      <c r="G30" s="80">
        <v>30</v>
      </c>
      <c r="H30" s="80">
        <v>60</v>
      </c>
      <c r="I30" s="80"/>
      <c r="J30" s="80">
        <v>87</v>
      </c>
      <c r="K30" s="80">
        <v>36</v>
      </c>
      <c r="L30" s="80">
        <v>51</v>
      </c>
      <c r="M30" s="80"/>
      <c r="N30" s="80">
        <v>53</v>
      </c>
      <c r="O30" s="80">
        <v>30</v>
      </c>
      <c r="P30" s="80">
        <v>23</v>
      </c>
      <c r="Q30" s="146"/>
    </row>
    <row r="31" spans="1:17" x14ac:dyDescent="0.25">
      <c r="A31" s="27" t="s">
        <v>296</v>
      </c>
      <c r="B31" s="80">
        <f t="shared" si="2"/>
        <v>245</v>
      </c>
      <c r="C31" s="80">
        <f t="shared" si="2"/>
        <v>98</v>
      </c>
      <c r="D31" s="80">
        <f t="shared" si="2"/>
        <v>147</v>
      </c>
      <c r="E31" s="80"/>
      <c r="F31" s="80">
        <v>98</v>
      </c>
      <c r="G31" s="80">
        <v>46</v>
      </c>
      <c r="H31" s="80">
        <v>52</v>
      </c>
      <c r="I31" s="80"/>
      <c r="J31" s="80">
        <v>100</v>
      </c>
      <c r="K31" s="80">
        <v>35</v>
      </c>
      <c r="L31" s="80">
        <v>65</v>
      </c>
      <c r="M31" s="80"/>
      <c r="N31" s="80">
        <v>47</v>
      </c>
      <c r="O31" s="80">
        <v>17</v>
      </c>
      <c r="P31" s="80">
        <v>30</v>
      </c>
      <c r="Q31" s="146"/>
    </row>
    <row r="32" spans="1:17" x14ac:dyDescent="0.25">
      <c r="A32" s="27" t="s">
        <v>297</v>
      </c>
      <c r="B32" s="80">
        <f t="shared" si="2"/>
        <v>728</v>
      </c>
      <c r="C32" s="80">
        <f t="shared" si="2"/>
        <v>287</v>
      </c>
      <c r="D32" s="80">
        <f t="shared" si="2"/>
        <v>441</v>
      </c>
      <c r="E32" s="80"/>
      <c r="F32" s="80">
        <v>358</v>
      </c>
      <c r="G32" s="80">
        <v>157</v>
      </c>
      <c r="H32" s="80">
        <v>201</v>
      </c>
      <c r="I32" s="80"/>
      <c r="J32" s="80">
        <v>214</v>
      </c>
      <c r="K32" s="80">
        <v>82</v>
      </c>
      <c r="L32" s="80">
        <v>132</v>
      </c>
      <c r="M32" s="80"/>
      <c r="N32" s="80">
        <v>156</v>
      </c>
      <c r="O32" s="80">
        <v>48</v>
      </c>
      <c r="P32" s="80">
        <v>108</v>
      </c>
      <c r="Q32" s="146"/>
    </row>
    <row r="33" spans="1:17" x14ac:dyDescent="0.25">
      <c r="A33" s="27" t="s">
        <v>298</v>
      </c>
      <c r="B33" s="80">
        <f t="shared" si="2"/>
        <v>368</v>
      </c>
      <c r="C33" s="80">
        <f t="shared" si="2"/>
        <v>129</v>
      </c>
      <c r="D33" s="80">
        <f t="shared" si="2"/>
        <v>239</v>
      </c>
      <c r="E33" s="80"/>
      <c r="F33" s="80">
        <v>182</v>
      </c>
      <c r="G33" s="80">
        <v>60</v>
      </c>
      <c r="H33" s="80">
        <v>122</v>
      </c>
      <c r="I33" s="80"/>
      <c r="J33" s="80">
        <v>128</v>
      </c>
      <c r="K33" s="80">
        <v>50</v>
      </c>
      <c r="L33" s="80">
        <v>78</v>
      </c>
      <c r="M33" s="80"/>
      <c r="N33" s="80">
        <v>58</v>
      </c>
      <c r="O33" s="80">
        <v>19</v>
      </c>
      <c r="P33" s="80">
        <v>39</v>
      </c>
      <c r="Q33" s="146"/>
    </row>
    <row r="34" spans="1:17" x14ac:dyDescent="0.25">
      <c r="A34" s="27" t="s">
        <v>299</v>
      </c>
      <c r="B34" s="80">
        <f t="shared" si="2"/>
        <v>408</v>
      </c>
      <c r="C34" s="80">
        <f t="shared" si="2"/>
        <v>129</v>
      </c>
      <c r="D34" s="80">
        <f t="shared" si="2"/>
        <v>279</v>
      </c>
      <c r="E34" s="80"/>
      <c r="F34" s="80">
        <v>212</v>
      </c>
      <c r="G34" s="80">
        <v>73</v>
      </c>
      <c r="H34" s="80">
        <v>139</v>
      </c>
      <c r="I34" s="80"/>
      <c r="J34" s="80">
        <v>117</v>
      </c>
      <c r="K34" s="80">
        <v>38</v>
      </c>
      <c r="L34" s="80">
        <v>79</v>
      </c>
      <c r="M34" s="80"/>
      <c r="N34" s="80">
        <v>79</v>
      </c>
      <c r="O34" s="80">
        <v>18</v>
      </c>
      <c r="P34" s="80">
        <v>61</v>
      </c>
      <c r="Q34" s="146"/>
    </row>
    <row r="35" spans="1:17" x14ac:dyDescent="0.25">
      <c r="A35" s="27" t="s">
        <v>300</v>
      </c>
      <c r="B35" s="80">
        <f t="shared" si="2"/>
        <v>291</v>
      </c>
      <c r="C35" s="80">
        <f t="shared" si="2"/>
        <v>75</v>
      </c>
      <c r="D35" s="80">
        <f t="shared" si="2"/>
        <v>216</v>
      </c>
      <c r="E35" s="80"/>
      <c r="F35" s="80">
        <v>138</v>
      </c>
      <c r="G35" s="80">
        <v>46</v>
      </c>
      <c r="H35" s="80">
        <v>92</v>
      </c>
      <c r="I35" s="80"/>
      <c r="J35" s="80">
        <v>84</v>
      </c>
      <c r="K35" s="80">
        <v>15</v>
      </c>
      <c r="L35" s="80">
        <v>69</v>
      </c>
      <c r="M35" s="80"/>
      <c r="N35" s="80">
        <v>69</v>
      </c>
      <c r="O35" s="80">
        <v>14</v>
      </c>
      <c r="P35" s="80">
        <v>55</v>
      </c>
      <c r="Q35" s="146"/>
    </row>
    <row r="36" spans="1:17" x14ac:dyDescent="0.25">
      <c r="A36" s="27" t="s">
        <v>301</v>
      </c>
      <c r="B36" s="80">
        <f t="shared" si="2"/>
        <v>796</v>
      </c>
      <c r="C36" s="80">
        <f t="shared" si="2"/>
        <v>195</v>
      </c>
      <c r="D36" s="80">
        <f t="shared" si="2"/>
        <v>601</v>
      </c>
      <c r="E36" s="80"/>
      <c r="F36" s="80">
        <v>405</v>
      </c>
      <c r="G36" s="80">
        <v>133</v>
      </c>
      <c r="H36" s="80">
        <v>272</v>
      </c>
      <c r="I36" s="80"/>
      <c r="J36" s="80">
        <v>199</v>
      </c>
      <c r="K36" s="80">
        <v>39</v>
      </c>
      <c r="L36" s="80">
        <v>160</v>
      </c>
      <c r="M36" s="80"/>
      <c r="N36" s="80">
        <v>192</v>
      </c>
      <c r="O36" s="80">
        <v>23</v>
      </c>
      <c r="P36" s="80">
        <v>169</v>
      </c>
      <c r="Q36" s="146"/>
    </row>
    <row r="37" spans="1:17" ht="15.75" thickBot="1" x14ac:dyDescent="0.3">
      <c r="A37" s="28" t="s">
        <v>302</v>
      </c>
      <c r="B37" s="110">
        <f t="shared" si="2"/>
        <v>206</v>
      </c>
      <c r="C37" s="110">
        <f t="shared" si="2"/>
        <v>50</v>
      </c>
      <c r="D37" s="110">
        <f t="shared" si="2"/>
        <v>156</v>
      </c>
      <c r="E37" s="110"/>
      <c r="F37" s="110">
        <v>107</v>
      </c>
      <c r="G37" s="110">
        <v>34</v>
      </c>
      <c r="H37" s="110">
        <v>73</v>
      </c>
      <c r="I37" s="110"/>
      <c r="J37" s="110">
        <v>48</v>
      </c>
      <c r="K37" s="110">
        <v>9</v>
      </c>
      <c r="L37" s="110">
        <v>39</v>
      </c>
      <c r="M37" s="110"/>
      <c r="N37" s="110">
        <v>51</v>
      </c>
      <c r="O37" s="110">
        <v>7</v>
      </c>
      <c r="P37" s="110">
        <v>44</v>
      </c>
    </row>
    <row r="38" spans="1:17" x14ac:dyDescent="0.25">
      <c r="A38" s="225" t="s">
        <v>201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Q38" s="146"/>
    </row>
    <row r="39" spans="1:17" x14ac:dyDescent="0.25">
      <c r="Q39" s="146"/>
    </row>
    <row r="40" spans="1:17" x14ac:dyDescent="0.25">
      <c r="Q40" s="146"/>
    </row>
    <row r="41" spans="1:17" x14ac:dyDescent="0.25">
      <c r="Q41" s="146"/>
    </row>
    <row r="42" spans="1:17" x14ac:dyDescent="0.25">
      <c r="Q42" s="146"/>
    </row>
    <row r="43" spans="1:17" x14ac:dyDescent="0.25">
      <c r="Q43" s="145"/>
    </row>
    <row r="44" spans="1:17" x14ac:dyDescent="0.25">
      <c r="Q44" s="146"/>
    </row>
    <row r="45" spans="1:17" x14ac:dyDescent="0.25">
      <c r="Q45" s="146"/>
    </row>
    <row r="46" spans="1:17" x14ac:dyDescent="0.25">
      <c r="Q46" s="146"/>
    </row>
  </sheetData>
  <mergeCells count="11">
    <mergeCell ref="A38:O38"/>
    <mergeCell ref="A1:P1"/>
    <mergeCell ref="A2:P2"/>
    <mergeCell ref="A3:P3"/>
    <mergeCell ref="A4:P4"/>
    <mergeCell ref="A5:P5"/>
    <mergeCell ref="A7:A8"/>
    <mergeCell ref="B7:D7"/>
    <mergeCell ref="F7:H7"/>
    <mergeCell ref="J7:L7"/>
    <mergeCell ref="N7:P7"/>
  </mergeCells>
  <hyperlinks>
    <hyperlink ref="Q2" location="Contenido!A1" display="Contenido" xr:uid="{3AE70D68-4311-4709-A564-80F7A3D3FEEB}"/>
  </hyperlinks>
  <pageMargins left="0.7" right="0.7" top="0.75" bottom="0.75" header="0.3" footer="0.3"/>
  <pageSetup scale="90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164A-9773-4743-A96F-0DAF6ADE8552}">
  <sheetPr>
    <tabColor rgb="FFF2DAB1"/>
    <pageSetUpPr fitToPage="1"/>
  </sheetPr>
  <dimension ref="A1:Q46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42578125" customWidth="1"/>
    <col min="10" max="12" width="8.28515625" customWidth="1"/>
    <col min="13" max="13" width="1.42578125" customWidth="1"/>
    <col min="14" max="16" width="8.28515625" customWidth="1"/>
    <col min="17" max="17" width="14" style="144" customWidth="1"/>
  </cols>
  <sheetData>
    <row r="1" spans="1:17" x14ac:dyDescent="0.25">
      <c r="A1" s="228" t="s">
        <v>397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x14ac:dyDescent="0.25">
      <c r="A2" s="229" t="s">
        <v>398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183" t="s">
        <v>0</v>
      </c>
    </row>
    <row r="3" spans="1:17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7" x14ac:dyDescent="0.25">
      <c r="A4" s="229" t="s">
        <v>396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7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145"/>
    </row>
    <row r="6" spans="1:17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45"/>
    </row>
    <row r="7" spans="1:17" x14ac:dyDescent="0.25">
      <c r="A7" s="232" t="s">
        <v>276</v>
      </c>
      <c r="B7" s="231" t="s">
        <v>209</v>
      </c>
      <c r="C7" s="231"/>
      <c r="D7" s="231"/>
      <c r="E7" s="84"/>
      <c r="F7" s="231" t="s">
        <v>241</v>
      </c>
      <c r="G7" s="231"/>
      <c r="H7" s="231"/>
      <c r="I7" s="84"/>
      <c r="J7" s="231" t="s">
        <v>242</v>
      </c>
      <c r="K7" s="231"/>
      <c r="L7" s="231"/>
      <c r="M7" s="84"/>
      <c r="N7" s="231" t="s">
        <v>243</v>
      </c>
      <c r="O7" s="231"/>
      <c r="P7" s="231"/>
    </row>
    <row r="8" spans="1:17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145"/>
    </row>
    <row r="9" spans="1:17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145"/>
    </row>
    <row r="10" spans="1:17" s="2" customFormat="1" x14ac:dyDescent="0.25">
      <c r="A10" s="26" t="s">
        <v>209</v>
      </c>
      <c r="B10" s="81">
        <v>94.631019159321056</v>
      </c>
      <c r="C10" s="81">
        <v>93.368902439024396</v>
      </c>
      <c r="D10" s="81">
        <v>95.4121948342965</v>
      </c>
      <c r="E10" s="81"/>
      <c r="F10" s="81">
        <v>92.744684304496033</v>
      </c>
      <c r="G10" s="81">
        <v>91.686460807600952</v>
      </c>
      <c r="H10" s="81">
        <v>93.480055020632733</v>
      </c>
      <c r="I10" s="81"/>
      <c r="J10" s="81">
        <v>95.20179372197309</v>
      </c>
      <c r="K10" s="81">
        <v>94.114252740911724</v>
      </c>
      <c r="L10" s="81">
        <v>95.892922625595887</v>
      </c>
      <c r="M10" s="81"/>
      <c r="N10" s="81">
        <v>97.553122987765619</v>
      </c>
      <c r="O10" s="81">
        <v>96.359959555106173</v>
      </c>
      <c r="P10" s="81">
        <v>98.11053377420879</v>
      </c>
      <c r="Q10" s="145"/>
    </row>
    <row r="11" spans="1:17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145"/>
    </row>
    <row r="12" spans="1:17" x14ac:dyDescent="0.25">
      <c r="A12" s="27" t="s">
        <v>277</v>
      </c>
      <c r="B12" s="82">
        <v>95.322939866369722</v>
      </c>
      <c r="C12" s="82">
        <v>92.346938775510196</v>
      </c>
      <c r="D12" s="82">
        <v>97.628458498023718</v>
      </c>
      <c r="E12" s="82"/>
      <c r="F12" s="82">
        <v>95.375722543352609</v>
      </c>
      <c r="G12" s="82">
        <v>93.589743589743591</v>
      </c>
      <c r="H12" s="82">
        <v>96.84210526315789</v>
      </c>
      <c r="I12" s="82"/>
      <c r="J12" s="82">
        <v>94.482758620689651</v>
      </c>
      <c r="K12" s="82">
        <v>90.625</v>
      </c>
      <c r="L12" s="82">
        <v>97.53086419753086</v>
      </c>
      <c r="M12" s="82"/>
      <c r="N12" s="82">
        <v>96.18320610687023</v>
      </c>
      <c r="O12" s="82">
        <v>92.592592592592595</v>
      </c>
      <c r="P12" s="82">
        <v>98.701298701298697</v>
      </c>
      <c r="Q12" s="145"/>
    </row>
    <row r="13" spans="1:17" x14ac:dyDescent="0.25">
      <c r="A13" s="27" t="s">
        <v>278</v>
      </c>
      <c r="B13" s="82">
        <v>97.996357012750451</v>
      </c>
      <c r="C13" s="82">
        <v>96.825396825396822</v>
      </c>
      <c r="D13" s="82">
        <v>98.611111111111114</v>
      </c>
      <c r="E13" s="82"/>
      <c r="F13" s="82">
        <v>98.245614035087712</v>
      </c>
      <c r="G13" s="82">
        <v>98.888888888888886</v>
      </c>
      <c r="H13" s="82">
        <v>97.826086956521735</v>
      </c>
      <c r="I13" s="82"/>
      <c r="J13" s="82">
        <v>97.297297297297305</v>
      </c>
      <c r="K13" s="82">
        <v>94.366197183098592</v>
      </c>
      <c r="L13" s="82">
        <v>99.122807017543863</v>
      </c>
      <c r="M13" s="82"/>
      <c r="N13" s="82">
        <v>98.529411764705884</v>
      </c>
      <c r="O13" s="82">
        <v>96.428571428571431</v>
      </c>
      <c r="P13" s="82">
        <v>99.074074074074076</v>
      </c>
    </row>
    <row r="14" spans="1:17" x14ac:dyDescent="0.25">
      <c r="A14" s="27" t="s">
        <v>279</v>
      </c>
      <c r="B14" s="82">
        <v>97.865853658536579</v>
      </c>
      <c r="C14" s="82">
        <v>94.642857142857139</v>
      </c>
      <c r="D14" s="82">
        <v>99.537037037037038</v>
      </c>
      <c r="E14" s="82"/>
      <c r="F14" s="82">
        <v>99.300699300699307</v>
      </c>
      <c r="G14" s="82">
        <v>100</v>
      </c>
      <c r="H14" s="82">
        <v>98.91304347826086</v>
      </c>
      <c r="I14" s="82"/>
      <c r="J14" s="82">
        <v>94.594594594594597</v>
      </c>
      <c r="K14" s="82">
        <v>85.365853658536579</v>
      </c>
      <c r="L14" s="82">
        <v>100</v>
      </c>
      <c r="M14" s="82"/>
      <c r="N14" s="82">
        <v>100</v>
      </c>
      <c r="O14" s="82">
        <v>100</v>
      </c>
      <c r="P14" s="82">
        <v>100</v>
      </c>
    </row>
    <row r="15" spans="1:17" x14ac:dyDescent="0.25">
      <c r="A15" s="27" t="s">
        <v>280</v>
      </c>
      <c r="B15" s="82">
        <v>94.73684210526315</v>
      </c>
      <c r="C15" s="82">
        <v>94.820717131474112</v>
      </c>
      <c r="D15" s="82">
        <v>94.677871148459374</v>
      </c>
      <c r="E15" s="82"/>
      <c r="F15" s="82">
        <v>91.089108910891099</v>
      </c>
      <c r="G15" s="82">
        <v>92.337164750957854</v>
      </c>
      <c r="H15" s="82">
        <v>90.14492753623189</v>
      </c>
      <c r="I15" s="82"/>
      <c r="J15" s="82">
        <v>97.814207650273218</v>
      </c>
      <c r="K15" s="82">
        <v>97.385620915032675</v>
      </c>
      <c r="L15" s="82">
        <v>98.122065727699521</v>
      </c>
      <c r="M15" s="82"/>
      <c r="N15" s="82">
        <v>99.180327868852459</v>
      </c>
      <c r="O15" s="82">
        <v>97.727272727272734</v>
      </c>
      <c r="P15" s="82">
        <v>100</v>
      </c>
    </row>
    <row r="16" spans="1:17" x14ac:dyDescent="0.25">
      <c r="A16" s="27" t="s">
        <v>281</v>
      </c>
      <c r="B16" s="82">
        <v>100</v>
      </c>
      <c r="C16" s="82">
        <v>100</v>
      </c>
      <c r="D16" s="82">
        <v>100</v>
      </c>
      <c r="E16" s="82"/>
      <c r="F16" s="82">
        <v>100</v>
      </c>
      <c r="G16" s="82">
        <v>100</v>
      </c>
      <c r="H16" s="82">
        <v>100</v>
      </c>
      <c r="I16" s="82"/>
      <c r="J16" s="82">
        <v>100</v>
      </c>
      <c r="K16" s="82">
        <v>100</v>
      </c>
      <c r="L16" s="82">
        <v>100</v>
      </c>
      <c r="M16" s="82"/>
      <c r="N16" s="82">
        <v>100</v>
      </c>
      <c r="O16" s="82">
        <v>100</v>
      </c>
      <c r="P16" s="82">
        <v>100</v>
      </c>
      <c r="Q16" s="146"/>
    </row>
    <row r="17" spans="1:17" x14ac:dyDescent="0.25">
      <c r="A17" s="27" t="s">
        <v>282</v>
      </c>
      <c r="B17" s="82">
        <v>98.284734133790735</v>
      </c>
      <c r="C17" s="82">
        <v>96.618357487922708</v>
      </c>
      <c r="D17" s="82">
        <v>99.202127659574472</v>
      </c>
      <c r="E17" s="82"/>
      <c r="F17" s="82">
        <v>96.969696969696969</v>
      </c>
      <c r="G17" s="82">
        <v>94.545454545454547</v>
      </c>
      <c r="H17" s="82">
        <v>98.701298701298697</v>
      </c>
      <c r="I17" s="82"/>
      <c r="J17" s="82">
        <v>98.75</v>
      </c>
      <c r="K17" s="82">
        <v>98.148148148148152</v>
      </c>
      <c r="L17" s="82">
        <v>99.056603773584911</v>
      </c>
      <c r="M17" s="82"/>
      <c r="N17" s="82">
        <v>100</v>
      </c>
      <c r="O17" s="82">
        <v>100</v>
      </c>
      <c r="P17" s="82">
        <v>100</v>
      </c>
      <c r="Q17" s="145"/>
    </row>
    <row r="18" spans="1:17" x14ac:dyDescent="0.25">
      <c r="A18" s="27" t="s">
        <v>283</v>
      </c>
      <c r="B18" s="82">
        <v>94.47004608294931</v>
      </c>
      <c r="C18" s="82">
        <v>94.444444444444443</v>
      </c>
      <c r="D18" s="82">
        <v>94.488188976377955</v>
      </c>
      <c r="E18" s="82"/>
      <c r="F18" s="82">
        <v>89.610389610389603</v>
      </c>
      <c r="G18" s="82">
        <v>85.714285714285708</v>
      </c>
      <c r="H18" s="82">
        <v>91.83673469387756</v>
      </c>
      <c r="I18" s="82"/>
      <c r="J18" s="82">
        <v>96.703296703296701</v>
      </c>
      <c r="K18" s="82">
        <v>100</v>
      </c>
      <c r="L18" s="82">
        <v>93.61702127659575</v>
      </c>
      <c r="M18" s="82"/>
      <c r="N18" s="82">
        <v>97.959183673469383</v>
      </c>
      <c r="O18" s="82">
        <v>94.444444444444443</v>
      </c>
      <c r="P18" s="82">
        <v>100</v>
      </c>
      <c r="Q18" s="146"/>
    </row>
    <row r="19" spans="1:17" x14ac:dyDescent="0.25">
      <c r="A19" s="27" t="s">
        <v>284</v>
      </c>
      <c r="B19" s="82">
        <v>98.833138856476083</v>
      </c>
      <c r="C19" s="82">
        <v>98.8984088127295</v>
      </c>
      <c r="D19" s="82">
        <v>98.773690078037902</v>
      </c>
      <c r="E19" s="82"/>
      <c r="F19" s="82">
        <v>99.020807833537333</v>
      </c>
      <c r="G19" s="82">
        <v>99.492385786802032</v>
      </c>
      <c r="H19" s="82">
        <v>98.581560283687935</v>
      </c>
      <c r="I19" s="82"/>
      <c r="J19" s="82">
        <v>97.976391231028671</v>
      </c>
      <c r="K19" s="82">
        <v>97.569444444444443</v>
      </c>
      <c r="L19" s="82">
        <v>98.360655737704917</v>
      </c>
      <c r="M19" s="82"/>
      <c r="N19" s="82">
        <v>100</v>
      </c>
      <c r="O19" s="82">
        <v>100</v>
      </c>
      <c r="P19" s="82">
        <v>100</v>
      </c>
      <c r="Q19" s="146"/>
    </row>
    <row r="20" spans="1:17" x14ac:dyDescent="0.25">
      <c r="A20" s="27" t="s">
        <v>285</v>
      </c>
      <c r="B20" s="82">
        <v>94.864864864864856</v>
      </c>
      <c r="C20" s="82">
        <v>93.975903614457835</v>
      </c>
      <c r="D20" s="82">
        <v>95.588235294117652</v>
      </c>
      <c r="E20" s="82"/>
      <c r="F20" s="82">
        <v>92.76315789473685</v>
      </c>
      <c r="G20" s="82">
        <v>94.666666666666671</v>
      </c>
      <c r="H20" s="82">
        <v>90.909090909090907</v>
      </c>
      <c r="I20" s="82"/>
      <c r="J20" s="82">
        <v>95.652173913043484</v>
      </c>
      <c r="K20" s="82">
        <v>92.063492063492063</v>
      </c>
      <c r="L20" s="82">
        <v>98.666666666666671</v>
      </c>
      <c r="M20" s="82"/>
      <c r="N20" s="82">
        <v>97.5</v>
      </c>
      <c r="O20" s="82">
        <v>96.428571428571431</v>
      </c>
      <c r="P20" s="82">
        <v>98.076923076923066</v>
      </c>
      <c r="Q20" s="146"/>
    </row>
    <row r="21" spans="1:17" x14ac:dyDescent="0.25">
      <c r="A21" s="27" t="s">
        <v>286</v>
      </c>
      <c r="B21" s="82">
        <v>96.898263027295286</v>
      </c>
      <c r="C21" s="82">
        <v>96.581196581196579</v>
      </c>
      <c r="D21" s="82">
        <v>97.027972027972027</v>
      </c>
      <c r="E21" s="82"/>
      <c r="F21" s="82">
        <v>97.643097643097647</v>
      </c>
      <c r="G21" s="82">
        <v>96.907216494845358</v>
      </c>
      <c r="H21" s="82">
        <v>98</v>
      </c>
      <c r="I21" s="82"/>
      <c r="J21" s="82">
        <v>95.819935691318321</v>
      </c>
      <c r="K21" s="82">
        <v>95.049504950495049</v>
      </c>
      <c r="L21" s="82">
        <v>96.19047619047619</v>
      </c>
      <c r="M21" s="82"/>
      <c r="N21" s="82">
        <v>97.474747474747474</v>
      </c>
      <c r="O21" s="82">
        <v>100</v>
      </c>
      <c r="P21" s="82">
        <v>96.913580246913583</v>
      </c>
      <c r="Q21" s="146"/>
    </row>
    <row r="22" spans="1:17" x14ac:dyDescent="0.25">
      <c r="A22" s="27" t="s">
        <v>287</v>
      </c>
      <c r="B22" s="82">
        <v>99.459459459459467</v>
      </c>
      <c r="C22" s="82">
        <v>98.461538461538467</v>
      </c>
      <c r="D22" s="82">
        <v>100</v>
      </c>
      <c r="E22" s="82"/>
      <c r="F22" s="82">
        <v>100</v>
      </c>
      <c r="G22" s="82">
        <v>100</v>
      </c>
      <c r="H22" s="82">
        <v>100</v>
      </c>
      <c r="I22" s="82"/>
      <c r="J22" s="82">
        <v>98.039215686274503</v>
      </c>
      <c r="K22" s="82">
        <v>95.652173913043484</v>
      </c>
      <c r="L22" s="82">
        <v>100</v>
      </c>
      <c r="M22" s="82"/>
      <c r="N22" s="82">
        <v>100</v>
      </c>
      <c r="O22" s="82">
        <v>100</v>
      </c>
      <c r="P22" s="82">
        <v>100</v>
      </c>
      <c r="Q22" s="146"/>
    </row>
    <row r="23" spans="1:17" x14ac:dyDescent="0.25">
      <c r="A23" s="125" t="s">
        <v>288</v>
      </c>
      <c r="B23" s="82">
        <v>93.982300884955748</v>
      </c>
      <c r="C23" s="82">
        <v>92.710280373831779</v>
      </c>
      <c r="D23" s="82">
        <v>95.126050420168056</v>
      </c>
      <c r="E23" s="82"/>
      <c r="F23" s="82">
        <v>90.200445434298445</v>
      </c>
      <c r="G23" s="82">
        <v>89.952153110047846</v>
      </c>
      <c r="H23" s="82">
        <v>90.416666666666671</v>
      </c>
      <c r="I23" s="82"/>
      <c r="J23" s="82">
        <v>95.18716577540107</v>
      </c>
      <c r="K23" s="82">
        <v>92.261904761904773</v>
      </c>
      <c r="L23" s="82">
        <v>97.572815533980588</v>
      </c>
      <c r="M23" s="82"/>
      <c r="N23" s="82">
        <v>98.045602605863195</v>
      </c>
      <c r="O23" s="82">
        <v>96.835443037974684</v>
      </c>
      <c r="P23" s="82">
        <v>99.328859060402692</v>
      </c>
      <c r="Q23" s="146"/>
    </row>
    <row r="24" spans="1:17" x14ac:dyDescent="0.25">
      <c r="A24" s="27" t="s">
        <v>289</v>
      </c>
      <c r="B24" s="82">
        <v>97.727272727272734</v>
      </c>
      <c r="C24" s="82">
        <v>94.871794871794862</v>
      </c>
      <c r="D24" s="82">
        <v>98.924731182795696</v>
      </c>
      <c r="E24" s="82"/>
      <c r="F24" s="82">
        <v>97.560975609756099</v>
      </c>
      <c r="G24" s="82">
        <v>94.117647058823522</v>
      </c>
      <c r="H24" s="82">
        <v>100</v>
      </c>
      <c r="I24" s="82"/>
      <c r="J24" s="82">
        <v>95.454545454545453</v>
      </c>
      <c r="K24" s="82">
        <v>92.307692307692307</v>
      </c>
      <c r="L24" s="82">
        <v>96.774193548387103</v>
      </c>
      <c r="M24" s="82"/>
      <c r="N24" s="82">
        <v>100</v>
      </c>
      <c r="O24" s="82">
        <v>100</v>
      </c>
      <c r="P24" s="82">
        <v>100</v>
      </c>
      <c r="Q24" s="146"/>
    </row>
    <row r="25" spans="1:17" x14ac:dyDescent="0.25">
      <c r="A25" s="27" t="s">
        <v>290</v>
      </c>
      <c r="B25" s="82">
        <v>98.676748582230616</v>
      </c>
      <c r="C25" s="82">
        <v>98.173515981735164</v>
      </c>
      <c r="D25" s="82">
        <v>99.032258064516128</v>
      </c>
      <c r="E25" s="82"/>
      <c r="F25" s="82">
        <v>100</v>
      </c>
      <c r="G25" s="82">
        <v>100</v>
      </c>
      <c r="H25" s="82">
        <v>100</v>
      </c>
      <c r="I25" s="82"/>
      <c r="J25" s="82">
        <v>96.296296296296291</v>
      </c>
      <c r="K25" s="82">
        <v>94.594594594594597</v>
      </c>
      <c r="L25" s="82">
        <v>97.391304347826093</v>
      </c>
      <c r="M25" s="82"/>
      <c r="N25" s="82">
        <v>100</v>
      </c>
      <c r="O25" s="82">
        <v>100</v>
      </c>
      <c r="P25" s="82">
        <v>100</v>
      </c>
      <c r="Q25" s="146"/>
    </row>
    <row r="26" spans="1:17" x14ac:dyDescent="0.25">
      <c r="A26" s="27" t="s">
        <v>291</v>
      </c>
      <c r="B26" s="82">
        <v>93.630573248407643</v>
      </c>
      <c r="C26" s="82">
        <v>94.230769230769226</v>
      </c>
      <c r="D26" s="82">
        <v>93.333333333333329</v>
      </c>
      <c r="E26" s="82"/>
      <c r="F26" s="82">
        <v>96.25</v>
      </c>
      <c r="G26" s="82">
        <v>100</v>
      </c>
      <c r="H26" s="82">
        <v>93.877551020408163</v>
      </c>
      <c r="I26" s="82"/>
      <c r="J26" s="82">
        <v>89.090909090909093</v>
      </c>
      <c r="K26" s="82">
        <v>75</v>
      </c>
      <c r="L26" s="82">
        <v>93.023255813953483</v>
      </c>
      <c r="M26" s="82"/>
      <c r="N26" s="82">
        <v>95.454545454545453</v>
      </c>
      <c r="O26" s="82">
        <v>100</v>
      </c>
      <c r="P26" s="82">
        <v>92.307692307692307</v>
      </c>
      <c r="Q26" s="145"/>
    </row>
    <row r="27" spans="1:17" x14ac:dyDescent="0.25">
      <c r="A27" s="27" t="s">
        <v>292</v>
      </c>
      <c r="B27" s="82">
        <v>100</v>
      </c>
      <c r="C27" s="82">
        <v>100</v>
      </c>
      <c r="D27" s="82">
        <v>100</v>
      </c>
      <c r="E27" s="82"/>
      <c r="F27" s="82">
        <v>100</v>
      </c>
      <c r="G27" s="82">
        <v>100</v>
      </c>
      <c r="H27" s="82">
        <v>100</v>
      </c>
      <c r="I27" s="82"/>
      <c r="J27" s="82">
        <v>100</v>
      </c>
      <c r="K27" s="82">
        <v>100</v>
      </c>
      <c r="L27" s="82">
        <v>100</v>
      </c>
      <c r="M27" s="82"/>
      <c r="N27" s="82">
        <v>100</v>
      </c>
      <c r="O27" s="82">
        <v>100</v>
      </c>
      <c r="P27" s="82">
        <v>100</v>
      </c>
      <c r="Q27" s="146"/>
    </row>
    <row r="28" spans="1:17" x14ac:dyDescent="0.25">
      <c r="A28" s="27" t="s">
        <v>293</v>
      </c>
      <c r="B28" s="82">
        <v>84.763572679509636</v>
      </c>
      <c r="C28" s="82">
        <v>73.631840796019901</v>
      </c>
      <c r="D28" s="82">
        <v>90.810810810810821</v>
      </c>
      <c r="E28" s="82"/>
      <c r="F28" s="82">
        <v>81.034482758620683</v>
      </c>
      <c r="G28" s="82">
        <v>67.708333333333343</v>
      </c>
      <c r="H28" s="82">
        <v>90.441176470588232</v>
      </c>
      <c r="I28" s="82"/>
      <c r="J28" s="82">
        <v>88.571428571428569</v>
      </c>
      <c r="K28" s="82">
        <v>83.82352941176471</v>
      </c>
      <c r="L28" s="82">
        <v>91.588785046728972</v>
      </c>
      <c r="M28" s="82"/>
      <c r="N28" s="82">
        <v>85.975609756097555</v>
      </c>
      <c r="O28" s="82">
        <v>70.270270270270274</v>
      </c>
      <c r="P28" s="82">
        <v>90.551181102362193</v>
      </c>
      <c r="Q28" s="146"/>
    </row>
    <row r="29" spans="1:17" x14ac:dyDescent="0.25">
      <c r="A29" s="27" t="s">
        <v>294</v>
      </c>
      <c r="B29" s="82">
        <v>96.360989810771471</v>
      </c>
      <c r="C29" s="82">
        <v>96.759259259259252</v>
      </c>
      <c r="D29" s="82">
        <v>96.178343949044589</v>
      </c>
      <c r="E29" s="82"/>
      <c r="F29" s="82">
        <v>95.384615384615387</v>
      </c>
      <c r="G29" s="82">
        <v>92.405063291139243</v>
      </c>
      <c r="H29" s="82">
        <v>96.685082872928177</v>
      </c>
      <c r="I29" s="82"/>
      <c r="J29" s="82">
        <v>94.273127753303967</v>
      </c>
      <c r="K29" s="82">
        <v>98.71794871794873</v>
      </c>
      <c r="L29" s="82">
        <v>91.946308724832221</v>
      </c>
      <c r="M29" s="82"/>
      <c r="N29" s="82">
        <v>100</v>
      </c>
      <c r="O29" s="82">
        <v>100</v>
      </c>
      <c r="P29" s="82">
        <v>100</v>
      </c>
      <c r="Q29" s="146"/>
    </row>
    <row r="30" spans="1:17" x14ac:dyDescent="0.25">
      <c r="A30" s="27" t="s">
        <v>295</v>
      </c>
      <c r="B30" s="82">
        <v>90.196078431372555</v>
      </c>
      <c r="C30" s="82">
        <v>95.049504950495049</v>
      </c>
      <c r="D30" s="82">
        <v>87.012987012987011</v>
      </c>
      <c r="E30" s="82"/>
      <c r="F30" s="82">
        <v>80.357142857142861</v>
      </c>
      <c r="G30" s="82">
        <v>88.235294117647058</v>
      </c>
      <c r="H30" s="82">
        <v>76.923076923076934</v>
      </c>
      <c r="I30" s="82"/>
      <c r="J30" s="82">
        <v>96.666666666666671</v>
      </c>
      <c r="K30" s="82">
        <v>97.297297297297305</v>
      </c>
      <c r="L30" s="82">
        <v>96.226415094339629</v>
      </c>
      <c r="M30" s="82"/>
      <c r="N30" s="82">
        <v>100</v>
      </c>
      <c r="O30" s="82">
        <v>100</v>
      </c>
      <c r="P30" s="82">
        <v>100</v>
      </c>
      <c r="Q30" s="146"/>
    </row>
    <row r="31" spans="1:17" x14ac:dyDescent="0.25">
      <c r="A31" s="27" t="s">
        <v>296</v>
      </c>
      <c r="B31" s="82">
        <v>66.939890710382514</v>
      </c>
      <c r="C31" s="82">
        <v>60.122699386503065</v>
      </c>
      <c r="D31" s="82">
        <v>72.41379310344827</v>
      </c>
      <c r="E31" s="82"/>
      <c r="F31" s="82">
        <v>56.321839080459768</v>
      </c>
      <c r="G31" s="82">
        <v>47.916666666666671</v>
      </c>
      <c r="H31" s="82">
        <v>66.666666666666657</v>
      </c>
      <c r="I31" s="82"/>
      <c r="J31" s="82">
        <v>72.992700729927009</v>
      </c>
      <c r="K31" s="82">
        <v>74.468085106382972</v>
      </c>
      <c r="L31" s="82">
        <v>72.222222222222214</v>
      </c>
      <c r="M31" s="82"/>
      <c r="N31" s="82">
        <v>85.454545454545453</v>
      </c>
      <c r="O31" s="82">
        <v>85</v>
      </c>
      <c r="P31" s="82">
        <v>85.714285714285708</v>
      </c>
      <c r="Q31" s="146"/>
    </row>
    <row r="32" spans="1:17" x14ac:dyDescent="0.25">
      <c r="A32" s="27" t="s">
        <v>297</v>
      </c>
      <c r="B32" s="82">
        <v>96.423841059602637</v>
      </c>
      <c r="C32" s="82">
        <v>95.986622073578602</v>
      </c>
      <c r="D32" s="82">
        <v>96.710526315789465</v>
      </c>
      <c r="E32" s="82"/>
      <c r="F32" s="82">
        <v>96.756756756756758</v>
      </c>
      <c r="G32" s="82">
        <v>95.731707317073173</v>
      </c>
      <c r="H32" s="82">
        <v>97.572815533980588</v>
      </c>
      <c r="I32" s="82"/>
      <c r="J32" s="82">
        <v>96.396396396396398</v>
      </c>
      <c r="K32" s="82">
        <v>96.470588235294116</v>
      </c>
      <c r="L32" s="82">
        <v>96.350364963503651</v>
      </c>
      <c r="M32" s="82"/>
      <c r="N32" s="82">
        <v>95.705521472392647</v>
      </c>
      <c r="O32" s="82">
        <v>96</v>
      </c>
      <c r="P32" s="82">
        <v>95.575221238938056</v>
      </c>
      <c r="Q32" s="146"/>
    </row>
    <row r="33" spans="1:17" x14ac:dyDescent="0.25">
      <c r="A33" s="27" t="s">
        <v>298</v>
      </c>
      <c r="B33" s="82">
        <v>100</v>
      </c>
      <c r="C33" s="82">
        <v>100</v>
      </c>
      <c r="D33" s="82">
        <v>100</v>
      </c>
      <c r="E33" s="82"/>
      <c r="F33" s="82">
        <v>100</v>
      </c>
      <c r="G33" s="82">
        <v>100</v>
      </c>
      <c r="H33" s="82">
        <v>100</v>
      </c>
      <c r="I33" s="82"/>
      <c r="J33" s="82">
        <v>100</v>
      </c>
      <c r="K33" s="82">
        <v>100</v>
      </c>
      <c r="L33" s="82">
        <v>100</v>
      </c>
      <c r="M33" s="82"/>
      <c r="N33" s="82">
        <v>100</v>
      </c>
      <c r="O33" s="82">
        <v>100</v>
      </c>
      <c r="P33" s="82">
        <v>100</v>
      </c>
      <c r="Q33" s="146"/>
    </row>
    <row r="34" spans="1:17" x14ac:dyDescent="0.25">
      <c r="A34" s="27" t="s">
        <v>299</v>
      </c>
      <c r="B34" s="82">
        <v>91.891891891891902</v>
      </c>
      <c r="C34" s="82">
        <v>87.162162162162161</v>
      </c>
      <c r="D34" s="82">
        <v>94.256756756756758</v>
      </c>
      <c r="E34" s="82"/>
      <c r="F34" s="82">
        <v>90.212765957446805</v>
      </c>
      <c r="G34" s="82">
        <v>85.882352941176464</v>
      </c>
      <c r="H34" s="82">
        <v>92.666666666666657</v>
      </c>
      <c r="I34" s="82"/>
      <c r="J34" s="82">
        <v>95.121951219512198</v>
      </c>
      <c r="K34" s="82">
        <v>92.682926829268297</v>
      </c>
      <c r="L34" s="82">
        <v>96.341463414634148</v>
      </c>
      <c r="M34" s="82"/>
      <c r="N34" s="82">
        <v>91.860465116279073</v>
      </c>
      <c r="O34" s="82">
        <v>81.818181818181827</v>
      </c>
      <c r="P34" s="82">
        <v>95.3125</v>
      </c>
      <c r="Q34" s="146"/>
    </row>
    <row r="35" spans="1:17" x14ac:dyDescent="0.25">
      <c r="A35" s="27" t="s">
        <v>300</v>
      </c>
      <c r="B35" s="82">
        <v>90.9375</v>
      </c>
      <c r="C35" s="82">
        <v>91.463414634146346</v>
      </c>
      <c r="D35" s="82">
        <v>90.756302521008408</v>
      </c>
      <c r="E35" s="82"/>
      <c r="F35" s="82">
        <v>87.341772151898738</v>
      </c>
      <c r="G35" s="82">
        <v>92</v>
      </c>
      <c r="H35" s="82">
        <v>85.18518518518519</v>
      </c>
      <c r="I35" s="82"/>
      <c r="J35" s="82">
        <v>91.304347826086953</v>
      </c>
      <c r="K35" s="82">
        <v>83.333333333333343</v>
      </c>
      <c r="L35" s="82">
        <v>93.243243243243242</v>
      </c>
      <c r="M35" s="82"/>
      <c r="N35" s="82">
        <v>98.571428571428584</v>
      </c>
      <c r="O35" s="82">
        <v>100</v>
      </c>
      <c r="P35" s="82">
        <v>98.214285714285708</v>
      </c>
      <c r="Q35" s="146"/>
    </row>
    <row r="36" spans="1:17" x14ac:dyDescent="0.25">
      <c r="A36" s="27" t="s">
        <v>301</v>
      </c>
      <c r="B36" s="82">
        <v>95.101553166069294</v>
      </c>
      <c r="C36" s="82">
        <v>93.75</v>
      </c>
      <c r="D36" s="82">
        <v>95.548489666136732</v>
      </c>
      <c r="E36" s="82"/>
      <c r="F36" s="82">
        <v>93.75</v>
      </c>
      <c r="G36" s="82">
        <v>95</v>
      </c>
      <c r="H36" s="82">
        <v>93.150684931506845</v>
      </c>
      <c r="I36" s="82"/>
      <c r="J36" s="82">
        <v>95.215311004784681</v>
      </c>
      <c r="K36" s="82">
        <v>88.63636363636364</v>
      </c>
      <c r="L36" s="82">
        <v>96.969696969696969</v>
      </c>
      <c r="M36" s="82"/>
      <c r="N36" s="82">
        <v>97.959183673469383</v>
      </c>
      <c r="O36" s="82">
        <v>95.833333333333343</v>
      </c>
      <c r="P36" s="82">
        <v>98.255813953488371</v>
      </c>
      <c r="Q36" s="146"/>
    </row>
    <row r="37" spans="1:17" ht="15.75" thickBot="1" x14ac:dyDescent="0.3">
      <c r="A37" s="28" t="s">
        <v>302</v>
      </c>
      <c r="B37" s="83">
        <v>75.18248175182481</v>
      </c>
      <c r="C37" s="83">
        <v>65.789473684210535</v>
      </c>
      <c r="D37" s="83">
        <v>78.787878787878782</v>
      </c>
      <c r="E37" s="83"/>
      <c r="F37" s="83">
        <v>66.459627329192557</v>
      </c>
      <c r="G37" s="83">
        <v>60.714285714285708</v>
      </c>
      <c r="H37" s="83">
        <v>69.523809523809518</v>
      </c>
      <c r="I37" s="83"/>
      <c r="J37" s="83">
        <v>80</v>
      </c>
      <c r="K37" s="83">
        <v>75</v>
      </c>
      <c r="L37" s="83">
        <v>81.25</v>
      </c>
      <c r="M37" s="83"/>
      <c r="N37" s="83">
        <v>96.226415094339629</v>
      </c>
      <c r="O37" s="83">
        <v>87.5</v>
      </c>
      <c r="P37" s="83">
        <v>97.777777777777771</v>
      </c>
    </row>
    <row r="38" spans="1:17" x14ac:dyDescent="0.25">
      <c r="A38" s="225" t="s">
        <v>201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Q38" s="146"/>
    </row>
    <row r="39" spans="1:17" x14ac:dyDescent="0.25">
      <c r="Q39" s="146"/>
    </row>
    <row r="40" spans="1:17" x14ac:dyDescent="0.25">
      <c r="Q40" s="146"/>
    </row>
    <row r="41" spans="1:17" x14ac:dyDescent="0.25">
      <c r="Q41" s="146"/>
    </row>
    <row r="42" spans="1:17" x14ac:dyDescent="0.25">
      <c r="Q42" s="146"/>
    </row>
    <row r="43" spans="1:17" x14ac:dyDescent="0.25">
      <c r="Q43" s="145"/>
    </row>
    <row r="44" spans="1:17" x14ac:dyDescent="0.25">
      <c r="Q44" s="146"/>
    </row>
    <row r="45" spans="1:17" x14ac:dyDescent="0.25">
      <c r="Q45" s="146"/>
    </row>
    <row r="46" spans="1:17" x14ac:dyDescent="0.25">
      <c r="Q46" s="146"/>
    </row>
  </sheetData>
  <mergeCells count="11">
    <mergeCell ref="A38:O38"/>
    <mergeCell ref="A1:P1"/>
    <mergeCell ref="A2:P2"/>
    <mergeCell ref="A3:P3"/>
    <mergeCell ref="A4:P4"/>
    <mergeCell ref="A5:P5"/>
    <mergeCell ref="A7:A8"/>
    <mergeCell ref="B7:D7"/>
    <mergeCell ref="F7:H7"/>
    <mergeCell ref="J7:L7"/>
    <mergeCell ref="N7:P7"/>
  </mergeCells>
  <hyperlinks>
    <hyperlink ref="Q2" location="Contenido!A1" display="Contenido" xr:uid="{1C1E9ECC-5BDA-4F99-9532-9E543DECAFC2}"/>
  </hyperlinks>
  <pageMargins left="0.7" right="0.7" top="0.75" bottom="0.75" header="0.3" footer="0.3"/>
  <pageSetup scale="88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0B87-4DA1-4C9A-AD9A-263448426F21}">
  <sheetPr>
    <tabColor rgb="FFF2DAB1"/>
    <pageSetUpPr fitToPage="1"/>
  </sheetPr>
  <dimension ref="A1:Q46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4" style="144" customWidth="1"/>
  </cols>
  <sheetData>
    <row r="1" spans="1:17" x14ac:dyDescent="0.25">
      <c r="A1" s="228" t="s">
        <v>399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x14ac:dyDescent="0.25">
      <c r="A2" s="229" t="s">
        <v>400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183" t="s">
        <v>0</v>
      </c>
    </row>
    <row r="3" spans="1:17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7" x14ac:dyDescent="0.25">
      <c r="A4" s="229" t="s">
        <v>396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7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145"/>
    </row>
    <row r="6" spans="1:17" x14ac:dyDescent="0.25">
      <c r="A6" s="22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45"/>
    </row>
    <row r="7" spans="1:17" x14ac:dyDescent="0.25">
      <c r="A7" s="232" t="s">
        <v>276</v>
      </c>
      <c r="B7" s="231" t="s">
        <v>209</v>
      </c>
      <c r="C7" s="231"/>
      <c r="D7" s="231"/>
      <c r="E7" s="84"/>
      <c r="F7" s="231" t="s">
        <v>241</v>
      </c>
      <c r="G7" s="231"/>
      <c r="H7" s="231"/>
      <c r="I7" s="84"/>
      <c r="J7" s="231" t="s">
        <v>242</v>
      </c>
      <c r="K7" s="231"/>
      <c r="L7" s="231"/>
      <c r="M7" s="84"/>
      <c r="N7" s="231" t="s">
        <v>243</v>
      </c>
      <c r="O7" s="231"/>
      <c r="P7" s="231"/>
    </row>
    <row r="8" spans="1:17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145"/>
    </row>
    <row r="9" spans="1:17" x14ac:dyDescent="0.25">
      <c r="A9" s="2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7" x14ac:dyDescent="0.25">
      <c r="A10" s="26" t="s">
        <v>209</v>
      </c>
      <c r="B10" s="79">
        <f>SUM(B12:B37)</f>
        <v>737</v>
      </c>
      <c r="C10" s="79">
        <f t="shared" ref="C10:P10" si="0">SUM(C12:C37)</f>
        <v>348</v>
      </c>
      <c r="D10" s="79">
        <f t="shared" si="0"/>
        <v>389</v>
      </c>
      <c r="E10" s="79"/>
      <c r="F10" s="79">
        <f t="shared" si="0"/>
        <v>447</v>
      </c>
      <c r="G10" s="79">
        <f t="shared" si="0"/>
        <v>210</v>
      </c>
      <c r="H10" s="79">
        <f t="shared" si="0"/>
        <v>237</v>
      </c>
      <c r="I10" s="79"/>
      <c r="J10" s="79">
        <f t="shared" si="0"/>
        <v>214</v>
      </c>
      <c r="K10" s="79">
        <f t="shared" si="0"/>
        <v>102</v>
      </c>
      <c r="L10" s="79">
        <f t="shared" si="0"/>
        <v>112</v>
      </c>
      <c r="M10" s="79"/>
      <c r="N10" s="79">
        <f t="shared" si="0"/>
        <v>76</v>
      </c>
      <c r="O10" s="79">
        <f t="shared" si="0"/>
        <v>36</v>
      </c>
      <c r="P10" s="79">
        <f t="shared" si="0"/>
        <v>40</v>
      </c>
    </row>
    <row r="11" spans="1:17" x14ac:dyDescent="0.25">
      <c r="A11" s="2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</row>
    <row r="12" spans="1:17" x14ac:dyDescent="0.25">
      <c r="A12" s="27" t="s">
        <v>277</v>
      </c>
      <c r="B12" s="80">
        <f>+F12+J12+N12</f>
        <v>21</v>
      </c>
      <c r="C12" s="80">
        <f t="shared" ref="C12:D26" si="1">+G12+K12+O12</f>
        <v>15</v>
      </c>
      <c r="D12" s="80">
        <f t="shared" si="1"/>
        <v>6</v>
      </c>
      <c r="E12" s="80"/>
      <c r="F12" s="80">
        <v>8</v>
      </c>
      <c r="G12" s="80">
        <v>5</v>
      </c>
      <c r="H12" s="80">
        <v>3</v>
      </c>
      <c r="I12" s="80"/>
      <c r="J12" s="80">
        <v>8</v>
      </c>
      <c r="K12" s="80">
        <v>6</v>
      </c>
      <c r="L12" s="80">
        <v>2</v>
      </c>
      <c r="M12" s="80"/>
      <c r="N12" s="80">
        <v>5</v>
      </c>
      <c r="O12" s="80">
        <v>4</v>
      </c>
      <c r="P12" s="80">
        <v>1</v>
      </c>
      <c r="Q12" s="145"/>
    </row>
    <row r="13" spans="1:17" x14ac:dyDescent="0.25">
      <c r="A13" s="27" t="s">
        <v>278</v>
      </c>
      <c r="B13" s="80">
        <f t="shared" ref="B13:D37" si="2">+F13+J13+N13</f>
        <v>11</v>
      </c>
      <c r="C13" s="80">
        <f t="shared" si="1"/>
        <v>6</v>
      </c>
      <c r="D13" s="80">
        <f t="shared" si="1"/>
        <v>5</v>
      </c>
      <c r="E13" s="80"/>
      <c r="F13" s="80">
        <v>4</v>
      </c>
      <c r="G13" s="80">
        <v>1</v>
      </c>
      <c r="H13" s="80">
        <v>3</v>
      </c>
      <c r="I13" s="80"/>
      <c r="J13" s="80">
        <v>5</v>
      </c>
      <c r="K13" s="80">
        <v>4</v>
      </c>
      <c r="L13" s="80">
        <v>1</v>
      </c>
      <c r="M13" s="80"/>
      <c r="N13" s="80">
        <v>2</v>
      </c>
      <c r="O13" s="80">
        <v>1</v>
      </c>
      <c r="P13" s="80">
        <v>1</v>
      </c>
    </row>
    <row r="14" spans="1:17" x14ac:dyDescent="0.25">
      <c r="A14" s="27" t="s">
        <v>279</v>
      </c>
      <c r="B14" s="80">
        <f>+F14+J14</f>
        <v>7</v>
      </c>
      <c r="C14" s="80">
        <f>+K14</f>
        <v>6</v>
      </c>
      <c r="D14" s="80">
        <f>+H14</f>
        <v>1</v>
      </c>
      <c r="E14" s="80"/>
      <c r="F14" s="80">
        <v>1</v>
      </c>
      <c r="G14" s="80" t="s">
        <v>271</v>
      </c>
      <c r="H14" s="80">
        <v>1</v>
      </c>
      <c r="I14" s="80"/>
      <c r="J14" s="80">
        <v>6</v>
      </c>
      <c r="K14" s="80">
        <v>6</v>
      </c>
      <c r="L14" s="80" t="s">
        <v>271</v>
      </c>
      <c r="M14" s="80"/>
      <c r="N14" s="80" t="s">
        <v>271</v>
      </c>
      <c r="O14" s="80" t="s">
        <v>271</v>
      </c>
      <c r="P14" s="80" t="s">
        <v>271</v>
      </c>
    </row>
    <row r="15" spans="1:17" x14ac:dyDescent="0.25">
      <c r="A15" s="27" t="s">
        <v>280</v>
      </c>
      <c r="B15" s="80">
        <f t="shared" si="2"/>
        <v>64</v>
      </c>
      <c r="C15" s="80">
        <f t="shared" si="1"/>
        <v>26</v>
      </c>
      <c r="D15" s="80">
        <f>+H15+L15</f>
        <v>38</v>
      </c>
      <c r="E15" s="80"/>
      <c r="F15" s="80">
        <v>54</v>
      </c>
      <c r="G15" s="80">
        <v>20</v>
      </c>
      <c r="H15" s="80">
        <v>34</v>
      </c>
      <c r="I15" s="80"/>
      <c r="J15" s="80">
        <v>8</v>
      </c>
      <c r="K15" s="80">
        <v>4</v>
      </c>
      <c r="L15" s="80">
        <v>4</v>
      </c>
      <c r="M15" s="80"/>
      <c r="N15" s="80">
        <v>2</v>
      </c>
      <c r="O15" s="80">
        <v>2</v>
      </c>
      <c r="P15" s="80" t="s">
        <v>271</v>
      </c>
    </row>
    <row r="16" spans="1:17" x14ac:dyDescent="0.25">
      <c r="A16" s="27" t="s">
        <v>281</v>
      </c>
      <c r="B16" s="80" t="s">
        <v>271</v>
      </c>
      <c r="C16" s="80" t="s">
        <v>271</v>
      </c>
      <c r="D16" s="80" t="s">
        <v>271</v>
      </c>
      <c r="E16" s="80"/>
      <c r="F16" s="80" t="s">
        <v>271</v>
      </c>
      <c r="G16" s="80" t="s">
        <v>271</v>
      </c>
      <c r="H16" s="80" t="s">
        <v>271</v>
      </c>
      <c r="I16" s="80"/>
      <c r="J16" s="80" t="s">
        <v>271</v>
      </c>
      <c r="K16" s="80" t="s">
        <v>271</v>
      </c>
      <c r="L16" s="80" t="s">
        <v>271</v>
      </c>
      <c r="M16" s="80"/>
      <c r="N16" s="80" t="s">
        <v>271</v>
      </c>
      <c r="O16" s="80" t="s">
        <v>271</v>
      </c>
      <c r="P16" s="80" t="s">
        <v>271</v>
      </c>
      <c r="Q16" s="146"/>
    </row>
    <row r="17" spans="1:17" x14ac:dyDescent="0.25">
      <c r="A17" s="27" t="s">
        <v>282</v>
      </c>
      <c r="B17" s="80">
        <f>+F17+J17</f>
        <v>10</v>
      </c>
      <c r="C17" s="80">
        <f>+G17+K17</f>
        <v>7</v>
      </c>
      <c r="D17" s="80">
        <f>+H17+L17</f>
        <v>3</v>
      </c>
      <c r="E17" s="80"/>
      <c r="F17" s="80">
        <v>8</v>
      </c>
      <c r="G17" s="80">
        <v>6</v>
      </c>
      <c r="H17" s="80">
        <v>2</v>
      </c>
      <c r="I17" s="80"/>
      <c r="J17" s="80">
        <v>2</v>
      </c>
      <c r="K17" s="80">
        <v>1</v>
      </c>
      <c r="L17" s="80">
        <v>1</v>
      </c>
      <c r="M17" s="80"/>
      <c r="N17" s="80" t="s">
        <v>271</v>
      </c>
      <c r="O17" s="80" t="s">
        <v>271</v>
      </c>
      <c r="P17" s="80" t="s">
        <v>271</v>
      </c>
      <c r="Q17" s="145"/>
    </row>
    <row r="18" spans="1:17" x14ac:dyDescent="0.25">
      <c r="A18" s="27" t="s">
        <v>283</v>
      </c>
      <c r="B18" s="80">
        <f t="shared" si="2"/>
        <v>12</v>
      </c>
      <c r="C18" s="80">
        <f>+G18+O18</f>
        <v>5</v>
      </c>
      <c r="D18" s="80">
        <f>+H18+L18</f>
        <v>7</v>
      </c>
      <c r="E18" s="80"/>
      <c r="F18" s="80">
        <v>8</v>
      </c>
      <c r="G18" s="80">
        <v>4</v>
      </c>
      <c r="H18" s="80">
        <v>4</v>
      </c>
      <c r="I18" s="80"/>
      <c r="J18" s="80">
        <v>3</v>
      </c>
      <c r="K18" s="80" t="s">
        <v>271</v>
      </c>
      <c r="L18" s="80">
        <v>3</v>
      </c>
      <c r="M18" s="80"/>
      <c r="N18" s="80">
        <v>1</v>
      </c>
      <c r="O18" s="80">
        <v>1</v>
      </c>
      <c r="P18" s="80" t="s">
        <v>271</v>
      </c>
      <c r="Q18" s="146"/>
    </row>
    <row r="19" spans="1:17" x14ac:dyDescent="0.25">
      <c r="A19" s="27" t="s">
        <v>284</v>
      </c>
      <c r="B19" s="80">
        <f>+F19+J19</f>
        <v>20</v>
      </c>
      <c r="C19" s="80">
        <f>+G19+K19</f>
        <v>9</v>
      </c>
      <c r="D19" s="80">
        <f>+H19+L19</f>
        <v>11</v>
      </c>
      <c r="E19" s="80"/>
      <c r="F19" s="80">
        <v>8</v>
      </c>
      <c r="G19" s="80">
        <v>2</v>
      </c>
      <c r="H19" s="80">
        <v>6</v>
      </c>
      <c r="I19" s="80"/>
      <c r="J19" s="80">
        <v>12</v>
      </c>
      <c r="K19" s="80">
        <v>7</v>
      </c>
      <c r="L19" s="80">
        <v>5</v>
      </c>
      <c r="M19" s="80"/>
      <c r="N19" s="80" t="s">
        <v>271</v>
      </c>
      <c r="O19" s="80" t="s">
        <v>271</v>
      </c>
      <c r="P19" s="80" t="s">
        <v>271</v>
      </c>
      <c r="Q19" s="146"/>
    </row>
    <row r="20" spans="1:17" x14ac:dyDescent="0.25">
      <c r="A20" s="27" t="s">
        <v>285</v>
      </c>
      <c r="B20" s="80">
        <f t="shared" si="2"/>
        <v>19</v>
      </c>
      <c r="C20" s="80">
        <f t="shared" si="1"/>
        <v>10</v>
      </c>
      <c r="D20" s="80">
        <f t="shared" si="1"/>
        <v>9</v>
      </c>
      <c r="E20" s="80"/>
      <c r="F20" s="80">
        <v>11</v>
      </c>
      <c r="G20" s="80">
        <v>4</v>
      </c>
      <c r="H20" s="80">
        <v>7</v>
      </c>
      <c r="I20" s="80"/>
      <c r="J20" s="80">
        <v>6</v>
      </c>
      <c r="K20" s="80">
        <v>5</v>
      </c>
      <c r="L20" s="80">
        <v>1</v>
      </c>
      <c r="M20" s="80"/>
      <c r="N20" s="80">
        <v>2</v>
      </c>
      <c r="O20" s="80">
        <v>1</v>
      </c>
      <c r="P20" s="80">
        <v>1</v>
      </c>
      <c r="Q20" s="146"/>
    </row>
    <row r="21" spans="1:17" x14ac:dyDescent="0.25">
      <c r="A21" s="27" t="s">
        <v>286</v>
      </c>
      <c r="B21" s="80">
        <f t="shared" si="2"/>
        <v>25</v>
      </c>
      <c r="C21" s="80">
        <f>+G21+K21</f>
        <v>8</v>
      </c>
      <c r="D21" s="80">
        <f t="shared" si="1"/>
        <v>17</v>
      </c>
      <c r="E21" s="80"/>
      <c r="F21" s="80">
        <v>7</v>
      </c>
      <c r="G21" s="80">
        <v>3</v>
      </c>
      <c r="H21" s="80">
        <v>4</v>
      </c>
      <c r="I21" s="80"/>
      <c r="J21" s="80">
        <v>13</v>
      </c>
      <c r="K21" s="80">
        <v>5</v>
      </c>
      <c r="L21" s="80">
        <v>8</v>
      </c>
      <c r="M21" s="80"/>
      <c r="N21" s="80">
        <v>5</v>
      </c>
      <c r="O21" s="80" t="s">
        <v>271</v>
      </c>
      <c r="P21" s="80">
        <v>5</v>
      </c>
      <c r="Q21" s="146"/>
    </row>
    <row r="22" spans="1:17" x14ac:dyDescent="0.25">
      <c r="A22" s="27" t="s">
        <v>287</v>
      </c>
      <c r="B22" s="80">
        <f>+J22</f>
        <v>1</v>
      </c>
      <c r="C22" s="80">
        <f>+K22</f>
        <v>1</v>
      </c>
      <c r="D22" s="80" t="s">
        <v>271</v>
      </c>
      <c r="E22" s="80"/>
      <c r="F22" s="80" t="s">
        <v>271</v>
      </c>
      <c r="G22" s="80" t="s">
        <v>271</v>
      </c>
      <c r="H22" s="80" t="s">
        <v>271</v>
      </c>
      <c r="I22" s="80"/>
      <c r="J22" s="80">
        <v>1</v>
      </c>
      <c r="K22" s="80">
        <v>1</v>
      </c>
      <c r="L22" s="80" t="s">
        <v>271</v>
      </c>
      <c r="M22" s="80"/>
      <c r="N22" s="80" t="s">
        <v>271</v>
      </c>
      <c r="O22" s="80" t="s">
        <v>271</v>
      </c>
      <c r="P22" s="80" t="s">
        <v>271</v>
      </c>
      <c r="Q22" s="146"/>
    </row>
    <row r="23" spans="1:17" x14ac:dyDescent="0.25">
      <c r="A23" s="125" t="s">
        <v>288</v>
      </c>
      <c r="B23" s="80">
        <f t="shared" si="2"/>
        <v>68</v>
      </c>
      <c r="C23" s="80">
        <f t="shared" si="1"/>
        <v>39</v>
      </c>
      <c r="D23" s="80">
        <f t="shared" si="1"/>
        <v>29</v>
      </c>
      <c r="E23" s="80"/>
      <c r="F23" s="80">
        <v>44</v>
      </c>
      <c r="G23" s="80">
        <v>21</v>
      </c>
      <c r="H23" s="80">
        <v>23</v>
      </c>
      <c r="I23" s="80"/>
      <c r="J23" s="80">
        <v>18</v>
      </c>
      <c r="K23" s="80">
        <v>13</v>
      </c>
      <c r="L23" s="80">
        <v>5</v>
      </c>
      <c r="M23" s="80"/>
      <c r="N23" s="80">
        <v>6</v>
      </c>
      <c r="O23" s="80">
        <v>5</v>
      </c>
      <c r="P23" s="80">
        <v>1</v>
      </c>
      <c r="Q23" s="146"/>
    </row>
    <row r="24" spans="1:17" x14ac:dyDescent="0.25">
      <c r="A24" s="27" t="s">
        <v>289</v>
      </c>
      <c r="B24" s="80">
        <f>+F24+J24</f>
        <v>3</v>
      </c>
      <c r="C24" s="80">
        <f>+G24+K24</f>
        <v>2</v>
      </c>
      <c r="D24" s="80">
        <f>+L24</f>
        <v>1</v>
      </c>
      <c r="E24" s="80"/>
      <c r="F24" s="80">
        <v>1</v>
      </c>
      <c r="G24" s="80">
        <v>1</v>
      </c>
      <c r="H24" s="80" t="s">
        <v>271</v>
      </c>
      <c r="I24" s="80"/>
      <c r="J24" s="80">
        <v>2</v>
      </c>
      <c r="K24" s="80">
        <v>1</v>
      </c>
      <c r="L24" s="80">
        <v>1</v>
      </c>
      <c r="M24" s="80"/>
      <c r="N24" s="80" t="s">
        <v>271</v>
      </c>
      <c r="O24" s="80" t="s">
        <v>271</v>
      </c>
      <c r="P24" s="80" t="s">
        <v>271</v>
      </c>
      <c r="Q24" s="146"/>
    </row>
    <row r="25" spans="1:17" x14ac:dyDescent="0.25">
      <c r="A25" s="27" t="s">
        <v>290</v>
      </c>
      <c r="B25" s="80">
        <f>+J25</f>
        <v>7</v>
      </c>
      <c r="C25" s="80">
        <f>+K25</f>
        <v>4</v>
      </c>
      <c r="D25" s="80">
        <f>+L25</f>
        <v>3</v>
      </c>
      <c r="E25" s="80"/>
      <c r="F25" s="80" t="s">
        <v>271</v>
      </c>
      <c r="G25" s="80" t="s">
        <v>271</v>
      </c>
      <c r="H25" s="80" t="s">
        <v>271</v>
      </c>
      <c r="I25" s="80"/>
      <c r="J25" s="80">
        <v>7</v>
      </c>
      <c r="K25" s="80">
        <v>4</v>
      </c>
      <c r="L25" s="80">
        <v>3</v>
      </c>
      <c r="M25" s="80"/>
      <c r="N25" s="80" t="s">
        <v>271</v>
      </c>
      <c r="O25" s="80" t="s">
        <v>271</v>
      </c>
      <c r="P25" s="80" t="s">
        <v>271</v>
      </c>
      <c r="Q25" s="146"/>
    </row>
    <row r="26" spans="1:17" x14ac:dyDescent="0.25">
      <c r="A26" s="27" t="s">
        <v>291</v>
      </c>
      <c r="B26" s="80">
        <f t="shared" si="2"/>
        <v>10</v>
      </c>
      <c r="C26" s="80">
        <f>+K26</f>
        <v>3</v>
      </c>
      <c r="D26" s="80">
        <f t="shared" si="1"/>
        <v>7</v>
      </c>
      <c r="E26" s="80"/>
      <c r="F26" s="80">
        <v>3</v>
      </c>
      <c r="G26" s="80" t="s">
        <v>271</v>
      </c>
      <c r="H26" s="80">
        <v>3</v>
      </c>
      <c r="I26" s="80"/>
      <c r="J26" s="80">
        <v>6</v>
      </c>
      <c r="K26" s="80">
        <v>3</v>
      </c>
      <c r="L26" s="80">
        <v>3</v>
      </c>
      <c r="M26" s="80"/>
      <c r="N26" s="80">
        <v>1</v>
      </c>
      <c r="O26" s="80" t="s">
        <v>271</v>
      </c>
      <c r="P26" s="80">
        <v>1</v>
      </c>
      <c r="Q26" s="145"/>
    </row>
    <row r="27" spans="1:17" x14ac:dyDescent="0.25">
      <c r="A27" s="27" t="s">
        <v>292</v>
      </c>
      <c r="B27" s="80" t="s">
        <v>271</v>
      </c>
      <c r="C27" s="80" t="s">
        <v>271</v>
      </c>
      <c r="D27" s="80" t="s">
        <v>271</v>
      </c>
      <c r="E27" s="80"/>
      <c r="F27" s="80" t="s">
        <v>271</v>
      </c>
      <c r="G27" s="80" t="s">
        <v>271</v>
      </c>
      <c r="H27" s="80" t="s">
        <v>271</v>
      </c>
      <c r="I27" s="80"/>
      <c r="J27" s="80" t="s">
        <v>271</v>
      </c>
      <c r="K27" s="80" t="s">
        <v>271</v>
      </c>
      <c r="L27" s="80" t="s">
        <v>271</v>
      </c>
      <c r="M27" s="80"/>
      <c r="N27" s="80" t="s">
        <v>271</v>
      </c>
      <c r="O27" s="80" t="s">
        <v>271</v>
      </c>
      <c r="P27" s="80" t="s">
        <v>271</v>
      </c>
      <c r="Q27" s="146"/>
    </row>
    <row r="28" spans="1:17" x14ac:dyDescent="0.25">
      <c r="A28" s="27" t="s">
        <v>293</v>
      </c>
      <c r="B28" s="80">
        <f t="shared" si="2"/>
        <v>87</v>
      </c>
      <c r="C28" s="80">
        <f t="shared" si="2"/>
        <v>53</v>
      </c>
      <c r="D28" s="80">
        <f t="shared" si="2"/>
        <v>34</v>
      </c>
      <c r="E28" s="80"/>
      <c r="F28" s="80">
        <v>44</v>
      </c>
      <c r="G28" s="80">
        <v>31</v>
      </c>
      <c r="H28" s="80">
        <v>13</v>
      </c>
      <c r="I28" s="80"/>
      <c r="J28" s="80">
        <v>20</v>
      </c>
      <c r="K28" s="80">
        <v>11</v>
      </c>
      <c r="L28" s="80">
        <v>9</v>
      </c>
      <c r="M28" s="80"/>
      <c r="N28" s="80">
        <v>23</v>
      </c>
      <c r="O28" s="80">
        <v>11</v>
      </c>
      <c r="P28" s="80">
        <v>12</v>
      </c>
      <c r="Q28" s="146"/>
    </row>
    <row r="29" spans="1:17" x14ac:dyDescent="0.25">
      <c r="A29" s="27" t="s">
        <v>294</v>
      </c>
      <c r="B29" s="80">
        <f t="shared" ref="B29:D30" si="3">+F29+J29</f>
        <v>25</v>
      </c>
      <c r="C29" s="80">
        <f t="shared" si="3"/>
        <v>7</v>
      </c>
      <c r="D29" s="80">
        <f t="shared" si="3"/>
        <v>18</v>
      </c>
      <c r="E29" s="80"/>
      <c r="F29" s="80">
        <v>12</v>
      </c>
      <c r="G29" s="80">
        <v>6</v>
      </c>
      <c r="H29" s="80">
        <v>6</v>
      </c>
      <c r="I29" s="80"/>
      <c r="J29" s="80">
        <v>13</v>
      </c>
      <c r="K29" s="80">
        <v>1</v>
      </c>
      <c r="L29" s="80">
        <v>12</v>
      </c>
      <c r="M29" s="80"/>
      <c r="N29" s="80" t="s">
        <v>271</v>
      </c>
      <c r="O29" s="80" t="s">
        <v>271</v>
      </c>
      <c r="P29" s="80" t="s">
        <v>271</v>
      </c>
      <c r="Q29" s="146"/>
    </row>
    <row r="30" spans="1:17" x14ac:dyDescent="0.25">
      <c r="A30" s="27" t="s">
        <v>295</v>
      </c>
      <c r="B30" s="80">
        <f t="shared" si="3"/>
        <v>25</v>
      </c>
      <c r="C30" s="80">
        <f t="shared" si="3"/>
        <v>5</v>
      </c>
      <c r="D30" s="80">
        <f t="shared" si="3"/>
        <v>20</v>
      </c>
      <c r="E30" s="80"/>
      <c r="F30" s="80">
        <v>22</v>
      </c>
      <c r="G30" s="80">
        <v>4</v>
      </c>
      <c r="H30" s="80">
        <v>18</v>
      </c>
      <c r="I30" s="80"/>
      <c r="J30" s="80">
        <v>3</v>
      </c>
      <c r="K30" s="80">
        <v>1</v>
      </c>
      <c r="L30" s="80">
        <v>2</v>
      </c>
      <c r="M30" s="80"/>
      <c r="N30" s="80" t="s">
        <v>271</v>
      </c>
      <c r="O30" s="80" t="s">
        <v>271</v>
      </c>
      <c r="P30" s="80" t="s">
        <v>271</v>
      </c>
      <c r="Q30" s="146"/>
    </row>
    <row r="31" spans="1:17" x14ac:dyDescent="0.25">
      <c r="A31" s="27" t="s">
        <v>296</v>
      </c>
      <c r="B31" s="80">
        <f t="shared" si="2"/>
        <v>121</v>
      </c>
      <c r="C31" s="80">
        <f t="shared" si="2"/>
        <v>65</v>
      </c>
      <c r="D31" s="80">
        <f t="shared" si="2"/>
        <v>56</v>
      </c>
      <c r="E31" s="80"/>
      <c r="F31" s="80">
        <v>76</v>
      </c>
      <c r="G31" s="80">
        <v>50</v>
      </c>
      <c r="H31" s="80">
        <v>26</v>
      </c>
      <c r="I31" s="80"/>
      <c r="J31" s="80">
        <v>37</v>
      </c>
      <c r="K31" s="80">
        <v>12</v>
      </c>
      <c r="L31" s="80">
        <v>25</v>
      </c>
      <c r="M31" s="80"/>
      <c r="N31" s="80">
        <v>8</v>
      </c>
      <c r="O31" s="80">
        <v>3</v>
      </c>
      <c r="P31" s="80">
        <v>5</v>
      </c>
      <c r="Q31" s="146"/>
    </row>
    <row r="32" spans="1:17" x14ac:dyDescent="0.25">
      <c r="A32" s="27" t="s">
        <v>297</v>
      </c>
      <c r="B32" s="80">
        <f t="shared" si="2"/>
        <v>27</v>
      </c>
      <c r="C32" s="80">
        <f t="shared" si="2"/>
        <v>12</v>
      </c>
      <c r="D32" s="80">
        <f t="shared" si="2"/>
        <v>15</v>
      </c>
      <c r="E32" s="80"/>
      <c r="F32" s="80">
        <v>12</v>
      </c>
      <c r="G32" s="80">
        <v>7</v>
      </c>
      <c r="H32" s="80">
        <v>5</v>
      </c>
      <c r="I32" s="80"/>
      <c r="J32" s="80">
        <v>8</v>
      </c>
      <c r="K32" s="80">
        <v>3</v>
      </c>
      <c r="L32" s="80">
        <v>5</v>
      </c>
      <c r="M32" s="80"/>
      <c r="N32" s="80">
        <v>7</v>
      </c>
      <c r="O32" s="80">
        <v>2</v>
      </c>
      <c r="P32" s="80">
        <v>5</v>
      </c>
      <c r="Q32" s="146"/>
    </row>
    <row r="33" spans="1:17" x14ac:dyDescent="0.25">
      <c r="A33" s="27" t="s">
        <v>298</v>
      </c>
      <c r="B33" s="80" t="s">
        <v>271</v>
      </c>
      <c r="C33" s="80" t="s">
        <v>271</v>
      </c>
      <c r="D33" s="80" t="s">
        <v>271</v>
      </c>
      <c r="E33" s="80"/>
      <c r="F33" s="80" t="s">
        <v>271</v>
      </c>
      <c r="G33" s="80" t="s">
        <v>271</v>
      </c>
      <c r="H33" s="80" t="s">
        <v>271</v>
      </c>
      <c r="I33" s="80"/>
      <c r="J33" s="80" t="s">
        <v>271</v>
      </c>
      <c r="K33" s="80" t="s">
        <v>271</v>
      </c>
      <c r="L33" s="80" t="s">
        <v>271</v>
      </c>
      <c r="M33" s="80"/>
      <c r="N33" s="80" t="s">
        <v>271</v>
      </c>
      <c r="O33" s="80" t="s">
        <v>271</v>
      </c>
      <c r="P33" s="80" t="s">
        <v>271</v>
      </c>
      <c r="Q33" s="146"/>
    </row>
    <row r="34" spans="1:17" x14ac:dyDescent="0.25">
      <c r="A34" s="27" t="s">
        <v>299</v>
      </c>
      <c r="B34" s="80">
        <f t="shared" si="2"/>
        <v>36</v>
      </c>
      <c r="C34" s="80">
        <f t="shared" si="2"/>
        <v>19</v>
      </c>
      <c r="D34" s="80">
        <f t="shared" si="2"/>
        <v>17</v>
      </c>
      <c r="E34" s="80"/>
      <c r="F34" s="80">
        <v>23</v>
      </c>
      <c r="G34" s="80">
        <v>12</v>
      </c>
      <c r="H34" s="80">
        <v>11</v>
      </c>
      <c r="I34" s="80"/>
      <c r="J34" s="80">
        <v>6</v>
      </c>
      <c r="K34" s="80">
        <v>3</v>
      </c>
      <c r="L34" s="80">
        <v>3</v>
      </c>
      <c r="M34" s="80"/>
      <c r="N34" s="80">
        <v>7</v>
      </c>
      <c r="O34" s="80">
        <v>4</v>
      </c>
      <c r="P34" s="80">
        <v>3</v>
      </c>
      <c r="Q34" s="146"/>
    </row>
    <row r="35" spans="1:17" x14ac:dyDescent="0.25">
      <c r="A35" s="27" t="s">
        <v>300</v>
      </c>
      <c r="B35" s="80">
        <f t="shared" si="2"/>
        <v>29</v>
      </c>
      <c r="C35" s="80">
        <f>+G35+K35</f>
        <v>7</v>
      </c>
      <c r="D35" s="80">
        <f t="shared" si="2"/>
        <v>22</v>
      </c>
      <c r="E35" s="80"/>
      <c r="F35" s="80">
        <v>20</v>
      </c>
      <c r="G35" s="80">
        <v>4</v>
      </c>
      <c r="H35" s="80">
        <v>16</v>
      </c>
      <c r="I35" s="80"/>
      <c r="J35" s="80">
        <v>8</v>
      </c>
      <c r="K35" s="80">
        <v>3</v>
      </c>
      <c r="L35" s="80">
        <v>5</v>
      </c>
      <c r="M35" s="80"/>
      <c r="N35" s="80">
        <v>1</v>
      </c>
      <c r="O35" s="80" t="s">
        <v>271</v>
      </c>
      <c r="P35" s="80">
        <v>1</v>
      </c>
      <c r="Q35" s="146"/>
    </row>
    <row r="36" spans="1:17" x14ac:dyDescent="0.25">
      <c r="A36" s="27" t="s">
        <v>301</v>
      </c>
      <c r="B36" s="80">
        <f t="shared" si="2"/>
        <v>41</v>
      </c>
      <c r="C36" s="80">
        <f t="shared" si="2"/>
        <v>13</v>
      </c>
      <c r="D36" s="80">
        <f t="shared" si="2"/>
        <v>28</v>
      </c>
      <c r="E36" s="80"/>
      <c r="F36" s="80">
        <v>27</v>
      </c>
      <c r="G36" s="80">
        <v>7</v>
      </c>
      <c r="H36" s="80">
        <v>20</v>
      </c>
      <c r="I36" s="80"/>
      <c r="J36" s="80">
        <v>10</v>
      </c>
      <c r="K36" s="80">
        <v>5</v>
      </c>
      <c r="L36" s="80">
        <v>5</v>
      </c>
      <c r="M36" s="80"/>
      <c r="N36" s="80">
        <v>4</v>
      </c>
      <c r="O36" s="80">
        <v>1</v>
      </c>
      <c r="P36" s="80">
        <v>3</v>
      </c>
      <c r="Q36" s="146"/>
    </row>
    <row r="37" spans="1:17" ht="15.75" thickBot="1" x14ac:dyDescent="0.3">
      <c r="A37" s="28" t="s">
        <v>302</v>
      </c>
      <c r="B37" s="110">
        <f t="shared" si="2"/>
        <v>68</v>
      </c>
      <c r="C37" s="110">
        <f t="shared" si="2"/>
        <v>26</v>
      </c>
      <c r="D37" s="110">
        <f t="shared" si="2"/>
        <v>42</v>
      </c>
      <c r="E37" s="110"/>
      <c r="F37" s="110">
        <v>54</v>
      </c>
      <c r="G37" s="110">
        <v>22</v>
      </c>
      <c r="H37" s="110">
        <v>32</v>
      </c>
      <c r="I37" s="110"/>
      <c r="J37" s="110">
        <v>12</v>
      </c>
      <c r="K37" s="110">
        <v>3</v>
      </c>
      <c r="L37" s="110">
        <v>9</v>
      </c>
      <c r="M37" s="110"/>
      <c r="N37" s="110">
        <v>2</v>
      </c>
      <c r="O37" s="110">
        <v>1</v>
      </c>
      <c r="P37" s="110">
        <v>1</v>
      </c>
    </row>
    <row r="38" spans="1:17" x14ac:dyDescent="0.25">
      <c r="A38" s="225" t="s">
        <v>201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Q38" s="146"/>
    </row>
    <row r="39" spans="1:17" x14ac:dyDescent="0.25">
      <c r="Q39" s="146"/>
    </row>
    <row r="40" spans="1:17" x14ac:dyDescent="0.25">
      <c r="Q40" s="146"/>
    </row>
    <row r="41" spans="1:17" x14ac:dyDescent="0.25">
      <c r="Q41" s="146"/>
    </row>
    <row r="42" spans="1:17" x14ac:dyDescent="0.25">
      <c r="Q42" s="146"/>
    </row>
    <row r="43" spans="1:17" x14ac:dyDescent="0.25">
      <c r="Q43" s="145"/>
    </row>
    <row r="44" spans="1:17" x14ac:dyDescent="0.25">
      <c r="Q44" s="146"/>
    </row>
    <row r="45" spans="1:17" x14ac:dyDescent="0.25">
      <c r="Q45" s="146"/>
    </row>
    <row r="46" spans="1:17" x14ac:dyDescent="0.25">
      <c r="Q46" s="146"/>
    </row>
  </sheetData>
  <mergeCells count="11">
    <mergeCell ref="A38:O38"/>
    <mergeCell ref="A1:P1"/>
    <mergeCell ref="A2:P2"/>
    <mergeCell ref="A3:P3"/>
    <mergeCell ref="A4:P4"/>
    <mergeCell ref="A5:P5"/>
    <mergeCell ref="A7:A8"/>
    <mergeCell ref="B7:D7"/>
    <mergeCell ref="F7:H7"/>
    <mergeCell ref="J7:L7"/>
    <mergeCell ref="N7:P7"/>
  </mergeCells>
  <hyperlinks>
    <hyperlink ref="Q2" location="Contenido!A1" display="Contenido" xr:uid="{0CA7EF0E-37AB-493E-B5A2-976B4ABE5A3A}"/>
  </hyperlinks>
  <pageMargins left="0.7" right="0.7" top="0.75" bottom="0.75" header="0.3" footer="0.3"/>
  <pageSetup scale="91" orientation="landscape" r:id="rId1"/>
  <ignoredErrors>
    <ignoredError sqref="B14:C14 B18:C18 C20:C21 B22 C26 C35 B19" formula="1"/>
  </ignoredError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738D-9E2A-45D1-ADA5-80B48C7E9EF4}">
  <sheetPr>
    <tabColor rgb="FFF2DAB1"/>
    <pageSetUpPr fitToPage="1"/>
  </sheetPr>
  <dimension ref="A1:Q46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42578125" customWidth="1"/>
    <col min="10" max="12" width="8.28515625" customWidth="1"/>
    <col min="13" max="13" width="1.42578125" customWidth="1"/>
    <col min="14" max="16" width="8.28515625" customWidth="1"/>
    <col min="17" max="17" width="14" style="144" customWidth="1"/>
  </cols>
  <sheetData>
    <row r="1" spans="1:17" x14ac:dyDescent="0.25">
      <c r="A1" s="228" t="s">
        <v>401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x14ac:dyDescent="0.25">
      <c r="A2" s="229" t="s">
        <v>402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183" t="s">
        <v>0</v>
      </c>
    </row>
    <row r="3" spans="1:17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7" x14ac:dyDescent="0.25">
      <c r="A4" s="229" t="s">
        <v>396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7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145"/>
    </row>
    <row r="6" spans="1:17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45"/>
    </row>
    <row r="7" spans="1:17" x14ac:dyDescent="0.25">
      <c r="A7" s="232" t="s">
        <v>276</v>
      </c>
      <c r="B7" s="231" t="s">
        <v>209</v>
      </c>
      <c r="C7" s="231"/>
      <c r="D7" s="231"/>
      <c r="E7" s="84"/>
      <c r="F7" s="231" t="s">
        <v>241</v>
      </c>
      <c r="G7" s="231"/>
      <c r="H7" s="231"/>
      <c r="I7" s="84"/>
      <c r="J7" s="231" t="s">
        <v>242</v>
      </c>
      <c r="K7" s="231"/>
      <c r="L7" s="231"/>
      <c r="M7" s="84"/>
      <c r="N7" s="231" t="s">
        <v>243</v>
      </c>
      <c r="O7" s="231"/>
      <c r="P7" s="231"/>
    </row>
    <row r="8" spans="1:17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145"/>
    </row>
    <row r="9" spans="1:17" s="2" customFormat="1" x14ac:dyDescent="0.25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145"/>
    </row>
    <row r="10" spans="1:17" s="2" customFormat="1" x14ac:dyDescent="0.25">
      <c r="A10" s="26" t="s">
        <v>209</v>
      </c>
      <c r="B10" s="81">
        <v>5.3689808406789536</v>
      </c>
      <c r="C10" s="81">
        <v>6.6310975609756104</v>
      </c>
      <c r="D10" s="81">
        <v>4.5878051657035028</v>
      </c>
      <c r="E10" s="81"/>
      <c r="F10" s="81">
        <v>7.2553156955039766</v>
      </c>
      <c r="G10" s="81">
        <v>8.31353919239905</v>
      </c>
      <c r="H10" s="81">
        <v>6.5199449793672635</v>
      </c>
      <c r="I10" s="81"/>
      <c r="J10" s="81">
        <v>4.7982062780269059</v>
      </c>
      <c r="K10" s="81">
        <v>5.8857472590882862</v>
      </c>
      <c r="L10" s="81">
        <v>4.1070773744041071</v>
      </c>
      <c r="M10" s="81"/>
      <c r="N10" s="81">
        <v>2.4468770122343853</v>
      </c>
      <c r="O10" s="81">
        <v>3.6400404448938319</v>
      </c>
      <c r="P10" s="81">
        <v>1.8894662257912138</v>
      </c>
      <c r="Q10" s="145"/>
    </row>
    <row r="11" spans="1:17" s="2" customFormat="1" x14ac:dyDescent="0.25">
      <c r="A11" s="26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145"/>
    </row>
    <row r="12" spans="1:17" x14ac:dyDescent="0.25">
      <c r="A12" s="27" t="s">
        <v>277</v>
      </c>
      <c r="B12" s="82">
        <v>4.6770601336302899</v>
      </c>
      <c r="C12" s="82">
        <v>7.6530612244897958</v>
      </c>
      <c r="D12" s="82">
        <v>2.3715415019762842</v>
      </c>
      <c r="E12" s="82"/>
      <c r="F12" s="82">
        <v>4.6242774566473983</v>
      </c>
      <c r="G12" s="82">
        <v>6.4102564102564097</v>
      </c>
      <c r="H12" s="82">
        <v>3.1578947368421053</v>
      </c>
      <c r="I12" s="82"/>
      <c r="J12" s="82">
        <v>5.5172413793103452</v>
      </c>
      <c r="K12" s="82">
        <v>9.375</v>
      </c>
      <c r="L12" s="82">
        <v>2.4691358024691357</v>
      </c>
      <c r="M12" s="82"/>
      <c r="N12" s="82">
        <v>3.8167938931297711</v>
      </c>
      <c r="O12" s="82">
        <v>7.4074074074074066</v>
      </c>
      <c r="P12" s="82">
        <v>1.2987012987012987</v>
      </c>
      <c r="Q12" s="145"/>
    </row>
    <row r="13" spans="1:17" x14ac:dyDescent="0.25">
      <c r="A13" s="27" t="s">
        <v>278</v>
      </c>
      <c r="B13" s="82">
        <v>2.0036429872495445</v>
      </c>
      <c r="C13" s="82">
        <v>3.1746031746031744</v>
      </c>
      <c r="D13" s="82">
        <v>1.3888888888888888</v>
      </c>
      <c r="E13" s="82"/>
      <c r="F13" s="82">
        <v>1.7543859649122806</v>
      </c>
      <c r="G13" s="82">
        <v>1.1111111111111112</v>
      </c>
      <c r="H13" s="82">
        <v>2.1739130434782608</v>
      </c>
      <c r="I13" s="82"/>
      <c r="J13" s="82">
        <v>2.7027027027027026</v>
      </c>
      <c r="K13" s="82">
        <v>5.6338028169014089</v>
      </c>
      <c r="L13" s="82">
        <v>0.8771929824561403</v>
      </c>
      <c r="M13" s="82"/>
      <c r="N13" s="82">
        <v>1.4705882352941175</v>
      </c>
      <c r="O13" s="82">
        <v>3.5714285714285712</v>
      </c>
      <c r="P13" s="82">
        <v>0.92592592592592582</v>
      </c>
    </row>
    <row r="14" spans="1:17" x14ac:dyDescent="0.25">
      <c r="A14" s="27" t="s">
        <v>279</v>
      </c>
      <c r="B14" s="82">
        <v>2.1341463414634148</v>
      </c>
      <c r="C14" s="82">
        <v>5.3571428571428568</v>
      </c>
      <c r="D14" s="82">
        <v>0.46296296296296291</v>
      </c>
      <c r="E14" s="82"/>
      <c r="F14" s="82">
        <v>0.69930069930069927</v>
      </c>
      <c r="G14" s="80" t="s">
        <v>271</v>
      </c>
      <c r="H14" s="82">
        <v>1.0869565217391304</v>
      </c>
      <c r="I14" s="82"/>
      <c r="J14" s="82">
        <v>5.4054054054054053</v>
      </c>
      <c r="K14" s="82">
        <v>14.634146341463413</v>
      </c>
      <c r="L14" s="80" t="s">
        <v>271</v>
      </c>
      <c r="M14" s="82"/>
      <c r="N14" s="80" t="s">
        <v>271</v>
      </c>
      <c r="O14" s="80" t="s">
        <v>271</v>
      </c>
      <c r="P14" s="80" t="s">
        <v>271</v>
      </c>
    </row>
    <row r="15" spans="1:17" x14ac:dyDescent="0.25">
      <c r="A15" s="27" t="s">
        <v>280</v>
      </c>
      <c r="B15" s="82">
        <v>5.2631578947368416</v>
      </c>
      <c r="C15" s="82">
        <v>5.1792828685258963</v>
      </c>
      <c r="D15" s="82">
        <v>5.322128851540616</v>
      </c>
      <c r="E15" s="82"/>
      <c r="F15" s="82">
        <v>8.9108910891089099</v>
      </c>
      <c r="G15" s="82">
        <v>7.6628352490421454</v>
      </c>
      <c r="H15" s="82">
        <v>9.8550724637681171</v>
      </c>
      <c r="I15" s="82"/>
      <c r="J15" s="82">
        <v>2.1857923497267762</v>
      </c>
      <c r="K15" s="82">
        <v>2.6143790849673203</v>
      </c>
      <c r="L15" s="82">
        <v>1.8779342723004695</v>
      </c>
      <c r="M15" s="82"/>
      <c r="N15" s="82">
        <v>0.81967213114754101</v>
      </c>
      <c r="O15" s="82">
        <v>2.2727272727272729</v>
      </c>
      <c r="P15" s="80" t="s">
        <v>271</v>
      </c>
    </row>
    <row r="16" spans="1:17" x14ac:dyDescent="0.25">
      <c r="A16" s="27" t="s">
        <v>281</v>
      </c>
      <c r="B16" s="80" t="s">
        <v>271</v>
      </c>
      <c r="C16" s="80" t="s">
        <v>271</v>
      </c>
      <c r="D16" s="80" t="s">
        <v>271</v>
      </c>
      <c r="E16" s="80"/>
      <c r="F16" s="80" t="s">
        <v>271</v>
      </c>
      <c r="G16" s="80" t="s">
        <v>271</v>
      </c>
      <c r="H16" s="80" t="s">
        <v>271</v>
      </c>
      <c r="I16" s="80"/>
      <c r="J16" s="80" t="s">
        <v>271</v>
      </c>
      <c r="K16" s="80" t="s">
        <v>271</v>
      </c>
      <c r="L16" s="80" t="s">
        <v>271</v>
      </c>
      <c r="M16" s="80"/>
      <c r="N16" s="80" t="s">
        <v>271</v>
      </c>
      <c r="O16" s="80" t="s">
        <v>271</v>
      </c>
      <c r="P16" s="80" t="s">
        <v>271</v>
      </c>
      <c r="Q16" s="146"/>
    </row>
    <row r="17" spans="1:17" x14ac:dyDescent="0.25">
      <c r="A17" s="27" t="s">
        <v>282</v>
      </c>
      <c r="B17" s="82">
        <v>1.7152658662092626</v>
      </c>
      <c r="C17" s="82">
        <v>3.3816425120772946</v>
      </c>
      <c r="D17" s="82">
        <v>0.7978723404255319</v>
      </c>
      <c r="E17" s="82"/>
      <c r="F17" s="82">
        <v>3.0303030303030303</v>
      </c>
      <c r="G17" s="82">
        <v>5.4545454545454541</v>
      </c>
      <c r="H17" s="82">
        <v>1.2987012987012987</v>
      </c>
      <c r="I17" s="82"/>
      <c r="J17" s="82">
        <v>1.25</v>
      </c>
      <c r="K17" s="82">
        <v>1.8518518518518516</v>
      </c>
      <c r="L17" s="82">
        <v>0.94339622641509435</v>
      </c>
      <c r="M17" s="82"/>
      <c r="N17" s="80" t="s">
        <v>271</v>
      </c>
      <c r="O17" s="80" t="s">
        <v>271</v>
      </c>
      <c r="P17" s="80" t="s">
        <v>271</v>
      </c>
      <c r="Q17" s="145"/>
    </row>
    <row r="18" spans="1:17" x14ac:dyDescent="0.25">
      <c r="A18" s="27" t="s">
        <v>283</v>
      </c>
      <c r="B18" s="82">
        <v>5.5299539170506913</v>
      </c>
      <c r="C18" s="82">
        <v>5.5555555555555554</v>
      </c>
      <c r="D18" s="82">
        <v>5.5118110236220472</v>
      </c>
      <c r="E18" s="82"/>
      <c r="F18" s="82">
        <v>10.38961038961039</v>
      </c>
      <c r="G18" s="82">
        <v>14.285714285714285</v>
      </c>
      <c r="H18" s="82">
        <v>8.1632653061224492</v>
      </c>
      <c r="I18" s="82"/>
      <c r="J18" s="82">
        <v>3.296703296703297</v>
      </c>
      <c r="K18" s="80" t="s">
        <v>271</v>
      </c>
      <c r="L18" s="82">
        <v>6.3829787234042552</v>
      </c>
      <c r="M18" s="82"/>
      <c r="N18" s="82">
        <v>2.0408163265306123</v>
      </c>
      <c r="O18" s="82">
        <v>5.5555555555555554</v>
      </c>
      <c r="P18" s="80" t="s">
        <v>271</v>
      </c>
      <c r="Q18" s="146"/>
    </row>
    <row r="19" spans="1:17" x14ac:dyDescent="0.25">
      <c r="A19" s="27" t="s">
        <v>284</v>
      </c>
      <c r="B19" s="82">
        <v>1.1668611435239207</v>
      </c>
      <c r="C19" s="82">
        <v>1.101591187270502</v>
      </c>
      <c r="D19" s="82">
        <v>1.2263099219620959</v>
      </c>
      <c r="E19" s="82"/>
      <c r="F19" s="82">
        <v>0.97919216646266816</v>
      </c>
      <c r="G19" s="82">
        <v>0.50761421319796951</v>
      </c>
      <c r="H19" s="82">
        <v>1.4184397163120568</v>
      </c>
      <c r="I19" s="82"/>
      <c r="J19" s="82">
        <v>2.0236087689713322</v>
      </c>
      <c r="K19" s="82">
        <v>2.4305555555555558</v>
      </c>
      <c r="L19" s="82">
        <v>1.639344262295082</v>
      </c>
      <c r="M19" s="82"/>
      <c r="N19" s="80" t="s">
        <v>271</v>
      </c>
      <c r="O19" s="80" t="s">
        <v>271</v>
      </c>
      <c r="P19" s="80" t="s">
        <v>271</v>
      </c>
      <c r="Q19" s="146"/>
    </row>
    <row r="20" spans="1:17" x14ac:dyDescent="0.25">
      <c r="A20" s="27" t="s">
        <v>285</v>
      </c>
      <c r="B20" s="82">
        <v>5.1351351351351351</v>
      </c>
      <c r="C20" s="82">
        <v>6.024096385542169</v>
      </c>
      <c r="D20" s="82">
        <v>4.4117647058823533</v>
      </c>
      <c r="E20" s="82"/>
      <c r="F20" s="82">
        <v>7.2368421052631584</v>
      </c>
      <c r="G20" s="82">
        <v>5.3333333333333339</v>
      </c>
      <c r="H20" s="82">
        <v>9.0909090909090917</v>
      </c>
      <c r="I20" s="82"/>
      <c r="J20" s="82">
        <v>4.3478260869565215</v>
      </c>
      <c r="K20" s="82">
        <v>7.9365079365079358</v>
      </c>
      <c r="L20" s="82">
        <v>1.3333333333333335</v>
      </c>
      <c r="M20" s="82"/>
      <c r="N20" s="82">
        <v>2.5</v>
      </c>
      <c r="O20" s="82">
        <v>3.5714285714285712</v>
      </c>
      <c r="P20" s="82">
        <v>1.9230769230769231</v>
      </c>
      <c r="Q20" s="146"/>
    </row>
    <row r="21" spans="1:17" x14ac:dyDescent="0.25">
      <c r="A21" s="27" t="s">
        <v>286</v>
      </c>
      <c r="B21" s="82">
        <v>3.1017369727047148</v>
      </c>
      <c r="C21" s="82">
        <v>3.4188034188034191</v>
      </c>
      <c r="D21" s="82">
        <v>2.9720279720279721</v>
      </c>
      <c r="E21" s="82"/>
      <c r="F21" s="82">
        <v>2.3569023569023568</v>
      </c>
      <c r="G21" s="82">
        <v>3.0927835051546393</v>
      </c>
      <c r="H21" s="82">
        <v>2</v>
      </c>
      <c r="I21" s="82"/>
      <c r="J21" s="82">
        <v>4.180064308681672</v>
      </c>
      <c r="K21" s="82">
        <v>4.9504950495049505</v>
      </c>
      <c r="L21" s="82">
        <v>3.8095238095238098</v>
      </c>
      <c r="M21" s="82"/>
      <c r="N21" s="82">
        <v>2.5252525252525251</v>
      </c>
      <c r="O21" s="80" t="s">
        <v>271</v>
      </c>
      <c r="P21" s="82">
        <v>3.0864197530864197</v>
      </c>
      <c r="Q21" s="146"/>
    </row>
    <row r="22" spans="1:17" x14ac:dyDescent="0.25">
      <c r="A22" s="27" t="s">
        <v>287</v>
      </c>
      <c r="B22" s="82">
        <v>0.54054054054054057</v>
      </c>
      <c r="C22" s="82">
        <v>1.5384615384615385</v>
      </c>
      <c r="D22" s="80" t="s">
        <v>271</v>
      </c>
      <c r="E22" s="82"/>
      <c r="F22" s="80" t="s">
        <v>271</v>
      </c>
      <c r="G22" s="80" t="s">
        <v>271</v>
      </c>
      <c r="H22" s="80" t="s">
        <v>271</v>
      </c>
      <c r="I22" s="82"/>
      <c r="J22" s="82">
        <v>1.9607843137254901</v>
      </c>
      <c r="K22" s="82">
        <v>4.3478260869565215</v>
      </c>
      <c r="L22" s="80" t="s">
        <v>271</v>
      </c>
      <c r="M22" s="82"/>
      <c r="N22" s="80" t="s">
        <v>271</v>
      </c>
      <c r="O22" s="80" t="s">
        <v>271</v>
      </c>
      <c r="P22" s="80" t="s">
        <v>271</v>
      </c>
      <c r="Q22" s="146"/>
    </row>
    <row r="23" spans="1:17" x14ac:dyDescent="0.25">
      <c r="A23" s="125" t="s">
        <v>288</v>
      </c>
      <c r="B23" s="82">
        <v>6.0176991150442474</v>
      </c>
      <c r="C23" s="82">
        <v>7.2897196261682247</v>
      </c>
      <c r="D23" s="82">
        <v>4.8739495798319332</v>
      </c>
      <c r="E23" s="82"/>
      <c r="F23" s="82">
        <v>9.799554565701559</v>
      </c>
      <c r="G23" s="82">
        <v>10.047846889952153</v>
      </c>
      <c r="H23" s="82">
        <v>9.5833333333333339</v>
      </c>
      <c r="I23" s="82"/>
      <c r="J23" s="82">
        <v>4.8128342245989302</v>
      </c>
      <c r="K23" s="82">
        <v>7.7380952380952381</v>
      </c>
      <c r="L23" s="82">
        <v>2.4271844660194173</v>
      </c>
      <c r="M23" s="82"/>
      <c r="N23" s="82">
        <v>1.9543973941368076</v>
      </c>
      <c r="O23" s="82">
        <v>3.1645569620253164</v>
      </c>
      <c r="P23" s="82">
        <v>0.67114093959731547</v>
      </c>
      <c r="Q23" s="146"/>
    </row>
    <row r="24" spans="1:17" x14ac:dyDescent="0.25">
      <c r="A24" s="27" t="s">
        <v>289</v>
      </c>
      <c r="B24" s="82">
        <v>2.2727272727272729</v>
      </c>
      <c r="C24" s="82">
        <v>5.1282051282051277</v>
      </c>
      <c r="D24" s="82">
        <v>1.0752688172043012</v>
      </c>
      <c r="E24" s="82"/>
      <c r="F24" s="82">
        <v>2.4390243902439024</v>
      </c>
      <c r="G24" s="82">
        <v>5.8823529411764701</v>
      </c>
      <c r="H24" s="80" t="s">
        <v>271</v>
      </c>
      <c r="I24" s="82"/>
      <c r="J24" s="82">
        <v>4.5454545454545459</v>
      </c>
      <c r="K24" s="82">
        <v>7.6923076923076925</v>
      </c>
      <c r="L24" s="82">
        <v>3.225806451612903</v>
      </c>
      <c r="M24" s="82"/>
      <c r="N24" s="80" t="s">
        <v>271</v>
      </c>
      <c r="O24" s="80" t="s">
        <v>271</v>
      </c>
      <c r="P24" s="80" t="s">
        <v>271</v>
      </c>
      <c r="Q24" s="146"/>
    </row>
    <row r="25" spans="1:17" x14ac:dyDescent="0.25">
      <c r="A25" s="27" t="s">
        <v>290</v>
      </c>
      <c r="B25" s="82">
        <v>1.3232514177693762</v>
      </c>
      <c r="C25" s="82">
        <v>1.8264840182648401</v>
      </c>
      <c r="D25" s="82">
        <v>0.967741935483871</v>
      </c>
      <c r="E25" s="82"/>
      <c r="F25" s="80" t="s">
        <v>271</v>
      </c>
      <c r="G25" s="80" t="s">
        <v>271</v>
      </c>
      <c r="H25" s="80" t="s">
        <v>271</v>
      </c>
      <c r="I25" s="82"/>
      <c r="J25" s="82">
        <v>3.7037037037037033</v>
      </c>
      <c r="K25" s="82">
        <v>5.4054054054054053</v>
      </c>
      <c r="L25" s="82">
        <v>2.6086956521739131</v>
      </c>
      <c r="M25" s="82"/>
      <c r="N25" s="80" t="s">
        <v>271</v>
      </c>
      <c r="O25" s="80" t="s">
        <v>271</v>
      </c>
      <c r="P25" s="80" t="s">
        <v>271</v>
      </c>
      <c r="Q25" s="146"/>
    </row>
    <row r="26" spans="1:17" x14ac:dyDescent="0.25">
      <c r="A26" s="27" t="s">
        <v>291</v>
      </c>
      <c r="B26" s="82">
        <v>6.369426751592357</v>
      </c>
      <c r="C26" s="82">
        <v>5.7692307692307692</v>
      </c>
      <c r="D26" s="82">
        <v>6.666666666666667</v>
      </c>
      <c r="E26" s="82"/>
      <c r="F26" s="82">
        <v>3.75</v>
      </c>
      <c r="G26" s="80" t="s">
        <v>271</v>
      </c>
      <c r="H26" s="82">
        <v>6.1224489795918364</v>
      </c>
      <c r="I26" s="82"/>
      <c r="J26" s="82">
        <v>10.909090909090908</v>
      </c>
      <c r="K26" s="82">
        <v>25</v>
      </c>
      <c r="L26" s="82">
        <v>6.9767441860465116</v>
      </c>
      <c r="M26" s="82"/>
      <c r="N26" s="82">
        <v>4.5454545454545459</v>
      </c>
      <c r="O26" s="80" t="s">
        <v>271</v>
      </c>
      <c r="P26" s="82">
        <v>7.6923076923076925</v>
      </c>
      <c r="Q26" s="145"/>
    </row>
    <row r="27" spans="1:17" x14ac:dyDescent="0.25">
      <c r="A27" s="27" t="s">
        <v>292</v>
      </c>
      <c r="B27" s="80" t="s">
        <v>271</v>
      </c>
      <c r="C27" s="80" t="s">
        <v>271</v>
      </c>
      <c r="D27" s="80" t="s">
        <v>271</v>
      </c>
      <c r="E27" s="80"/>
      <c r="F27" s="80" t="s">
        <v>271</v>
      </c>
      <c r="G27" s="80" t="s">
        <v>271</v>
      </c>
      <c r="H27" s="80" t="s">
        <v>271</v>
      </c>
      <c r="I27" s="80"/>
      <c r="J27" s="80" t="s">
        <v>271</v>
      </c>
      <c r="K27" s="80" t="s">
        <v>271</v>
      </c>
      <c r="L27" s="80" t="s">
        <v>271</v>
      </c>
      <c r="M27" s="80"/>
      <c r="N27" s="80" t="s">
        <v>271</v>
      </c>
      <c r="O27" s="80" t="s">
        <v>271</v>
      </c>
      <c r="P27" s="80" t="s">
        <v>271</v>
      </c>
      <c r="Q27" s="146"/>
    </row>
    <row r="28" spans="1:17" x14ac:dyDescent="0.25">
      <c r="A28" s="27" t="s">
        <v>293</v>
      </c>
      <c r="B28" s="82">
        <v>15.236427320490368</v>
      </c>
      <c r="C28" s="82">
        <v>26.368159203980102</v>
      </c>
      <c r="D28" s="82">
        <v>9.1891891891891895</v>
      </c>
      <c r="E28" s="82"/>
      <c r="F28" s="82">
        <v>18.96551724137931</v>
      </c>
      <c r="G28" s="82">
        <v>32.291666666666671</v>
      </c>
      <c r="H28" s="82">
        <v>9.5588235294117645</v>
      </c>
      <c r="I28" s="82"/>
      <c r="J28" s="82">
        <v>11.428571428571429</v>
      </c>
      <c r="K28" s="82">
        <v>16.176470588235293</v>
      </c>
      <c r="L28" s="82">
        <v>8.4112149532710276</v>
      </c>
      <c r="M28" s="82"/>
      <c r="N28" s="82">
        <v>14.02439024390244</v>
      </c>
      <c r="O28" s="82">
        <v>29.72972972972973</v>
      </c>
      <c r="P28" s="82">
        <v>9.4488188976377945</v>
      </c>
      <c r="Q28" s="146"/>
    </row>
    <row r="29" spans="1:17" x14ac:dyDescent="0.25">
      <c r="A29" s="27" t="s">
        <v>294</v>
      </c>
      <c r="B29" s="82">
        <v>3.6390101892285296</v>
      </c>
      <c r="C29" s="82">
        <v>3.2407407407407405</v>
      </c>
      <c r="D29" s="82">
        <v>3.8216560509554141</v>
      </c>
      <c r="E29" s="82"/>
      <c r="F29" s="82">
        <v>4.6153846153846159</v>
      </c>
      <c r="G29" s="82">
        <v>7.59493670886076</v>
      </c>
      <c r="H29" s="82">
        <v>3.3149171270718232</v>
      </c>
      <c r="I29" s="82"/>
      <c r="J29" s="82">
        <v>5.7268722466960353</v>
      </c>
      <c r="K29" s="82">
        <v>1.2820512820512819</v>
      </c>
      <c r="L29" s="82">
        <v>8.0536912751677843</v>
      </c>
      <c r="M29" s="82"/>
      <c r="N29" s="80" t="s">
        <v>271</v>
      </c>
      <c r="O29" s="80" t="s">
        <v>271</v>
      </c>
      <c r="P29" s="80" t="s">
        <v>271</v>
      </c>
      <c r="Q29" s="146"/>
    </row>
    <row r="30" spans="1:17" x14ac:dyDescent="0.25">
      <c r="A30" s="27" t="s">
        <v>295</v>
      </c>
      <c r="B30" s="82">
        <v>9.8039215686274517</v>
      </c>
      <c r="C30" s="82">
        <v>4.9504950495049505</v>
      </c>
      <c r="D30" s="82">
        <v>12.987012987012985</v>
      </c>
      <c r="E30" s="82"/>
      <c r="F30" s="82">
        <v>19.642857142857142</v>
      </c>
      <c r="G30" s="82">
        <v>11.76470588235294</v>
      </c>
      <c r="H30" s="82">
        <v>23.076923076923077</v>
      </c>
      <c r="I30" s="82"/>
      <c r="J30" s="82">
        <v>3.3333333333333335</v>
      </c>
      <c r="K30" s="82">
        <v>2.7027027027027026</v>
      </c>
      <c r="L30" s="82">
        <v>3.7735849056603774</v>
      </c>
      <c r="M30" s="82"/>
      <c r="N30" s="80" t="s">
        <v>271</v>
      </c>
      <c r="O30" s="80" t="s">
        <v>271</v>
      </c>
      <c r="P30" s="80" t="s">
        <v>271</v>
      </c>
      <c r="Q30" s="146"/>
    </row>
    <row r="31" spans="1:17" x14ac:dyDescent="0.25">
      <c r="A31" s="27" t="s">
        <v>296</v>
      </c>
      <c r="B31" s="82">
        <v>33.060109289617486</v>
      </c>
      <c r="C31" s="82">
        <v>39.877300613496928</v>
      </c>
      <c r="D31" s="82">
        <v>27.586206896551722</v>
      </c>
      <c r="E31" s="82"/>
      <c r="F31" s="82">
        <v>43.678160919540232</v>
      </c>
      <c r="G31" s="82">
        <v>52.083333333333336</v>
      </c>
      <c r="H31" s="82">
        <v>33.333333333333329</v>
      </c>
      <c r="I31" s="82"/>
      <c r="J31" s="82">
        <v>27.007299270072991</v>
      </c>
      <c r="K31" s="82">
        <v>25.531914893617021</v>
      </c>
      <c r="L31" s="82">
        <v>27.777777777777779</v>
      </c>
      <c r="M31" s="82"/>
      <c r="N31" s="82">
        <v>14.545454545454545</v>
      </c>
      <c r="O31" s="82">
        <v>15</v>
      </c>
      <c r="P31" s="82">
        <v>14.285714285714285</v>
      </c>
      <c r="Q31" s="146"/>
    </row>
    <row r="32" spans="1:17" x14ac:dyDescent="0.25">
      <c r="A32" s="27" t="s">
        <v>297</v>
      </c>
      <c r="B32" s="82">
        <v>3.576158940397351</v>
      </c>
      <c r="C32" s="82">
        <v>4.0133779264214047</v>
      </c>
      <c r="D32" s="82">
        <v>3.2894736842105261</v>
      </c>
      <c r="E32" s="82"/>
      <c r="F32" s="82">
        <v>3.2432432432432434</v>
      </c>
      <c r="G32" s="82">
        <v>4.2682926829268295</v>
      </c>
      <c r="H32" s="82">
        <v>2.4271844660194173</v>
      </c>
      <c r="I32" s="82"/>
      <c r="J32" s="82">
        <v>3.6036036036036037</v>
      </c>
      <c r="K32" s="82">
        <v>3.5294117647058822</v>
      </c>
      <c r="L32" s="82">
        <v>3.6496350364963499</v>
      </c>
      <c r="M32" s="82"/>
      <c r="N32" s="82">
        <v>4.294478527607362</v>
      </c>
      <c r="O32" s="82">
        <v>4</v>
      </c>
      <c r="P32" s="82">
        <v>4.4247787610619467</v>
      </c>
      <c r="Q32" s="146"/>
    </row>
    <row r="33" spans="1:17" x14ac:dyDescent="0.25">
      <c r="A33" s="27" t="s">
        <v>298</v>
      </c>
      <c r="B33" s="80" t="s">
        <v>271</v>
      </c>
      <c r="C33" s="80" t="s">
        <v>271</v>
      </c>
      <c r="D33" s="80" t="s">
        <v>271</v>
      </c>
      <c r="E33" s="80"/>
      <c r="F33" s="80" t="s">
        <v>271</v>
      </c>
      <c r="G33" s="80" t="s">
        <v>271</v>
      </c>
      <c r="H33" s="80" t="s">
        <v>271</v>
      </c>
      <c r="I33" s="80"/>
      <c r="J33" s="80" t="s">
        <v>271</v>
      </c>
      <c r="K33" s="80" t="s">
        <v>271</v>
      </c>
      <c r="L33" s="80" t="s">
        <v>271</v>
      </c>
      <c r="M33" s="80"/>
      <c r="N33" s="80" t="s">
        <v>271</v>
      </c>
      <c r="O33" s="80" t="s">
        <v>271</v>
      </c>
      <c r="P33" s="80" t="s">
        <v>271</v>
      </c>
      <c r="Q33" s="146"/>
    </row>
    <row r="34" spans="1:17" x14ac:dyDescent="0.25">
      <c r="A34" s="27" t="s">
        <v>299</v>
      </c>
      <c r="B34" s="82">
        <v>8.1081081081081088</v>
      </c>
      <c r="C34" s="82">
        <v>12.837837837837837</v>
      </c>
      <c r="D34" s="82">
        <v>5.7432432432432439</v>
      </c>
      <c r="E34" s="82"/>
      <c r="F34" s="82">
        <v>9.787234042553191</v>
      </c>
      <c r="G34" s="82">
        <v>14.117647058823529</v>
      </c>
      <c r="H34" s="82">
        <v>7.333333333333333</v>
      </c>
      <c r="I34" s="82"/>
      <c r="J34" s="82">
        <v>4.8780487804878048</v>
      </c>
      <c r="K34" s="82">
        <v>7.3170731707317067</v>
      </c>
      <c r="L34" s="82">
        <v>3.6585365853658534</v>
      </c>
      <c r="M34" s="82"/>
      <c r="N34" s="82">
        <v>8.1395348837209305</v>
      </c>
      <c r="O34" s="82">
        <v>18.181818181818183</v>
      </c>
      <c r="P34" s="82">
        <v>4.6875</v>
      </c>
      <c r="Q34" s="146"/>
    </row>
    <row r="35" spans="1:17" x14ac:dyDescent="0.25">
      <c r="A35" s="27" t="s">
        <v>300</v>
      </c>
      <c r="B35" s="82">
        <v>9.0625</v>
      </c>
      <c r="C35" s="82">
        <v>8.536585365853659</v>
      </c>
      <c r="D35" s="82">
        <v>9.2436974789915975</v>
      </c>
      <c r="E35" s="82"/>
      <c r="F35" s="82">
        <v>12.658227848101266</v>
      </c>
      <c r="G35" s="82">
        <v>8</v>
      </c>
      <c r="H35" s="82">
        <v>14.814814814814813</v>
      </c>
      <c r="I35" s="82"/>
      <c r="J35" s="82">
        <v>8.695652173913043</v>
      </c>
      <c r="K35" s="82">
        <v>16.666666666666664</v>
      </c>
      <c r="L35" s="82">
        <v>6.756756756756757</v>
      </c>
      <c r="M35" s="82"/>
      <c r="N35" s="82">
        <v>1.4285714285714286</v>
      </c>
      <c r="O35" s="80" t="s">
        <v>271</v>
      </c>
      <c r="P35" s="82">
        <v>1.7857142857142856</v>
      </c>
      <c r="Q35" s="146"/>
    </row>
    <row r="36" spans="1:17" x14ac:dyDescent="0.25">
      <c r="A36" s="27" t="s">
        <v>301</v>
      </c>
      <c r="B36" s="82">
        <v>4.8984468339307048</v>
      </c>
      <c r="C36" s="82">
        <v>6.25</v>
      </c>
      <c r="D36" s="82">
        <v>4.4515103338632747</v>
      </c>
      <c r="E36" s="82"/>
      <c r="F36" s="82">
        <v>6.25</v>
      </c>
      <c r="G36" s="82">
        <v>5</v>
      </c>
      <c r="H36" s="82">
        <v>6.8493150684931505</v>
      </c>
      <c r="I36" s="82"/>
      <c r="J36" s="82">
        <v>4.7846889952153111</v>
      </c>
      <c r="K36" s="82">
        <v>11.363636363636363</v>
      </c>
      <c r="L36" s="82">
        <v>3.0303030303030303</v>
      </c>
      <c r="M36" s="82"/>
      <c r="N36" s="82">
        <v>2.0408163265306123</v>
      </c>
      <c r="O36" s="82">
        <v>4.1666666666666661</v>
      </c>
      <c r="P36" s="82">
        <v>1.7441860465116279</v>
      </c>
      <c r="Q36" s="146"/>
    </row>
    <row r="37" spans="1:17" ht="15.75" thickBot="1" x14ac:dyDescent="0.3">
      <c r="A37" s="28" t="s">
        <v>302</v>
      </c>
      <c r="B37" s="83">
        <v>24.817518248175183</v>
      </c>
      <c r="C37" s="83">
        <v>34.210526315789473</v>
      </c>
      <c r="D37" s="83">
        <v>21.212121212121211</v>
      </c>
      <c r="E37" s="83"/>
      <c r="F37" s="83">
        <v>33.540372670807457</v>
      </c>
      <c r="G37" s="83">
        <v>39.285714285714285</v>
      </c>
      <c r="H37" s="83">
        <v>30.476190476190478</v>
      </c>
      <c r="I37" s="83"/>
      <c r="J37" s="83">
        <v>20</v>
      </c>
      <c r="K37" s="83">
        <v>25</v>
      </c>
      <c r="L37" s="83">
        <v>18.75</v>
      </c>
      <c r="M37" s="83"/>
      <c r="N37" s="83">
        <v>3.7735849056603774</v>
      </c>
      <c r="O37" s="83">
        <v>12.5</v>
      </c>
      <c r="P37" s="83">
        <v>2.2222222222222223</v>
      </c>
    </row>
    <row r="38" spans="1:17" x14ac:dyDescent="0.25">
      <c r="A38" s="225" t="s">
        <v>201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Q38" s="146"/>
    </row>
    <row r="39" spans="1:17" x14ac:dyDescent="0.25">
      <c r="Q39" s="146"/>
    </row>
    <row r="40" spans="1:17" x14ac:dyDescent="0.25">
      <c r="Q40" s="146"/>
    </row>
    <row r="41" spans="1:17" x14ac:dyDescent="0.25">
      <c r="Q41" s="146"/>
    </row>
    <row r="42" spans="1:17" x14ac:dyDescent="0.25">
      <c r="Q42" s="146"/>
    </row>
    <row r="43" spans="1:17" x14ac:dyDescent="0.25">
      <c r="Q43" s="145"/>
    </row>
    <row r="44" spans="1:17" x14ac:dyDescent="0.25">
      <c r="Q44" s="146"/>
    </row>
    <row r="45" spans="1:17" x14ac:dyDescent="0.25">
      <c r="Q45" s="146"/>
    </row>
    <row r="46" spans="1:17" x14ac:dyDescent="0.25">
      <c r="Q46" s="146"/>
    </row>
  </sheetData>
  <mergeCells count="11">
    <mergeCell ref="A38:O38"/>
    <mergeCell ref="A1:P1"/>
    <mergeCell ref="A2:P2"/>
    <mergeCell ref="A3:P3"/>
    <mergeCell ref="A4:P4"/>
    <mergeCell ref="A5:P5"/>
    <mergeCell ref="A7:A8"/>
    <mergeCell ref="B7:D7"/>
    <mergeCell ref="F7:H7"/>
    <mergeCell ref="J7:L7"/>
    <mergeCell ref="N7:P7"/>
  </mergeCells>
  <hyperlinks>
    <hyperlink ref="Q2" location="Contenido!A1" display="Contenido" xr:uid="{22AF7D12-6A24-4BE1-A919-1826926EE6D5}"/>
  </hyperlinks>
  <pageMargins left="0.7" right="0.7" top="0.75" bottom="0.75" header="0.3" footer="0.3"/>
  <pageSetup scale="91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3993-AD0C-4111-80AD-05FC95F51C79}">
  <sheetPr>
    <tabColor rgb="FFCFAC65"/>
    <pageSetUpPr fitToPage="1"/>
  </sheetPr>
  <dimension ref="A2:L45"/>
  <sheetViews>
    <sheetView showGridLines="0" zoomScaleNormal="100" workbookViewId="0">
      <selection activeCell="P13" sqref="P13"/>
    </sheetView>
  </sheetViews>
  <sheetFormatPr baseColWidth="10" defaultColWidth="11.42578125" defaultRowHeight="15" customHeight="1" x14ac:dyDescent="0.2"/>
  <cols>
    <col min="1" max="11" width="11" style="29" customWidth="1"/>
    <col min="12" max="12" width="14" style="144" customWidth="1"/>
    <col min="13" max="16384" width="11.42578125" style="29"/>
  </cols>
  <sheetData>
    <row r="2" spans="1:12" ht="15" customHeight="1" thickBot="1" x14ac:dyDescent="0.25">
      <c r="L2" s="183" t="s">
        <v>0</v>
      </c>
    </row>
    <row r="3" spans="1:12" ht="15" customHeight="1" x14ac:dyDescent="0.2">
      <c r="B3" s="244" t="s">
        <v>178</v>
      </c>
      <c r="C3" s="245"/>
      <c r="D3" s="245"/>
      <c r="E3" s="245"/>
      <c r="F3" s="245"/>
      <c r="G3" s="245"/>
      <c r="H3" s="245"/>
      <c r="I3" s="245"/>
      <c r="J3" s="246"/>
      <c r="K3" s="93"/>
    </row>
    <row r="4" spans="1:12" ht="15" customHeight="1" x14ac:dyDescent="0.2">
      <c r="A4" s="30"/>
      <c r="B4" s="247"/>
      <c r="C4" s="248"/>
      <c r="D4" s="248"/>
      <c r="E4" s="248"/>
      <c r="F4" s="248"/>
      <c r="G4" s="248"/>
      <c r="H4" s="248"/>
      <c r="I4" s="248"/>
      <c r="J4" s="249"/>
      <c r="K4" s="93"/>
    </row>
    <row r="5" spans="1:12" ht="15" customHeight="1" x14ac:dyDescent="0.2">
      <c r="A5" s="30"/>
      <c r="B5" s="247"/>
      <c r="C5" s="248"/>
      <c r="D5" s="248"/>
      <c r="E5" s="248"/>
      <c r="F5" s="248"/>
      <c r="G5" s="248"/>
      <c r="H5" s="248"/>
      <c r="I5" s="248"/>
      <c r="J5" s="249"/>
      <c r="K5" s="93"/>
      <c r="L5" s="145"/>
    </row>
    <row r="6" spans="1:12" ht="15" customHeight="1" x14ac:dyDescent="0.2">
      <c r="A6" s="30"/>
      <c r="B6" s="247"/>
      <c r="C6" s="248"/>
      <c r="D6" s="248"/>
      <c r="E6" s="248"/>
      <c r="F6" s="248"/>
      <c r="G6" s="248"/>
      <c r="H6" s="248"/>
      <c r="I6" s="248"/>
      <c r="J6" s="249"/>
      <c r="K6" s="106"/>
      <c r="L6" s="145"/>
    </row>
    <row r="7" spans="1:12" ht="15" customHeight="1" x14ac:dyDescent="0.2">
      <c r="A7" s="30"/>
      <c r="B7" s="247"/>
      <c r="C7" s="248"/>
      <c r="D7" s="248"/>
      <c r="E7" s="248"/>
      <c r="F7" s="248"/>
      <c r="G7" s="248"/>
      <c r="H7" s="248"/>
      <c r="I7" s="248"/>
      <c r="J7" s="249"/>
      <c r="K7" s="106"/>
    </row>
    <row r="8" spans="1:12" ht="15" customHeight="1" x14ac:dyDescent="0.2">
      <c r="A8" s="30"/>
      <c r="B8" s="247"/>
      <c r="C8" s="248"/>
      <c r="D8" s="248"/>
      <c r="E8" s="248"/>
      <c r="F8" s="248"/>
      <c r="G8" s="248"/>
      <c r="H8" s="248"/>
      <c r="I8" s="248"/>
      <c r="J8" s="249"/>
      <c r="K8" s="106"/>
      <c r="L8" s="145"/>
    </row>
    <row r="9" spans="1:12" ht="15" customHeight="1" x14ac:dyDescent="0.2">
      <c r="A9" s="30"/>
      <c r="B9" s="247"/>
      <c r="C9" s="248"/>
      <c r="D9" s="248"/>
      <c r="E9" s="248"/>
      <c r="F9" s="248"/>
      <c r="G9" s="248"/>
      <c r="H9" s="248"/>
      <c r="I9" s="248"/>
      <c r="J9" s="249"/>
      <c r="K9" s="106"/>
    </row>
    <row r="10" spans="1:12" ht="15" customHeight="1" x14ac:dyDescent="0.2">
      <c r="A10" s="30"/>
      <c r="B10" s="247"/>
      <c r="C10" s="248"/>
      <c r="D10" s="248"/>
      <c r="E10" s="248"/>
      <c r="F10" s="248"/>
      <c r="G10" s="248"/>
      <c r="H10" s="248"/>
      <c r="I10" s="248"/>
      <c r="J10" s="249"/>
      <c r="K10" s="106"/>
      <c r="L10" s="145"/>
    </row>
    <row r="11" spans="1:12" ht="15" customHeight="1" x14ac:dyDescent="0.2">
      <c r="A11" s="30"/>
      <c r="B11" s="247"/>
      <c r="C11" s="248"/>
      <c r="D11" s="248"/>
      <c r="E11" s="248"/>
      <c r="F11" s="248"/>
      <c r="G11" s="248"/>
      <c r="H11" s="248"/>
      <c r="I11" s="248"/>
      <c r="J11" s="249"/>
      <c r="K11" s="106"/>
    </row>
    <row r="12" spans="1:12" ht="15" customHeight="1" x14ac:dyDescent="0.2">
      <c r="A12" s="30"/>
      <c r="B12" s="247"/>
      <c r="C12" s="248"/>
      <c r="D12" s="248"/>
      <c r="E12" s="248"/>
      <c r="F12" s="248"/>
      <c r="G12" s="248"/>
      <c r="H12" s="248"/>
      <c r="I12" s="248"/>
      <c r="J12" s="249"/>
      <c r="K12" s="106"/>
    </row>
    <row r="13" spans="1:12" ht="15" customHeight="1" x14ac:dyDescent="0.2">
      <c r="A13" s="30"/>
      <c r="B13" s="247"/>
      <c r="C13" s="248"/>
      <c r="D13" s="248"/>
      <c r="E13" s="248"/>
      <c r="F13" s="248"/>
      <c r="G13" s="248"/>
      <c r="H13" s="248"/>
      <c r="I13" s="248"/>
      <c r="J13" s="249"/>
      <c r="K13" s="106"/>
    </row>
    <row r="14" spans="1:12" ht="15" customHeight="1" x14ac:dyDescent="0.2">
      <c r="A14" s="30"/>
      <c r="B14" s="247"/>
      <c r="C14" s="248"/>
      <c r="D14" s="248"/>
      <c r="E14" s="248"/>
      <c r="F14" s="248"/>
      <c r="G14" s="248"/>
      <c r="H14" s="248"/>
      <c r="I14" s="248"/>
      <c r="J14" s="249"/>
      <c r="K14" s="106"/>
      <c r="L14" s="146"/>
    </row>
    <row r="15" spans="1:12" ht="15" customHeight="1" x14ac:dyDescent="0.2">
      <c r="A15" s="30"/>
      <c r="B15" s="247"/>
      <c r="C15" s="248"/>
      <c r="D15" s="248"/>
      <c r="E15" s="248"/>
      <c r="F15" s="248"/>
      <c r="G15" s="248"/>
      <c r="H15" s="248"/>
      <c r="I15" s="248"/>
      <c r="J15" s="249"/>
      <c r="K15" s="106"/>
      <c r="L15" s="145"/>
    </row>
    <row r="16" spans="1:12" ht="15" customHeight="1" x14ac:dyDescent="0.2">
      <c r="A16" s="30"/>
      <c r="B16" s="247"/>
      <c r="C16" s="248"/>
      <c r="D16" s="248"/>
      <c r="E16" s="248"/>
      <c r="F16" s="248"/>
      <c r="G16" s="248"/>
      <c r="H16" s="248"/>
      <c r="I16" s="248"/>
      <c r="J16" s="249"/>
      <c r="K16" s="106"/>
      <c r="L16" s="146"/>
    </row>
    <row r="17" spans="1:12" ht="15" customHeight="1" x14ac:dyDescent="0.2">
      <c r="A17" s="30"/>
      <c r="B17" s="247"/>
      <c r="C17" s="248"/>
      <c r="D17" s="248"/>
      <c r="E17" s="248"/>
      <c r="F17" s="248"/>
      <c r="G17" s="248"/>
      <c r="H17" s="248"/>
      <c r="I17" s="248"/>
      <c r="J17" s="249"/>
      <c r="K17" s="106"/>
      <c r="L17" s="146"/>
    </row>
    <row r="18" spans="1:12" ht="15" customHeight="1" x14ac:dyDescent="0.2">
      <c r="A18" s="30"/>
      <c r="B18" s="247"/>
      <c r="C18" s="248"/>
      <c r="D18" s="248"/>
      <c r="E18" s="248"/>
      <c r="F18" s="248"/>
      <c r="G18" s="248"/>
      <c r="H18" s="248"/>
      <c r="I18" s="248"/>
      <c r="J18" s="249"/>
      <c r="K18" s="106"/>
      <c r="L18" s="146"/>
    </row>
    <row r="19" spans="1:12" ht="15" customHeight="1" x14ac:dyDescent="0.2">
      <c r="B19" s="247"/>
      <c r="C19" s="248"/>
      <c r="D19" s="248"/>
      <c r="E19" s="248"/>
      <c r="F19" s="248"/>
      <c r="G19" s="248"/>
      <c r="H19" s="248"/>
      <c r="I19" s="248"/>
      <c r="J19" s="249"/>
      <c r="K19" s="106"/>
      <c r="L19" s="146"/>
    </row>
    <row r="20" spans="1:12" ht="15" customHeight="1" x14ac:dyDescent="0.2">
      <c r="B20" s="247"/>
      <c r="C20" s="248"/>
      <c r="D20" s="248"/>
      <c r="E20" s="248"/>
      <c r="F20" s="248"/>
      <c r="G20" s="248"/>
      <c r="H20" s="248"/>
      <c r="I20" s="248"/>
      <c r="J20" s="249"/>
      <c r="K20" s="93"/>
      <c r="L20" s="146"/>
    </row>
    <row r="21" spans="1:12" ht="15" customHeight="1" x14ac:dyDescent="0.2">
      <c r="B21" s="247"/>
      <c r="C21" s="248"/>
      <c r="D21" s="248"/>
      <c r="E21" s="248"/>
      <c r="F21" s="248"/>
      <c r="G21" s="248"/>
      <c r="H21" s="248"/>
      <c r="I21" s="248"/>
      <c r="J21" s="249"/>
      <c r="K21" s="93"/>
      <c r="L21" s="146"/>
    </row>
    <row r="22" spans="1:12" ht="15" customHeight="1" thickBot="1" x14ac:dyDescent="0.25">
      <c r="B22" s="250"/>
      <c r="C22" s="251"/>
      <c r="D22" s="251"/>
      <c r="E22" s="251"/>
      <c r="F22" s="251"/>
      <c r="G22" s="251"/>
      <c r="H22" s="251"/>
      <c r="I22" s="251"/>
      <c r="J22" s="252"/>
      <c r="K22" s="93"/>
      <c r="L22" s="146"/>
    </row>
    <row r="23" spans="1:12" ht="15" customHeight="1" x14ac:dyDescent="0.2">
      <c r="L23" s="146"/>
    </row>
    <row r="24" spans="1:12" ht="15" customHeight="1" x14ac:dyDescent="0.2">
      <c r="L24" s="145"/>
    </row>
    <row r="25" spans="1:12" ht="15" customHeight="1" x14ac:dyDescent="0.2">
      <c r="L25" s="146"/>
    </row>
    <row r="26" spans="1:12" ht="15" customHeight="1" x14ac:dyDescent="0.2">
      <c r="L26" s="146"/>
    </row>
    <row r="27" spans="1:12" ht="15" customHeight="1" x14ac:dyDescent="0.2">
      <c r="L27" s="146"/>
    </row>
    <row r="28" spans="1:12" ht="15" customHeight="1" x14ac:dyDescent="0.2">
      <c r="L28" s="146"/>
    </row>
    <row r="29" spans="1:12" ht="15" customHeight="1" x14ac:dyDescent="0.2">
      <c r="L29" s="146"/>
    </row>
    <row r="30" spans="1:12" ht="15" customHeight="1" x14ac:dyDescent="0.2">
      <c r="L30" s="146"/>
    </row>
    <row r="31" spans="1:12" ht="15" customHeight="1" x14ac:dyDescent="0.2">
      <c r="L31" s="146"/>
    </row>
    <row r="32" spans="1:12" ht="15" customHeight="1" x14ac:dyDescent="0.2">
      <c r="L32" s="146"/>
    </row>
    <row r="33" spans="12:12" ht="15" customHeight="1" x14ac:dyDescent="0.2">
      <c r="L33" s="146"/>
    </row>
    <row r="34" spans="12:12" ht="15" customHeight="1" x14ac:dyDescent="0.2">
      <c r="L34" s="146"/>
    </row>
    <row r="36" spans="12:12" ht="15" customHeight="1" x14ac:dyDescent="0.2">
      <c r="L36" s="146"/>
    </row>
    <row r="37" spans="12:12" ht="15" customHeight="1" x14ac:dyDescent="0.2">
      <c r="L37" s="146"/>
    </row>
    <row r="38" spans="12:12" ht="15" customHeight="1" x14ac:dyDescent="0.2">
      <c r="L38" s="146"/>
    </row>
    <row r="39" spans="12:12" ht="15" customHeight="1" x14ac:dyDescent="0.2">
      <c r="L39" s="146"/>
    </row>
    <row r="40" spans="12:12" ht="15" customHeight="1" x14ac:dyDescent="0.2">
      <c r="L40" s="146"/>
    </row>
    <row r="41" spans="12:12" ht="15" customHeight="1" x14ac:dyDescent="0.2">
      <c r="L41" s="146"/>
    </row>
    <row r="42" spans="12:12" ht="15" customHeight="1" x14ac:dyDescent="0.2">
      <c r="L42" s="145"/>
    </row>
    <row r="43" spans="12:12" ht="15" customHeight="1" x14ac:dyDescent="0.2">
      <c r="L43" s="146"/>
    </row>
    <row r="44" spans="12:12" ht="15" customHeight="1" x14ac:dyDescent="0.2">
      <c r="L44" s="146"/>
    </row>
    <row r="45" spans="12:12" ht="15" customHeight="1" x14ac:dyDescent="0.2">
      <c r="L45" s="146"/>
    </row>
  </sheetData>
  <mergeCells count="1">
    <mergeCell ref="B3:J22"/>
  </mergeCells>
  <hyperlinks>
    <hyperlink ref="L2" location="Contenido!A1" display="Contenido" xr:uid="{009FE0BD-8B01-4D13-9770-C8841199FD73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C7D0-4A6C-4CC0-A9D8-FC1B9183DBF7}">
  <sheetPr>
    <tabColor rgb="FFF2DAB1"/>
    <pageSetUpPr fitToPage="1"/>
  </sheetPr>
  <dimension ref="A1:Y4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425781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140625" customWidth="1"/>
    <col min="22" max="24" width="8.28515625" customWidth="1"/>
    <col min="25" max="25" width="14" style="144" customWidth="1"/>
  </cols>
  <sheetData>
    <row r="1" spans="1:25" x14ac:dyDescent="0.25">
      <c r="A1" s="228" t="s">
        <v>403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5" x14ac:dyDescent="0.25">
      <c r="A2" s="228" t="s">
        <v>404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183" t="s">
        <v>0</v>
      </c>
    </row>
    <row r="3" spans="1:25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5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5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145"/>
    </row>
    <row r="6" spans="1:25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45"/>
    </row>
    <row r="7" spans="1:25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</row>
    <row r="8" spans="1:25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145"/>
    </row>
    <row r="9" spans="1:25" x14ac:dyDescent="0.25">
      <c r="A9" s="196" t="s">
        <v>226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</row>
    <row r="10" spans="1:25" x14ac:dyDescent="0.25">
      <c r="A10" s="31" t="s">
        <v>209</v>
      </c>
      <c r="B10" s="79">
        <f>SUM(B11:B14)</f>
        <v>444</v>
      </c>
      <c r="C10" s="79">
        <f t="shared" ref="C10:X10" si="0">SUM(C11:C14)</f>
        <v>195</v>
      </c>
      <c r="D10" s="79">
        <f t="shared" si="0"/>
        <v>249</v>
      </c>
      <c r="E10" s="79"/>
      <c r="F10" s="79" t="s">
        <v>271</v>
      </c>
      <c r="G10" s="79" t="s">
        <v>271</v>
      </c>
      <c r="H10" s="79" t="s">
        <v>271</v>
      </c>
      <c r="I10" s="79"/>
      <c r="J10" s="79" t="s">
        <v>271</v>
      </c>
      <c r="K10" s="79" t="s">
        <v>271</v>
      </c>
      <c r="L10" s="79" t="s">
        <v>271</v>
      </c>
      <c r="M10" s="79"/>
      <c r="N10" s="79">
        <f t="shared" si="0"/>
        <v>102</v>
      </c>
      <c r="O10" s="79">
        <f t="shared" si="0"/>
        <v>48</v>
      </c>
      <c r="P10" s="79">
        <f t="shared" si="0"/>
        <v>54</v>
      </c>
      <c r="Q10" s="79"/>
      <c r="R10" s="79">
        <f t="shared" si="0"/>
        <v>107</v>
      </c>
      <c r="S10" s="79">
        <f t="shared" si="0"/>
        <v>40</v>
      </c>
      <c r="T10" s="79">
        <f t="shared" si="0"/>
        <v>67</v>
      </c>
      <c r="U10" s="79"/>
      <c r="V10" s="79">
        <f t="shared" si="0"/>
        <v>235</v>
      </c>
      <c r="W10" s="79">
        <f t="shared" si="0"/>
        <v>107</v>
      </c>
      <c r="X10" s="79">
        <f t="shared" si="0"/>
        <v>128</v>
      </c>
      <c r="Y10" s="145"/>
    </row>
    <row r="11" spans="1:25" x14ac:dyDescent="0.25">
      <c r="A11" s="107" t="s">
        <v>279</v>
      </c>
      <c r="B11" s="80">
        <f>+V11</f>
        <v>18</v>
      </c>
      <c r="C11" s="80">
        <f t="shared" ref="C11:D11" si="1">+W11</f>
        <v>14</v>
      </c>
      <c r="D11" s="80">
        <f t="shared" si="1"/>
        <v>4</v>
      </c>
      <c r="E11" s="80"/>
      <c r="F11" s="80" t="s">
        <v>271</v>
      </c>
      <c r="G11" s="80" t="s">
        <v>271</v>
      </c>
      <c r="H11" s="80" t="s">
        <v>271</v>
      </c>
      <c r="I11" s="80"/>
      <c r="J11" s="80" t="s">
        <v>271</v>
      </c>
      <c r="K11" s="80" t="s">
        <v>271</v>
      </c>
      <c r="L11" s="80" t="s">
        <v>271</v>
      </c>
      <c r="M11" s="80"/>
      <c r="N11" s="80" t="s">
        <v>271</v>
      </c>
      <c r="O11" s="80" t="s">
        <v>271</v>
      </c>
      <c r="P11" s="80" t="s">
        <v>271</v>
      </c>
      <c r="Q11" s="80"/>
      <c r="R11" s="80" t="s">
        <v>271</v>
      </c>
      <c r="S11" s="80" t="s">
        <v>271</v>
      </c>
      <c r="T11" s="80" t="s">
        <v>271</v>
      </c>
      <c r="U11" s="80"/>
      <c r="V11" s="80">
        <v>18</v>
      </c>
      <c r="W11" s="80">
        <v>14</v>
      </c>
      <c r="X11" s="80">
        <v>4</v>
      </c>
    </row>
    <row r="12" spans="1:25" x14ac:dyDescent="0.25">
      <c r="A12" s="107" t="s">
        <v>280</v>
      </c>
      <c r="B12" s="80">
        <f>+N12+R12+V12</f>
        <v>276</v>
      </c>
      <c r="C12" s="80">
        <f t="shared" ref="C12:D12" si="2">+O12+S12+W12</f>
        <v>112</v>
      </c>
      <c r="D12" s="80">
        <f t="shared" si="2"/>
        <v>164</v>
      </c>
      <c r="E12" s="80"/>
      <c r="F12" s="80" t="s">
        <v>271</v>
      </c>
      <c r="G12" s="80" t="s">
        <v>271</v>
      </c>
      <c r="H12" s="80" t="s">
        <v>271</v>
      </c>
      <c r="I12" s="80"/>
      <c r="J12" s="80" t="s">
        <v>271</v>
      </c>
      <c r="K12" s="80" t="s">
        <v>271</v>
      </c>
      <c r="L12" s="80" t="s">
        <v>271</v>
      </c>
      <c r="M12" s="80"/>
      <c r="N12" s="80">
        <v>46</v>
      </c>
      <c r="O12" s="80">
        <v>20</v>
      </c>
      <c r="P12" s="80">
        <v>26</v>
      </c>
      <c r="Q12" s="80"/>
      <c r="R12" s="80">
        <v>97</v>
      </c>
      <c r="S12" s="80">
        <v>36</v>
      </c>
      <c r="T12" s="80">
        <v>61</v>
      </c>
      <c r="U12" s="80"/>
      <c r="V12" s="80">
        <v>133</v>
      </c>
      <c r="W12" s="80">
        <v>56</v>
      </c>
      <c r="X12" s="80">
        <v>77</v>
      </c>
    </row>
    <row r="13" spans="1:25" x14ac:dyDescent="0.25">
      <c r="A13" s="107" t="s">
        <v>284</v>
      </c>
      <c r="B13" s="80">
        <f>+N13+R13+V13</f>
        <v>105</v>
      </c>
      <c r="C13" s="80">
        <f t="shared" ref="C13:D13" si="3">+O13+S13+W13</f>
        <v>49</v>
      </c>
      <c r="D13" s="80">
        <f t="shared" si="3"/>
        <v>56</v>
      </c>
      <c r="E13" s="80"/>
      <c r="F13" s="80" t="s">
        <v>271</v>
      </c>
      <c r="G13" s="80" t="s">
        <v>271</v>
      </c>
      <c r="H13" s="80" t="s">
        <v>271</v>
      </c>
      <c r="I13" s="80"/>
      <c r="J13" s="80" t="s">
        <v>271</v>
      </c>
      <c r="K13" s="80" t="s">
        <v>271</v>
      </c>
      <c r="L13" s="80" t="s">
        <v>271</v>
      </c>
      <c r="M13" s="80"/>
      <c r="N13" s="80">
        <v>43</v>
      </c>
      <c r="O13" s="80">
        <v>21</v>
      </c>
      <c r="P13" s="80">
        <v>22</v>
      </c>
      <c r="Q13" s="80"/>
      <c r="R13" s="80">
        <v>10</v>
      </c>
      <c r="S13" s="80">
        <v>4</v>
      </c>
      <c r="T13" s="80">
        <v>6</v>
      </c>
      <c r="U13" s="80"/>
      <c r="V13" s="80">
        <v>52</v>
      </c>
      <c r="W13" s="80">
        <v>24</v>
      </c>
      <c r="X13" s="80">
        <v>28</v>
      </c>
    </row>
    <row r="14" spans="1:25" x14ac:dyDescent="0.25">
      <c r="A14" s="107" t="s">
        <v>286</v>
      </c>
      <c r="B14" s="80">
        <f>+N14+V14</f>
        <v>45</v>
      </c>
      <c r="C14" s="80">
        <f t="shared" ref="C14:D14" si="4">+O14+W14</f>
        <v>20</v>
      </c>
      <c r="D14" s="80">
        <f t="shared" si="4"/>
        <v>25</v>
      </c>
      <c r="E14" s="80"/>
      <c r="F14" s="80" t="s">
        <v>271</v>
      </c>
      <c r="G14" s="80" t="s">
        <v>271</v>
      </c>
      <c r="H14" s="80" t="s">
        <v>271</v>
      </c>
      <c r="I14" s="80"/>
      <c r="J14" s="80" t="s">
        <v>271</v>
      </c>
      <c r="K14" s="80" t="s">
        <v>271</v>
      </c>
      <c r="L14" s="80" t="s">
        <v>271</v>
      </c>
      <c r="M14" s="80"/>
      <c r="N14" s="80">
        <v>13</v>
      </c>
      <c r="O14" s="80">
        <v>7</v>
      </c>
      <c r="P14" s="80">
        <v>6</v>
      </c>
      <c r="Q14" s="80"/>
      <c r="R14" s="80" t="s">
        <v>271</v>
      </c>
      <c r="S14" s="80" t="s">
        <v>271</v>
      </c>
      <c r="T14" s="80" t="s">
        <v>271</v>
      </c>
      <c r="U14" s="80"/>
      <c r="V14" s="80">
        <v>32</v>
      </c>
      <c r="W14" s="80">
        <v>13</v>
      </c>
      <c r="X14" s="80">
        <v>19</v>
      </c>
      <c r="Y14" s="146"/>
    </row>
    <row r="15" spans="1:25" x14ac:dyDescent="0.25"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45"/>
    </row>
    <row r="16" spans="1:25" x14ac:dyDescent="0.25">
      <c r="A16" s="196" t="s">
        <v>232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146"/>
    </row>
    <row r="17" spans="1:25" s="2" customFormat="1" x14ac:dyDescent="0.25">
      <c r="A17" s="31" t="s">
        <v>209</v>
      </c>
      <c r="B17" s="81">
        <v>61.410788381742741</v>
      </c>
      <c r="C17" s="81">
        <v>55.084745762711862</v>
      </c>
      <c r="D17" s="81">
        <v>67.479674796747972</v>
      </c>
      <c r="E17" s="81"/>
      <c r="F17" s="81" t="s">
        <v>271</v>
      </c>
      <c r="G17" s="81" t="s">
        <v>271</v>
      </c>
      <c r="H17" s="81" t="s">
        <v>271</v>
      </c>
      <c r="I17" s="81"/>
      <c r="J17" s="81" t="s">
        <v>271</v>
      </c>
      <c r="K17" s="81" t="s">
        <v>271</v>
      </c>
      <c r="L17" s="81" t="s">
        <v>271</v>
      </c>
      <c r="M17" s="81"/>
      <c r="N17" s="81">
        <v>60</v>
      </c>
      <c r="O17" s="81">
        <v>57.831325301204814</v>
      </c>
      <c r="P17" s="81">
        <v>62.068965517241381</v>
      </c>
      <c r="Q17" s="81"/>
      <c r="R17" s="81">
        <v>46.724890829694324</v>
      </c>
      <c r="S17" s="81">
        <v>36.363636363636367</v>
      </c>
      <c r="T17" s="81">
        <v>56.30252100840336</v>
      </c>
      <c r="U17" s="81"/>
      <c r="V17" s="81">
        <v>72.53086419753086</v>
      </c>
      <c r="W17" s="81">
        <v>66.459627329192557</v>
      </c>
      <c r="X17" s="81">
        <v>78.527607361963192</v>
      </c>
      <c r="Y17" s="146"/>
    </row>
    <row r="18" spans="1:25" x14ac:dyDescent="0.25">
      <c r="A18" s="107" t="s">
        <v>279</v>
      </c>
      <c r="B18" s="82">
        <v>100</v>
      </c>
      <c r="C18" s="82">
        <v>100</v>
      </c>
      <c r="D18" s="82">
        <v>100</v>
      </c>
      <c r="E18" s="82"/>
      <c r="F18" s="82" t="s">
        <v>271</v>
      </c>
      <c r="G18" s="82" t="s">
        <v>271</v>
      </c>
      <c r="H18" s="82" t="s">
        <v>271</v>
      </c>
      <c r="I18" s="82"/>
      <c r="J18" s="82" t="s">
        <v>271</v>
      </c>
      <c r="K18" s="82" t="s">
        <v>271</v>
      </c>
      <c r="L18" s="82" t="s">
        <v>271</v>
      </c>
      <c r="M18" s="82"/>
      <c r="N18" s="82" t="s">
        <v>271</v>
      </c>
      <c r="O18" s="82" t="s">
        <v>271</v>
      </c>
      <c r="P18" s="82" t="s">
        <v>271</v>
      </c>
      <c r="Q18" s="82"/>
      <c r="R18" s="82" t="s">
        <v>271</v>
      </c>
      <c r="S18" s="82" t="s">
        <v>271</v>
      </c>
      <c r="T18" s="82" t="s">
        <v>271</v>
      </c>
      <c r="U18" s="82"/>
      <c r="V18" s="82">
        <v>100</v>
      </c>
      <c r="W18" s="82">
        <v>100</v>
      </c>
      <c r="X18" s="82">
        <v>100</v>
      </c>
      <c r="Y18" s="146"/>
    </row>
    <row r="19" spans="1:25" x14ac:dyDescent="0.25">
      <c r="A19" s="107" t="s">
        <v>280</v>
      </c>
      <c r="B19" s="82">
        <v>53.801169590643269</v>
      </c>
      <c r="C19" s="82">
        <v>45.714285714285715</v>
      </c>
      <c r="D19" s="82">
        <v>61.194029850746269</v>
      </c>
      <c r="E19" s="82"/>
      <c r="F19" s="82" t="s">
        <v>271</v>
      </c>
      <c r="G19" s="82" t="s">
        <v>271</v>
      </c>
      <c r="H19" s="82" t="s">
        <v>271</v>
      </c>
      <c r="I19" s="82"/>
      <c r="J19" s="82" t="s">
        <v>271</v>
      </c>
      <c r="K19" s="82" t="s">
        <v>271</v>
      </c>
      <c r="L19" s="82" t="s">
        <v>271</v>
      </c>
      <c r="M19" s="82"/>
      <c r="N19" s="82">
        <v>42.990654205607477</v>
      </c>
      <c r="O19" s="82">
        <v>38.461538461538467</v>
      </c>
      <c r="P19" s="82">
        <v>47.272727272727273</v>
      </c>
      <c r="Q19" s="82"/>
      <c r="R19" s="82">
        <v>47.317073170731703</v>
      </c>
      <c r="S19" s="82">
        <v>37.894736842105267</v>
      </c>
      <c r="T19" s="82">
        <v>55.454545454545453</v>
      </c>
      <c r="U19" s="82"/>
      <c r="V19" s="82">
        <v>66.169154228855717</v>
      </c>
      <c r="W19" s="82">
        <v>57.142857142857139</v>
      </c>
      <c r="X19" s="82">
        <v>74.757281553398059</v>
      </c>
      <c r="Y19" s="146"/>
    </row>
    <row r="20" spans="1:25" x14ac:dyDescent="0.25">
      <c r="A20" s="107" t="s">
        <v>284</v>
      </c>
      <c r="B20" s="82">
        <v>78.358208955223887</v>
      </c>
      <c r="C20" s="82">
        <v>72.058823529411768</v>
      </c>
      <c r="D20" s="82">
        <v>84.848484848484844</v>
      </c>
      <c r="E20" s="82"/>
      <c r="F20" s="82" t="s">
        <v>271</v>
      </c>
      <c r="G20" s="82" t="s">
        <v>271</v>
      </c>
      <c r="H20" s="82" t="s">
        <v>271</v>
      </c>
      <c r="I20" s="82"/>
      <c r="J20" s="82" t="s">
        <v>271</v>
      </c>
      <c r="K20" s="82" t="s">
        <v>271</v>
      </c>
      <c r="L20" s="82" t="s">
        <v>271</v>
      </c>
      <c r="M20" s="82"/>
      <c r="N20" s="82">
        <v>86</v>
      </c>
      <c r="O20" s="82">
        <v>87.5</v>
      </c>
      <c r="P20" s="82">
        <v>84.615384615384613</v>
      </c>
      <c r="Q20" s="82"/>
      <c r="R20" s="82">
        <v>41.666666666666671</v>
      </c>
      <c r="S20" s="82">
        <v>26.666666666666668</v>
      </c>
      <c r="T20" s="82">
        <v>66.666666666666657</v>
      </c>
      <c r="U20" s="82"/>
      <c r="V20" s="82">
        <v>86.666666666666671</v>
      </c>
      <c r="W20" s="82">
        <v>82.758620689655174</v>
      </c>
      <c r="X20" s="82">
        <v>90.322580645161281</v>
      </c>
      <c r="Y20" s="146"/>
    </row>
    <row r="21" spans="1:25" ht="15.75" thickBot="1" x14ac:dyDescent="0.3">
      <c r="A21" s="108" t="s">
        <v>286</v>
      </c>
      <c r="B21" s="83">
        <v>77.58620689655173</v>
      </c>
      <c r="C21" s="83">
        <v>74.074074074074076</v>
      </c>
      <c r="D21" s="83">
        <v>80.645161290322577</v>
      </c>
      <c r="E21" s="83"/>
      <c r="F21" s="83" t="s">
        <v>271</v>
      </c>
      <c r="G21" s="83" t="s">
        <v>271</v>
      </c>
      <c r="H21" s="83" t="s">
        <v>271</v>
      </c>
      <c r="I21" s="83"/>
      <c r="J21" s="83" t="s">
        <v>271</v>
      </c>
      <c r="K21" s="83" t="s">
        <v>271</v>
      </c>
      <c r="L21" s="83" t="s">
        <v>271</v>
      </c>
      <c r="M21" s="83"/>
      <c r="N21" s="83">
        <v>100</v>
      </c>
      <c r="O21" s="83">
        <v>100</v>
      </c>
      <c r="P21" s="83">
        <v>100</v>
      </c>
      <c r="Q21" s="83"/>
      <c r="R21" s="83" t="s">
        <v>271</v>
      </c>
      <c r="S21" s="83" t="s">
        <v>271</v>
      </c>
      <c r="T21" s="83" t="s">
        <v>271</v>
      </c>
      <c r="U21" s="83"/>
      <c r="V21" s="83">
        <v>71.111111111111114</v>
      </c>
      <c r="W21" s="83">
        <v>65</v>
      </c>
      <c r="X21" s="83">
        <v>76</v>
      </c>
      <c r="Y21" s="146"/>
    </row>
    <row r="22" spans="1:25" x14ac:dyDescent="0.25">
      <c r="A22" s="225" t="s">
        <v>201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Y22" s="146"/>
    </row>
    <row r="23" spans="1:25" x14ac:dyDescent="0.25">
      <c r="Y23" s="146"/>
    </row>
    <row r="24" spans="1:25" x14ac:dyDescent="0.25">
      <c r="Y24" s="145"/>
    </row>
    <row r="25" spans="1:25" x14ac:dyDescent="0.25">
      <c r="Y25" s="146"/>
    </row>
    <row r="26" spans="1:25" x14ac:dyDescent="0.25">
      <c r="Y26" s="146"/>
    </row>
    <row r="27" spans="1:25" x14ac:dyDescent="0.25">
      <c r="Y27" s="146"/>
    </row>
    <row r="28" spans="1:25" x14ac:dyDescent="0.25">
      <c r="Y28" s="146"/>
    </row>
    <row r="29" spans="1:25" x14ac:dyDescent="0.25">
      <c r="Y29" s="146"/>
    </row>
    <row r="30" spans="1:25" x14ac:dyDescent="0.25">
      <c r="Y30" s="146"/>
    </row>
    <row r="31" spans="1:25" x14ac:dyDescent="0.25">
      <c r="Y31" s="146"/>
    </row>
    <row r="32" spans="1:25" x14ac:dyDescent="0.25">
      <c r="Y32" s="146"/>
    </row>
    <row r="33" spans="25:25" x14ac:dyDescent="0.25">
      <c r="Y33" s="146"/>
    </row>
    <row r="34" spans="25:25" x14ac:dyDescent="0.25">
      <c r="Y34" s="146"/>
    </row>
    <row r="36" spans="25:25" x14ac:dyDescent="0.25">
      <c r="Y36" s="146"/>
    </row>
    <row r="37" spans="25:25" x14ac:dyDescent="0.25">
      <c r="Y37" s="146"/>
    </row>
    <row r="38" spans="25:25" x14ac:dyDescent="0.25">
      <c r="Y38" s="146"/>
    </row>
    <row r="39" spans="25:25" x14ac:dyDescent="0.25">
      <c r="Y39" s="146"/>
    </row>
    <row r="40" spans="25:25" x14ac:dyDescent="0.25">
      <c r="Y40" s="146"/>
    </row>
    <row r="41" spans="25:25" x14ac:dyDescent="0.25">
      <c r="Y41" s="146"/>
    </row>
    <row r="42" spans="25:25" x14ac:dyDescent="0.25">
      <c r="Y42" s="145"/>
    </row>
    <row r="43" spans="25:25" x14ac:dyDescent="0.25">
      <c r="Y43" s="146"/>
    </row>
    <row r="44" spans="25:25" x14ac:dyDescent="0.25">
      <c r="Y44" s="146"/>
    </row>
    <row r="45" spans="25:25" x14ac:dyDescent="0.25">
      <c r="Y45" s="146"/>
    </row>
  </sheetData>
  <mergeCells count="13">
    <mergeCell ref="V7:X7"/>
    <mergeCell ref="A22:O22"/>
    <mergeCell ref="A7:A8"/>
    <mergeCell ref="B7:D7"/>
    <mergeCell ref="F7:H7"/>
    <mergeCell ref="J7:L7"/>
    <mergeCell ref="N7:P7"/>
    <mergeCell ref="R7:T7"/>
    <mergeCell ref="A5:X5"/>
    <mergeCell ref="A1:X1"/>
    <mergeCell ref="A2:X2"/>
    <mergeCell ref="A3:X3"/>
    <mergeCell ref="A4:X4"/>
  </mergeCells>
  <hyperlinks>
    <hyperlink ref="Y2" location="Contenido!A1" display="Contenido" xr:uid="{2D279584-AF98-45A4-9BD9-29E9653BDBB6}"/>
  </hyperlinks>
  <pageMargins left="0.7" right="0.7" top="0.75" bottom="0.75" header="0.3" footer="0.3"/>
  <pageSetup scale="70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6E0C-7742-4BFA-A3B4-33A5395CCA0F}">
  <sheetPr>
    <tabColor rgb="FFF2DAB1"/>
    <pageSetUpPr fitToPage="1"/>
  </sheetPr>
  <dimension ref="A1:Y4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5703125" customWidth="1"/>
    <col min="18" max="20" width="8.28515625" customWidth="1"/>
    <col min="21" max="21" width="1.28515625" customWidth="1"/>
    <col min="22" max="24" width="8.28515625" customWidth="1"/>
    <col min="25" max="25" width="14" style="144" customWidth="1"/>
  </cols>
  <sheetData>
    <row r="1" spans="1:25" x14ac:dyDescent="0.25">
      <c r="A1" s="228" t="s">
        <v>405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5" x14ac:dyDescent="0.25">
      <c r="A2" s="228" t="s">
        <v>406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183" t="s">
        <v>0</v>
      </c>
    </row>
    <row r="3" spans="1:25" x14ac:dyDescent="0.25">
      <c r="A3" s="228" t="s">
        <v>275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5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5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145"/>
    </row>
    <row r="6" spans="1:25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45"/>
    </row>
    <row r="7" spans="1:25" x14ac:dyDescent="0.25">
      <c r="A7" s="232" t="s">
        <v>276</v>
      </c>
      <c r="B7" s="231" t="s">
        <v>209</v>
      </c>
      <c r="C7" s="231"/>
      <c r="D7" s="231"/>
      <c r="E7" s="84"/>
      <c r="F7" s="231" t="s">
        <v>237</v>
      </c>
      <c r="G7" s="231"/>
      <c r="H7" s="231"/>
      <c r="I7" s="84"/>
      <c r="J7" s="231" t="s">
        <v>238</v>
      </c>
      <c r="K7" s="231"/>
      <c r="L7" s="231"/>
      <c r="M7" s="84"/>
      <c r="N7" s="231" t="s">
        <v>239</v>
      </c>
      <c r="O7" s="231"/>
      <c r="P7" s="231"/>
      <c r="Q7" s="84"/>
      <c r="R7" s="231" t="s">
        <v>241</v>
      </c>
      <c r="S7" s="231"/>
      <c r="T7" s="231"/>
      <c r="U7" s="84"/>
      <c r="V7" s="231" t="s">
        <v>242</v>
      </c>
      <c r="W7" s="231"/>
      <c r="X7" s="231"/>
    </row>
    <row r="8" spans="1:25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84"/>
      <c r="R8" s="85" t="s">
        <v>209</v>
      </c>
      <c r="S8" s="85" t="s">
        <v>264</v>
      </c>
      <c r="T8" s="85" t="s">
        <v>265</v>
      </c>
      <c r="U8" s="84"/>
      <c r="V8" s="85" t="s">
        <v>209</v>
      </c>
      <c r="W8" s="85" t="s">
        <v>264</v>
      </c>
      <c r="X8" s="85" t="s">
        <v>265</v>
      </c>
      <c r="Y8" s="145"/>
    </row>
    <row r="9" spans="1:25" x14ac:dyDescent="0.25">
      <c r="A9" s="196" t="s">
        <v>226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5" x14ac:dyDescent="0.25">
      <c r="A10" s="31" t="s">
        <v>209</v>
      </c>
      <c r="B10" s="79">
        <f>SUM(B11:B14)</f>
        <v>279</v>
      </c>
      <c r="C10" s="79">
        <f t="shared" ref="C10:X10" si="0">SUM(C11:C14)</f>
        <v>159</v>
      </c>
      <c r="D10" s="79">
        <f t="shared" si="0"/>
        <v>120</v>
      </c>
      <c r="E10" s="79"/>
      <c r="F10" s="79" t="s">
        <v>271</v>
      </c>
      <c r="G10" s="79" t="s">
        <v>271</v>
      </c>
      <c r="H10" s="79" t="s">
        <v>271</v>
      </c>
      <c r="I10" s="79"/>
      <c r="J10" s="79" t="s">
        <v>271</v>
      </c>
      <c r="K10" s="79" t="s">
        <v>271</v>
      </c>
      <c r="L10" s="79" t="s">
        <v>271</v>
      </c>
      <c r="M10" s="79"/>
      <c r="N10" s="79">
        <f t="shared" si="0"/>
        <v>68</v>
      </c>
      <c r="O10" s="79">
        <f t="shared" si="0"/>
        <v>35</v>
      </c>
      <c r="P10" s="79">
        <f t="shared" si="0"/>
        <v>33</v>
      </c>
      <c r="Q10" s="79"/>
      <c r="R10" s="79">
        <f t="shared" si="0"/>
        <v>122</v>
      </c>
      <c r="S10" s="79">
        <f t="shared" si="0"/>
        <v>70</v>
      </c>
      <c r="T10" s="79">
        <f t="shared" si="0"/>
        <v>52</v>
      </c>
      <c r="U10" s="79"/>
      <c r="V10" s="79">
        <f t="shared" si="0"/>
        <v>89</v>
      </c>
      <c r="W10" s="79">
        <f t="shared" si="0"/>
        <v>54</v>
      </c>
      <c r="X10" s="79">
        <f t="shared" si="0"/>
        <v>35</v>
      </c>
      <c r="Y10" s="145"/>
    </row>
    <row r="11" spans="1:25" x14ac:dyDescent="0.25">
      <c r="A11" s="107" t="s">
        <v>279</v>
      </c>
      <c r="B11" s="80" t="s">
        <v>271</v>
      </c>
      <c r="C11" s="80" t="s">
        <v>271</v>
      </c>
      <c r="D11" s="80" t="s">
        <v>271</v>
      </c>
      <c r="E11" s="80"/>
      <c r="F11" s="80" t="s">
        <v>271</v>
      </c>
      <c r="G11" s="80" t="s">
        <v>271</v>
      </c>
      <c r="H11" s="80" t="s">
        <v>271</v>
      </c>
      <c r="I11" s="80"/>
      <c r="J11" s="80" t="s">
        <v>271</v>
      </c>
      <c r="K11" s="80" t="s">
        <v>271</v>
      </c>
      <c r="L11" s="80" t="s">
        <v>271</v>
      </c>
      <c r="M11" s="80"/>
      <c r="N11" s="80" t="s">
        <v>271</v>
      </c>
      <c r="O11" s="80" t="s">
        <v>271</v>
      </c>
      <c r="P11" s="80" t="s">
        <v>271</v>
      </c>
      <c r="Q11" s="80"/>
      <c r="R11" s="80" t="s">
        <v>271</v>
      </c>
      <c r="S11" s="80" t="s">
        <v>271</v>
      </c>
      <c r="T11" s="80" t="s">
        <v>271</v>
      </c>
      <c r="U11" s="80"/>
      <c r="V11" s="80" t="s">
        <v>271</v>
      </c>
      <c r="W11" s="80" t="s">
        <v>271</v>
      </c>
      <c r="X11" s="80" t="s">
        <v>271</v>
      </c>
    </row>
    <row r="12" spans="1:25" x14ac:dyDescent="0.25">
      <c r="A12" s="107" t="s">
        <v>280</v>
      </c>
      <c r="B12" s="80">
        <f>+N12+R12+V12</f>
        <v>237</v>
      </c>
      <c r="C12" s="80">
        <f t="shared" ref="C12:D13" si="1">+O12+S12+W12</f>
        <v>133</v>
      </c>
      <c r="D12" s="80">
        <f t="shared" si="1"/>
        <v>104</v>
      </c>
      <c r="E12" s="80"/>
      <c r="F12" s="80" t="s">
        <v>271</v>
      </c>
      <c r="G12" s="80" t="s">
        <v>271</v>
      </c>
      <c r="H12" s="80" t="s">
        <v>271</v>
      </c>
      <c r="I12" s="80"/>
      <c r="J12" s="80" t="s">
        <v>271</v>
      </c>
      <c r="K12" s="80" t="s">
        <v>271</v>
      </c>
      <c r="L12" s="80" t="s">
        <v>271</v>
      </c>
      <c r="M12" s="80"/>
      <c r="N12" s="80">
        <v>61</v>
      </c>
      <c r="O12" s="80">
        <v>32</v>
      </c>
      <c r="P12" s="80">
        <v>29</v>
      </c>
      <c r="Q12" s="80"/>
      <c r="R12" s="80">
        <v>108</v>
      </c>
      <c r="S12" s="80">
        <v>59</v>
      </c>
      <c r="T12" s="80">
        <v>49</v>
      </c>
      <c r="U12" s="80"/>
      <c r="V12" s="80">
        <v>68</v>
      </c>
      <c r="W12" s="80">
        <v>42</v>
      </c>
      <c r="X12" s="80">
        <v>26</v>
      </c>
    </row>
    <row r="13" spans="1:25" x14ac:dyDescent="0.25">
      <c r="A13" s="107" t="s">
        <v>284</v>
      </c>
      <c r="B13" s="80">
        <f>+N13+R13+V13</f>
        <v>29</v>
      </c>
      <c r="C13" s="80">
        <f t="shared" si="1"/>
        <v>19</v>
      </c>
      <c r="D13" s="80">
        <f t="shared" si="1"/>
        <v>10</v>
      </c>
      <c r="E13" s="80"/>
      <c r="F13" s="80" t="s">
        <v>271</v>
      </c>
      <c r="G13" s="80" t="s">
        <v>271</v>
      </c>
      <c r="H13" s="80" t="s">
        <v>271</v>
      </c>
      <c r="I13" s="80"/>
      <c r="J13" s="80" t="s">
        <v>271</v>
      </c>
      <c r="K13" s="80" t="s">
        <v>271</v>
      </c>
      <c r="L13" s="80" t="s">
        <v>271</v>
      </c>
      <c r="M13" s="80"/>
      <c r="N13" s="80">
        <v>7</v>
      </c>
      <c r="O13" s="80">
        <v>3</v>
      </c>
      <c r="P13" s="80">
        <v>4</v>
      </c>
      <c r="Q13" s="80"/>
      <c r="R13" s="80">
        <v>14</v>
      </c>
      <c r="S13" s="80">
        <v>11</v>
      </c>
      <c r="T13" s="80">
        <v>3</v>
      </c>
      <c r="U13" s="80"/>
      <c r="V13" s="80">
        <v>8</v>
      </c>
      <c r="W13" s="80">
        <v>5</v>
      </c>
      <c r="X13" s="80">
        <v>3</v>
      </c>
    </row>
    <row r="14" spans="1:25" x14ac:dyDescent="0.25">
      <c r="A14" s="107" t="s">
        <v>286</v>
      </c>
      <c r="B14" s="80">
        <f>+V14</f>
        <v>13</v>
      </c>
      <c r="C14" s="80">
        <f t="shared" ref="C14:D14" si="2">+W14</f>
        <v>7</v>
      </c>
      <c r="D14" s="80">
        <f t="shared" si="2"/>
        <v>6</v>
      </c>
      <c r="E14" s="80"/>
      <c r="F14" s="80" t="s">
        <v>271</v>
      </c>
      <c r="G14" s="80" t="s">
        <v>271</v>
      </c>
      <c r="H14" s="80" t="s">
        <v>271</v>
      </c>
      <c r="I14" s="80"/>
      <c r="J14" s="80" t="s">
        <v>271</v>
      </c>
      <c r="K14" s="80" t="s">
        <v>271</v>
      </c>
      <c r="L14" s="80" t="s">
        <v>271</v>
      </c>
      <c r="M14" s="80"/>
      <c r="N14" s="80" t="s">
        <v>271</v>
      </c>
      <c r="O14" s="80" t="s">
        <v>271</v>
      </c>
      <c r="P14" s="80" t="s">
        <v>271</v>
      </c>
      <c r="Q14" s="80"/>
      <c r="R14" s="80" t="s">
        <v>271</v>
      </c>
      <c r="S14" s="80" t="s">
        <v>271</v>
      </c>
      <c r="T14" s="80" t="s">
        <v>271</v>
      </c>
      <c r="U14" s="80"/>
      <c r="V14" s="80">
        <v>13</v>
      </c>
      <c r="W14" s="80">
        <v>7</v>
      </c>
      <c r="X14" s="80">
        <v>6</v>
      </c>
      <c r="Y14" s="146"/>
    </row>
    <row r="15" spans="1:25" x14ac:dyDescent="0.2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145"/>
    </row>
    <row r="16" spans="1:25" x14ac:dyDescent="0.25">
      <c r="A16" s="196" t="s">
        <v>232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46"/>
    </row>
    <row r="17" spans="1:25" x14ac:dyDescent="0.25">
      <c r="A17" s="31" t="s">
        <v>209</v>
      </c>
      <c r="B17" s="79">
        <v>38.589211618257266</v>
      </c>
      <c r="C17" s="79">
        <v>44.915254237288138</v>
      </c>
      <c r="D17" s="79">
        <v>32.520325203252028</v>
      </c>
      <c r="E17" s="79"/>
      <c r="F17" s="79" t="s">
        <v>271</v>
      </c>
      <c r="G17" s="79" t="s">
        <v>271</v>
      </c>
      <c r="H17" s="79" t="s">
        <v>271</v>
      </c>
      <c r="I17" s="79"/>
      <c r="J17" s="79" t="s">
        <v>271</v>
      </c>
      <c r="K17" s="79" t="s">
        <v>271</v>
      </c>
      <c r="L17" s="79" t="s">
        <v>271</v>
      </c>
      <c r="M17" s="79"/>
      <c r="N17" s="79">
        <v>40</v>
      </c>
      <c r="O17" s="79">
        <v>42.168674698795186</v>
      </c>
      <c r="P17" s="79">
        <v>37.931034482758619</v>
      </c>
      <c r="Q17" s="79"/>
      <c r="R17" s="79">
        <v>53.275109170305676</v>
      </c>
      <c r="S17" s="79">
        <v>63.636363636363633</v>
      </c>
      <c r="T17" s="79">
        <v>43.69747899159664</v>
      </c>
      <c r="U17" s="79"/>
      <c r="V17" s="79">
        <v>27.469135802469136</v>
      </c>
      <c r="W17" s="79">
        <v>33.540372670807457</v>
      </c>
      <c r="X17" s="79">
        <v>21.472392638036812</v>
      </c>
      <c r="Y17" s="146"/>
    </row>
    <row r="18" spans="1:25" x14ac:dyDescent="0.25">
      <c r="A18" s="107" t="s">
        <v>279</v>
      </c>
      <c r="B18" s="80" t="s">
        <v>271</v>
      </c>
      <c r="C18" s="80" t="s">
        <v>271</v>
      </c>
      <c r="D18" s="80" t="s">
        <v>271</v>
      </c>
      <c r="E18" s="78"/>
      <c r="F18" s="80" t="s">
        <v>271</v>
      </c>
      <c r="G18" s="80" t="s">
        <v>271</v>
      </c>
      <c r="H18" s="80" t="s">
        <v>271</v>
      </c>
      <c r="I18" s="80"/>
      <c r="J18" s="80" t="s">
        <v>271</v>
      </c>
      <c r="K18" s="80" t="s">
        <v>271</v>
      </c>
      <c r="L18" s="80" t="s">
        <v>271</v>
      </c>
      <c r="M18" s="78"/>
      <c r="N18" s="80" t="s">
        <v>271</v>
      </c>
      <c r="O18" s="80" t="s">
        <v>271</v>
      </c>
      <c r="P18" s="80" t="s">
        <v>271</v>
      </c>
      <c r="Q18" s="78"/>
      <c r="R18" s="80" t="s">
        <v>271</v>
      </c>
      <c r="S18" s="80" t="s">
        <v>271</v>
      </c>
      <c r="T18" s="80" t="s">
        <v>271</v>
      </c>
      <c r="U18" s="78"/>
      <c r="V18" s="80" t="s">
        <v>271</v>
      </c>
      <c r="W18" s="80" t="s">
        <v>271</v>
      </c>
      <c r="X18" s="80" t="s">
        <v>271</v>
      </c>
      <c r="Y18" s="146"/>
    </row>
    <row r="19" spans="1:25" x14ac:dyDescent="0.25">
      <c r="A19" s="107" t="s">
        <v>280</v>
      </c>
      <c r="B19" s="80">
        <v>46.198830409356724</v>
      </c>
      <c r="C19" s="80">
        <v>54.285714285714285</v>
      </c>
      <c r="D19" s="80">
        <v>38.805970149253731</v>
      </c>
      <c r="E19" s="78"/>
      <c r="F19" s="80" t="s">
        <v>271</v>
      </c>
      <c r="G19" s="80" t="s">
        <v>271</v>
      </c>
      <c r="H19" s="80" t="s">
        <v>271</v>
      </c>
      <c r="I19" s="80"/>
      <c r="J19" s="80" t="s">
        <v>271</v>
      </c>
      <c r="K19" s="80" t="s">
        <v>271</v>
      </c>
      <c r="L19" s="80" t="s">
        <v>271</v>
      </c>
      <c r="M19" s="78"/>
      <c r="N19" s="80">
        <v>57.009345794392516</v>
      </c>
      <c r="O19" s="80">
        <v>61.53846153846154</v>
      </c>
      <c r="P19" s="80">
        <v>52.72727272727272</v>
      </c>
      <c r="Q19" s="78"/>
      <c r="R19" s="80">
        <v>52.682926829268297</v>
      </c>
      <c r="S19" s="80">
        <v>62.10526315789474</v>
      </c>
      <c r="T19" s="80">
        <v>44.545454545454547</v>
      </c>
      <c r="U19" s="78"/>
      <c r="V19" s="80">
        <v>33.830845771144283</v>
      </c>
      <c r="W19" s="80">
        <v>42.857142857142854</v>
      </c>
      <c r="X19" s="80">
        <v>25.242718446601941</v>
      </c>
      <c r="Y19" s="146"/>
    </row>
    <row r="20" spans="1:25" x14ac:dyDescent="0.25">
      <c r="A20" s="107" t="s">
        <v>284</v>
      </c>
      <c r="B20" s="80">
        <v>21.641791044776117</v>
      </c>
      <c r="C20" s="80">
        <v>27.941176470588236</v>
      </c>
      <c r="D20" s="80">
        <v>15.151515151515152</v>
      </c>
      <c r="E20" s="78"/>
      <c r="F20" s="80" t="s">
        <v>271</v>
      </c>
      <c r="G20" s="80" t="s">
        <v>271</v>
      </c>
      <c r="H20" s="80" t="s">
        <v>271</v>
      </c>
      <c r="I20" s="80"/>
      <c r="J20" s="80" t="s">
        <v>271</v>
      </c>
      <c r="K20" s="80" t="s">
        <v>271</v>
      </c>
      <c r="L20" s="80" t="s">
        <v>271</v>
      </c>
      <c r="M20" s="78"/>
      <c r="N20" s="80">
        <v>14.000000000000002</v>
      </c>
      <c r="O20" s="80">
        <v>12.5</v>
      </c>
      <c r="P20" s="80">
        <v>15.384615384615385</v>
      </c>
      <c r="Q20" s="78"/>
      <c r="R20" s="80">
        <v>58.333333333333336</v>
      </c>
      <c r="S20" s="80">
        <v>73.333333333333329</v>
      </c>
      <c r="T20" s="80">
        <v>33.333333333333329</v>
      </c>
      <c r="U20" s="78"/>
      <c r="V20" s="80">
        <v>13.333333333333334</v>
      </c>
      <c r="W20" s="80">
        <v>17.241379310344829</v>
      </c>
      <c r="X20" s="80">
        <v>9.67741935483871</v>
      </c>
      <c r="Y20" s="146"/>
    </row>
    <row r="21" spans="1:25" ht="15.75" thickBot="1" x14ac:dyDescent="0.3">
      <c r="A21" s="108" t="s">
        <v>286</v>
      </c>
      <c r="B21" s="110">
        <v>22.413793103448278</v>
      </c>
      <c r="C21" s="110">
        <v>25.925925925925924</v>
      </c>
      <c r="D21" s="110">
        <v>19.35483870967742</v>
      </c>
      <c r="E21" s="111"/>
      <c r="F21" s="110" t="s">
        <v>271</v>
      </c>
      <c r="G21" s="110" t="s">
        <v>271</v>
      </c>
      <c r="H21" s="110" t="s">
        <v>271</v>
      </c>
      <c r="I21" s="110"/>
      <c r="J21" s="110" t="s">
        <v>271</v>
      </c>
      <c r="K21" s="110" t="s">
        <v>271</v>
      </c>
      <c r="L21" s="110" t="s">
        <v>271</v>
      </c>
      <c r="M21" s="111"/>
      <c r="N21" s="110" t="s">
        <v>271</v>
      </c>
      <c r="O21" s="110" t="s">
        <v>271</v>
      </c>
      <c r="P21" s="110" t="s">
        <v>271</v>
      </c>
      <c r="Q21" s="111"/>
      <c r="R21" s="110" t="s">
        <v>271</v>
      </c>
      <c r="S21" s="110" t="s">
        <v>271</v>
      </c>
      <c r="T21" s="110" t="s">
        <v>271</v>
      </c>
      <c r="U21" s="111"/>
      <c r="V21" s="110">
        <v>28.888888888888886</v>
      </c>
      <c r="W21" s="110">
        <v>35</v>
      </c>
      <c r="X21" s="110">
        <v>24</v>
      </c>
      <c r="Y21" s="146"/>
    </row>
    <row r="22" spans="1:25" x14ac:dyDescent="0.25">
      <c r="A22" s="225" t="s">
        <v>201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Y22" s="146"/>
    </row>
    <row r="23" spans="1:25" x14ac:dyDescent="0.25">
      <c r="Y23" s="146"/>
    </row>
    <row r="24" spans="1:25" x14ac:dyDescent="0.25">
      <c r="Y24" s="145"/>
    </row>
    <row r="25" spans="1:25" x14ac:dyDescent="0.25">
      <c r="Y25" s="146"/>
    </row>
    <row r="26" spans="1:25" x14ac:dyDescent="0.25">
      <c r="Y26" s="146"/>
    </row>
    <row r="27" spans="1:25" x14ac:dyDescent="0.25">
      <c r="Y27" s="146"/>
    </row>
    <row r="28" spans="1:25" x14ac:dyDescent="0.25">
      <c r="Y28" s="146"/>
    </row>
    <row r="29" spans="1:25" x14ac:dyDescent="0.25">
      <c r="Y29" s="146"/>
    </row>
    <row r="30" spans="1:25" x14ac:dyDescent="0.25">
      <c r="Y30" s="146"/>
    </row>
    <row r="31" spans="1:25" x14ac:dyDescent="0.25">
      <c r="Y31" s="146"/>
    </row>
    <row r="32" spans="1:25" x14ac:dyDescent="0.25">
      <c r="Y32" s="146"/>
    </row>
    <row r="33" spans="25:25" x14ac:dyDescent="0.25">
      <c r="Y33" s="146"/>
    </row>
    <row r="34" spans="25:25" x14ac:dyDescent="0.25">
      <c r="Y34" s="146"/>
    </row>
    <row r="36" spans="25:25" x14ac:dyDescent="0.25">
      <c r="Y36" s="146"/>
    </row>
    <row r="37" spans="25:25" x14ac:dyDescent="0.25">
      <c r="Y37" s="146"/>
    </row>
    <row r="38" spans="25:25" x14ac:dyDescent="0.25">
      <c r="Y38" s="146"/>
    </row>
    <row r="39" spans="25:25" x14ac:dyDescent="0.25">
      <c r="Y39" s="146"/>
    </row>
    <row r="40" spans="25:25" x14ac:dyDescent="0.25">
      <c r="Y40" s="146"/>
    </row>
    <row r="41" spans="25:25" x14ac:dyDescent="0.25">
      <c r="Y41" s="146"/>
    </row>
    <row r="42" spans="25:25" x14ac:dyDescent="0.25">
      <c r="Y42" s="145"/>
    </row>
    <row r="43" spans="25:25" x14ac:dyDescent="0.25">
      <c r="Y43" s="146"/>
    </row>
    <row r="44" spans="25:25" x14ac:dyDescent="0.25">
      <c r="Y44" s="146"/>
    </row>
    <row r="45" spans="25:25" x14ac:dyDescent="0.25">
      <c r="Y45" s="146"/>
    </row>
  </sheetData>
  <mergeCells count="13">
    <mergeCell ref="V7:X7"/>
    <mergeCell ref="A22:O22"/>
    <mergeCell ref="A7:A8"/>
    <mergeCell ref="B7:D7"/>
    <mergeCell ref="F7:H7"/>
    <mergeCell ref="J7:L7"/>
    <mergeCell ref="N7:P7"/>
    <mergeCell ref="R7:T7"/>
    <mergeCell ref="A5:X5"/>
    <mergeCell ref="A1:X1"/>
    <mergeCell ref="A2:X2"/>
    <mergeCell ref="A3:X3"/>
    <mergeCell ref="A4:X4"/>
  </mergeCells>
  <hyperlinks>
    <hyperlink ref="Y2" location="Contenido!A1" display="Contenido" xr:uid="{EDB01FE2-11E0-4690-90CE-E4971DA690BB}"/>
  </hyperlinks>
  <pageMargins left="0.7" right="0.7" top="0.75" bottom="0.75" header="0.3" footer="0.3"/>
  <pageSetup scale="70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236C-7BAA-456A-A1AB-6C6809F06ACA}">
  <sheetPr>
    <tabColor rgb="FFCFAC65"/>
    <pageSetUpPr fitToPage="1"/>
  </sheetPr>
  <dimension ref="A2:L45"/>
  <sheetViews>
    <sheetView showGridLines="0" zoomScaleNormal="100" workbookViewId="0">
      <selection activeCell="P20" sqref="P20"/>
    </sheetView>
  </sheetViews>
  <sheetFormatPr baseColWidth="10" defaultColWidth="11.42578125" defaultRowHeight="15" customHeight="1" x14ac:dyDescent="0.2"/>
  <cols>
    <col min="1" max="11" width="11" style="29" customWidth="1"/>
    <col min="12" max="12" width="14" style="144" customWidth="1"/>
    <col min="13" max="16384" width="11.42578125" style="29"/>
  </cols>
  <sheetData>
    <row r="2" spans="1:12" ht="15" customHeight="1" thickBot="1" x14ac:dyDescent="0.25">
      <c r="L2" s="183" t="s">
        <v>0</v>
      </c>
    </row>
    <row r="3" spans="1:12" ht="15" customHeight="1" x14ac:dyDescent="0.2">
      <c r="B3" s="244" t="s">
        <v>183</v>
      </c>
      <c r="C3" s="245"/>
      <c r="D3" s="245"/>
      <c r="E3" s="245"/>
      <c r="F3" s="245"/>
      <c r="G3" s="245"/>
      <c r="H3" s="245"/>
      <c r="I3" s="245"/>
      <c r="J3" s="246"/>
      <c r="K3" s="93"/>
    </row>
    <row r="4" spans="1:12" ht="15" customHeight="1" x14ac:dyDescent="0.2">
      <c r="A4" s="30"/>
      <c r="B4" s="247"/>
      <c r="C4" s="248"/>
      <c r="D4" s="248"/>
      <c r="E4" s="248"/>
      <c r="F4" s="248"/>
      <c r="G4" s="248"/>
      <c r="H4" s="248"/>
      <c r="I4" s="248"/>
      <c r="J4" s="249"/>
      <c r="K4" s="93"/>
    </row>
    <row r="5" spans="1:12" ht="15" customHeight="1" x14ac:dyDescent="0.2">
      <c r="A5" s="30"/>
      <c r="B5" s="247"/>
      <c r="C5" s="248"/>
      <c r="D5" s="248"/>
      <c r="E5" s="248"/>
      <c r="F5" s="248"/>
      <c r="G5" s="248"/>
      <c r="H5" s="248"/>
      <c r="I5" s="248"/>
      <c r="J5" s="249"/>
      <c r="K5" s="93"/>
      <c r="L5" s="145"/>
    </row>
    <row r="6" spans="1:12" ht="15" customHeight="1" x14ac:dyDescent="0.2">
      <c r="A6" s="30"/>
      <c r="B6" s="247"/>
      <c r="C6" s="248"/>
      <c r="D6" s="248"/>
      <c r="E6" s="248"/>
      <c r="F6" s="248"/>
      <c r="G6" s="248"/>
      <c r="H6" s="248"/>
      <c r="I6" s="248"/>
      <c r="J6" s="249"/>
      <c r="K6" s="106"/>
      <c r="L6" s="145"/>
    </row>
    <row r="7" spans="1:12" ht="15" customHeight="1" x14ac:dyDescent="0.2">
      <c r="A7" s="30"/>
      <c r="B7" s="247"/>
      <c r="C7" s="248"/>
      <c r="D7" s="248"/>
      <c r="E7" s="248"/>
      <c r="F7" s="248"/>
      <c r="G7" s="248"/>
      <c r="H7" s="248"/>
      <c r="I7" s="248"/>
      <c r="J7" s="249"/>
      <c r="K7" s="106"/>
    </row>
    <row r="8" spans="1:12" ht="15" customHeight="1" x14ac:dyDescent="0.2">
      <c r="A8" s="30"/>
      <c r="B8" s="247"/>
      <c r="C8" s="248"/>
      <c r="D8" s="248"/>
      <c r="E8" s="248"/>
      <c r="F8" s="248"/>
      <c r="G8" s="248"/>
      <c r="H8" s="248"/>
      <c r="I8" s="248"/>
      <c r="J8" s="249"/>
      <c r="K8" s="106"/>
      <c r="L8" s="145"/>
    </row>
    <row r="9" spans="1:12" ht="15" customHeight="1" x14ac:dyDescent="0.2">
      <c r="A9" s="30"/>
      <c r="B9" s="247"/>
      <c r="C9" s="248"/>
      <c r="D9" s="248"/>
      <c r="E9" s="248"/>
      <c r="F9" s="248"/>
      <c r="G9" s="248"/>
      <c r="H9" s="248"/>
      <c r="I9" s="248"/>
      <c r="J9" s="249"/>
      <c r="K9" s="106"/>
    </row>
    <row r="10" spans="1:12" ht="15" customHeight="1" x14ac:dyDescent="0.2">
      <c r="A10" s="30"/>
      <c r="B10" s="247"/>
      <c r="C10" s="248"/>
      <c r="D10" s="248"/>
      <c r="E10" s="248"/>
      <c r="F10" s="248"/>
      <c r="G10" s="248"/>
      <c r="H10" s="248"/>
      <c r="I10" s="248"/>
      <c r="J10" s="249"/>
      <c r="K10" s="106"/>
      <c r="L10" s="145"/>
    </row>
    <row r="11" spans="1:12" ht="15" customHeight="1" x14ac:dyDescent="0.2">
      <c r="A11" s="30"/>
      <c r="B11" s="247"/>
      <c r="C11" s="248"/>
      <c r="D11" s="248"/>
      <c r="E11" s="248"/>
      <c r="F11" s="248"/>
      <c r="G11" s="248"/>
      <c r="H11" s="248"/>
      <c r="I11" s="248"/>
      <c r="J11" s="249"/>
      <c r="K11" s="106"/>
    </row>
    <row r="12" spans="1:12" ht="15" customHeight="1" x14ac:dyDescent="0.2">
      <c r="A12" s="30"/>
      <c r="B12" s="247"/>
      <c r="C12" s="248"/>
      <c r="D12" s="248"/>
      <c r="E12" s="248"/>
      <c r="F12" s="248"/>
      <c r="G12" s="248"/>
      <c r="H12" s="248"/>
      <c r="I12" s="248"/>
      <c r="J12" s="249"/>
      <c r="K12" s="106"/>
    </row>
    <row r="13" spans="1:12" ht="15" customHeight="1" x14ac:dyDescent="0.2">
      <c r="A13" s="30"/>
      <c r="B13" s="247"/>
      <c r="C13" s="248"/>
      <c r="D13" s="248"/>
      <c r="E13" s="248"/>
      <c r="F13" s="248"/>
      <c r="G13" s="248"/>
      <c r="H13" s="248"/>
      <c r="I13" s="248"/>
      <c r="J13" s="249"/>
      <c r="K13" s="106"/>
    </row>
    <row r="14" spans="1:12" ht="15" customHeight="1" x14ac:dyDescent="0.2">
      <c r="A14" s="30"/>
      <c r="B14" s="247"/>
      <c r="C14" s="248"/>
      <c r="D14" s="248"/>
      <c r="E14" s="248"/>
      <c r="F14" s="248"/>
      <c r="G14" s="248"/>
      <c r="H14" s="248"/>
      <c r="I14" s="248"/>
      <c r="J14" s="249"/>
      <c r="K14" s="106"/>
      <c r="L14" s="146"/>
    </row>
    <row r="15" spans="1:12" ht="15" customHeight="1" x14ac:dyDescent="0.2">
      <c r="A15" s="30"/>
      <c r="B15" s="247"/>
      <c r="C15" s="248"/>
      <c r="D15" s="248"/>
      <c r="E15" s="248"/>
      <c r="F15" s="248"/>
      <c r="G15" s="248"/>
      <c r="H15" s="248"/>
      <c r="I15" s="248"/>
      <c r="J15" s="249"/>
      <c r="K15" s="106"/>
      <c r="L15" s="145"/>
    </row>
    <row r="16" spans="1:12" ht="15" customHeight="1" x14ac:dyDescent="0.2">
      <c r="A16" s="30"/>
      <c r="B16" s="247"/>
      <c r="C16" s="248"/>
      <c r="D16" s="248"/>
      <c r="E16" s="248"/>
      <c r="F16" s="248"/>
      <c r="G16" s="248"/>
      <c r="H16" s="248"/>
      <c r="I16" s="248"/>
      <c r="J16" s="249"/>
      <c r="K16" s="106"/>
      <c r="L16" s="146"/>
    </row>
    <row r="17" spans="1:12" ht="15" customHeight="1" x14ac:dyDescent="0.2">
      <c r="A17" s="30"/>
      <c r="B17" s="247"/>
      <c r="C17" s="248"/>
      <c r="D17" s="248"/>
      <c r="E17" s="248"/>
      <c r="F17" s="248"/>
      <c r="G17" s="248"/>
      <c r="H17" s="248"/>
      <c r="I17" s="248"/>
      <c r="J17" s="249"/>
      <c r="K17" s="106"/>
      <c r="L17" s="146"/>
    </row>
    <row r="18" spans="1:12" ht="15" customHeight="1" x14ac:dyDescent="0.2">
      <c r="A18" s="30"/>
      <c r="B18" s="247"/>
      <c r="C18" s="248"/>
      <c r="D18" s="248"/>
      <c r="E18" s="248"/>
      <c r="F18" s="248"/>
      <c r="G18" s="248"/>
      <c r="H18" s="248"/>
      <c r="I18" s="248"/>
      <c r="J18" s="249"/>
      <c r="K18" s="106"/>
      <c r="L18" s="146"/>
    </row>
    <row r="19" spans="1:12" ht="15" customHeight="1" x14ac:dyDescent="0.2">
      <c r="B19" s="247"/>
      <c r="C19" s="248"/>
      <c r="D19" s="248"/>
      <c r="E19" s="248"/>
      <c r="F19" s="248"/>
      <c r="G19" s="248"/>
      <c r="H19" s="248"/>
      <c r="I19" s="248"/>
      <c r="J19" s="249"/>
      <c r="K19" s="106"/>
      <c r="L19" s="146"/>
    </row>
    <row r="20" spans="1:12" ht="15" customHeight="1" x14ac:dyDescent="0.2">
      <c r="B20" s="247"/>
      <c r="C20" s="248"/>
      <c r="D20" s="248"/>
      <c r="E20" s="248"/>
      <c r="F20" s="248"/>
      <c r="G20" s="248"/>
      <c r="H20" s="248"/>
      <c r="I20" s="248"/>
      <c r="J20" s="249"/>
      <c r="K20" s="93"/>
      <c r="L20" s="146"/>
    </row>
    <row r="21" spans="1:12" ht="15" customHeight="1" x14ac:dyDescent="0.2">
      <c r="B21" s="247"/>
      <c r="C21" s="248"/>
      <c r="D21" s="248"/>
      <c r="E21" s="248"/>
      <c r="F21" s="248"/>
      <c r="G21" s="248"/>
      <c r="H21" s="248"/>
      <c r="I21" s="248"/>
      <c r="J21" s="249"/>
      <c r="K21" s="93"/>
      <c r="L21" s="146"/>
    </row>
    <row r="22" spans="1:12" ht="15" customHeight="1" thickBot="1" x14ac:dyDescent="0.25">
      <c r="B22" s="250"/>
      <c r="C22" s="251"/>
      <c r="D22" s="251"/>
      <c r="E22" s="251"/>
      <c r="F22" s="251"/>
      <c r="G22" s="251"/>
      <c r="H22" s="251"/>
      <c r="I22" s="251"/>
      <c r="J22" s="252"/>
      <c r="K22" s="93"/>
      <c r="L22" s="146"/>
    </row>
    <row r="23" spans="1:12" ht="15" customHeight="1" x14ac:dyDescent="0.2">
      <c r="L23" s="146"/>
    </row>
    <row r="24" spans="1:12" ht="15" customHeight="1" x14ac:dyDescent="0.2">
      <c r="L24" s="145"/>
    </row>
    <row r="25" spans="1:12" ht="15" customHeight="1" x14ac:dyDescent="0.2">
      <c r="L25" s="146"/>
    </row>
    <row r="26" spans="1:12" ht="15" customHeight="1" x14ac:dyDescent="0.2">
      <c r="L26" s="146"/>
    </row>
    <row r="27" spans="1:12" ht="15" customHeight="1" x14ac:dyDescent="0.2">
      <c r="L27" s="146"/>
    </row>
    <row r="28" spans="1:12" ht="15" customHeight="1" x14ac:dyDescent="0.2">
      <c r="L28" s="146"/>
    </row>
    <row r="29" spans="1:12" ht="15" customHeight="1" x14ac:dyDescent="0.2">
      <c r="L29" s="146"/>
    </row>
    <row r="30" spans="1:12" ht="15" customHeight="1" x14ac:dyDescent="0.2">
      <c r="L30" s="146"/>
    </row>
    <row r="31" spans="1:12" ht="15" customHeight="1" x14ac:dyDescent="0.2">
      <c r="L31" s="146"/>
    </row>
    <row r="32" spans="1:12" ht="15" customHeight="1" x14ac:dyDescent="0.2">
      <c r="L32" s="146"/>
    </row>
    <row r="33" spans="12:12" ht="15" customHeight="1" x14ac:dyDescent="0.2">
      <c r="L33" s="146"/>
    </row>
    <row r="34" spans="12:12" ht="15" customHeight="1" x14ac:dyDescent="0.2">
      <c r="L34" s="146"/>
    </row>
    <row r="36" spans="12:12" ht="15" customHeight="1" x14ac:dyDescent="0.2">
      <c r="L36" s="146"/>
    </row>
    <row r="37" spans="12:12" ht="15" customHeight="1" x14ac:dyDescent="0.2">
      <c r="L37" s="146"/>
    </row>
    <row r="38" spans="12:12" ht="15" customHeight="1" x14ac:dyDescent="0.2">
      <c r="L38" s="146"/>
    </row>
    <row r="39" spans="12:12" ht="15" customHeight="1" x14ac:dyDescent="0.2">
      <c r="L39" s="146"/>
    </row>
    <row r="40" spans="12:12" ht="15" customHeight="1" x14ac:dyDescent="0.2">
      <c r="L40" s="146"/>
    </row>
    <row r="41" spans="12:12" ht="15" customHeight="1" x14ac:dyDescent="0.2">
      <c r="L41" s="146"/>
    </row>
    <row r="42" spans="12:12" ht="15" customHeight="1" x14ac:dyDescent="0.2">
      <c r="L42" s="145"/>
    </row>
    <row r="43" spans="12:12" ht="15" customHeight="1" x14ac:dyDescent="0.2">
      <c r="L43" s="146"/>
    </row>
    <row r="44" spans="12:12" ht="15" customHeight="1" x14ac:dyDescent="0.2">
      <c r="L44" s="146"/>
    </row>
    <row r="45" spans="12:12" ht="15" customHeight="1" x14ac:dyDescent="0.2">
      <c r="L45" s="146"/>
    </row>
  </sheetData>
  <mergeCells count="1">
    <mergeCell ref="B3:J22"/>
  </mergeCells>
  <hyperlinks>
    <hyperlink ref="L2" location="Contenido!A1" display="Contenido" xr:uid="{8CE4BE2A-ADCC-4D7C-AAC0-F26C1C799DB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D3435-1A67-456D-8173-63FA7E48F25E}">
  <sheetPr>
    <tabColor rgb="FFF2DAB1"/>
    <pageSetUpPr fitToPage="1"/>
  </sheetPr>
  <dimension ref="A1:Q33"/>
  <sheetViews>
    <sheetView showGridLine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7109375" customWidth="1"/>
    <col min="6" max="8" width="8.28515625" customWidth="1"/>
    <col min="9" max="9" width="1.28515625" customWidth="1"/>
    <col min="10" max="12" width="8.28515625" customWidth="1"/>
    <col min="13" max="13" width="1.7109375" customWidth="1"/>
    <col min="14" max="16" width="8.28515625" customWidth="1"/>
    <col min="17" max="17" width="14" style="144" customWidth="1"/>
  </cols>
  <sheetData>
    <row r="1" spans="1:17" x14ac:dyDescent="0.25">
      <c r="A1" s="228" t="s">
        <v>407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x14ac:dyDescent="0.25">
      <c r="A2" s="228" t="s">
        <v>408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183" t="s">
        <v>0</v>
      </c>
    </row>
    <row r="3" spans="1:17" x14ac:dyDescent="0.25">
      <c r="A3" s="228" t="s">
        <v>409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7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7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145"/>
    </row>
    <row r="6" spans="1:17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45"/>
    </row>
    <row r="7" spans="1:17" x14ac:dyDescent="0.25">
      <c r="A7" s="232" t="s">
        <v>276</v>
      </c>
      <c r="B7" s="231" t="s">
        <v>209</v>
      </c>
      <c r="C7" s="231"/>
      <c r="D7" s="231"/>
      <c r="E7" s="84"/>
      <c r="F7" s="231" t="s">
        <v>228</v>
      </c>
      <c r="G7" s="231"/>
      <c r="H7" s="231"/>
      <c r="I7" s="84"/>
      <c r="J7" s="231" t="s">
        <v>229</v>
      </c>
      <c r="K7" s="231"/>
      <c r="L7" s="231"/>
      <c r="M7" s="84"/>
      <c r="N7" s="231" t="s">
        <v>230</v>
      </c>
      <c r="O7" s="231"/>
      <c r="P7" s="231"/>
    </row>
    <row r="8" spans="1:17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145"/>
    </row>
    <row r="9" spans="1:17" ht="3" customHeight="1" x14ac:dyDescent="0.25">
      <c r="B9" s="133"/>
      <c r="C9" s="133"/>
      <c r="D9" s="133"/>
      <c r="E9" s="134"/>
      <c r="F9" s="133"/>
      <c r="G9" s="133"/>
      <c r="H9" s="133"/>
      <c r="I9" s="134"/>
      <c r="J9" s="133"/>
      <c r="K9" s="133"/>
      <c r="L9" s="133"/>
      <c r="M9" s="134"/>
      <c r="N9" s="133"/>
      <c r="O9" s="133"/>
      <c r="P9" s="133"/>
      <c r="Q9" s="145"/>
    </row>
    <row r="10" spans="1:17" x14ac:dyDescent="0.25">
      <c r="A10" s="194" t="s">
        <v>226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145"/>
    </row>
    <row r="11" spans="1:17" x14ac:dyDescent="0.25">
      <c r="A11" s="26" t="s">
        <v>209</v>
      </c>
      <c r="B11" s="79">
        <f>SUM(B12:B20)</f>
        <v>591</v>
      </c>
      <c r="C11" s="79">
        <f t="shared" ref="C11:P11" si="0">SUM(C12:C20)</f>
        <v>351</v>
      </c>
      <c r="D11" s="79">
        <f t="shared" si="0"/>
        <v>240</v>
      </c>
      <c r="E11" s="79"/>
      <c r="F11" s="79">
        <f t="shared" si="0"/>
        <v>27</v>
      </c>
      <c r="G11" s="79">
        <f t="shared" si="0"/>
        <v>20</v>
      </c>
      <c r="H11" s="79">
        <f t="shared" si="0"/>
        <v>7</v>
      </c>
      <c r="I11" s="79"/>
      <c r="J11" s="79">
        <f t="shared" si="0"/>
        <v>148</v>
      </c>
      <c r="K11" s="79">
        <f t="shared" si="0"/>
        <v>86</v>
      </c>
      <c r="L11" s="79">
        <f t="shared" si="0"/>
        <v>62</v>
      </c>
      <c r="M11" s="79"/>
      <c r="N11" s="79">
        <f t="shared" si="0"/>
        <v>416</v>
      </c>
      <c r="O11" s="79">
        <f t="shared" si="0"/>
        <v>245</v>
      </c>
      <c r="P11" s="79">
        <f t="shared" si="0"/>
        <v>171</v>
      </c>
    </row>
    <row r="12" spans="1:17" x14ac:dyDescent="0.25">
      <c r="A12" s="27" t="s">
        <v>277</v>
      </c>
      <c r="B12" s="80">
        <f>+F12+J12+N12</f>
        <v>136</v>
      </c>
      <c r="C12" s="80">
        <f t="shared" ref="C12:D16" si="1">+G12+K12+O12</f>
        <v>82</v>
      </c>
      <c r="D12" s="80">
        <f t="shared" si="1"/>
        <v>54</v>
      </c>
      <c r="E12" s="80"/>
      <c r="F12" s="80">
        <v>17</v>
      </c>
      <c r="G12" s="80">
        <v>13</v>
      </c>
      <c r="H12" s="80">
        <v>4</v>
      </c>
      <c r="I12" s="80"/>
      <c r="J12" s="80">
        <v>30</v>
      </c>
      <c r="K12" s="80">
        <v>19</v>
      </c>
      <c r="L12" s="80">
        <v>11</v>
      </c>
      <c r="M12" s="80"/>
      <c r="N12" s="80">
        <v>89</v>
      </c>
      <c r="O12" s="80">
        <v>50</v>
      </c>
      <c r="P12" s="80">
        <v>39</v>
      </c>
      <c r="Q12" s="145"/>
    </row>
    <row r="13" spans="1:17" x14ac:dyDescent="0.25">
      <c r="A13" s="27" t="s">
        <v>278</v>
      </c>
      <c r="B13" s="80">
        <f t="shared" ref="B13:B16" si="2">+F13+J13+N13</f>
        <v>122</v>
      </c>
      <c r="C13" s="80">
        <f t="shared" si="1"/>
        <v>68</v>
      </c>
      <c r="D13" s="80">
        <f t="shared" si="1"/>
        <v>54</v>
      </c>
      <c r="E13" s="80"/>
      <c r="F13" s="80">
        <v>4</v>
      </c>
      <c r="G13" s="80">
        <v>2</v>
      </c>
      <c r="H13" s="80">
        <v>2</v>
      </c>
      <c r="I13" s="80"/>
      <c r="J13" s="80">
        <v>42</v>
      </c>
      <c r="K13" s="80">
        <v>21</v>
      </c>
      <c r="L13" s="80">
        <v>21</v>
      </c>
      <c r="M13" s="80"/>
      <c r="N13" s="80">
        <v>76</v>
      </c>
      <c r="O13" s="80">
        <v>45</v>
      </c>
      <c r="P13" s="80">
        <v>31</v>
      </c>
    </row>
    <row r="14" spans="1:17" x14ac:dyDescent="0.25">
      <c r="A14" s="27" t="s">
        <v>279</v>
      </c>
      <c r="B14" s="80">
        <f t="shared" si="2"/>
        <v>125</v>
      </c>
      <c r="C14" s="80">
        <f t="shared" si="1"/>
        <v>80</v>
      </c>
      <c r="D14" s="80">
        <f>+L14+P14</f>
        <v>45</v>
      </c>
      <c r="E14" s="80"/>
      <c r="F14" s="80">
        <v>1</v>
      </c>
      <c r="G14" s="80">
        <v>1</v>
      </c>
      <c r="H14" s="80" t="s">
        <v>271</v>
      </c>
      <c r="I14" s="80"/>
      <c r="J14" s="80">
        <v>34</v>
      </c>
      <c r="K14" s="80">
        <v>22</v>
      </c>
      <c r="L14" s="80">
        <v>12</v>
      </c>
      <c r="M14" s="80"/>
      <c r="N14" s="80">
        <v>90</v>
      </c>
      <c r="O14" s="80">
        <v>57</v>
      </c>
      <c r="P14" s="80">
        <v>33</v>
      </c>
    </row>
    <row r="15" spans="1:17" x14ac:dyDescent="0.25">
      <c r="A15" s="27" t="s">
        <v>280</v>
      </c>
      <c r="B15" s="80">
        <f>+J15+N15</f>
        <v>41</v>
      </c>
      <c r="C15" s="80">
        <f>+K15+O15</f>
        <v>23</v>
      </c>
      <c r="D15" s="80">
        <f>+L15+P15</f>
        <v>18</v>
      </c>
      <c r="E15" s="80"/>
      <c r="F15" s="80" t="s">
        <v>271</v>
      </c>
      <c r="G15" s="80" t="s">
        <v>271</v>
      </c>
      <c r="H15" s="80" t="s">
        <v>271</v>
      </c>
      <c r="I15" s="80"/>
      <c r="J15" s="80">
        <v>17</v>
      </c>
      <c r="K15" s="80">
        <v>7</v>
      </c>
      <c r="L15" s="80">
        <v>10</v>
      </c>
      <c r="M15" s="80"/>
      <c r="N15" s="80">
        <v>24</v>
      </c>
      <c r="O15" s="80">
        <v>16</v>
      </c>
      <c r="P15" s="80">
        <v>8</v>
      </c>
    </row>
    <row r="16" spans="1:17" x14ac:dyDescent="0.25">
      <c r="A16" s="27" t="s">
        <v>284</v>
      </c>
      <c r="B16" s="80">
        <f t="shared" si="2"/>
        <v>49</v>
      </c>
      <c r="C16" s="80">
        <f t="shared" si="1"/>
        <v>33</v>
      </c>
      <c r="D16" s="80">
        <f>+L16+P16</f>
        <v>16</v>
      </c>
      <c r="E16" s="80"/>
      <c r="F16" s="80">
        <v>2</v>
      </c>
      <c r="G16" s="80">
        <v>2</v>
      </c>
      <c r="H16" s="80" t="s">
        <v>271</v>
      </c>
      <c r="I16" s="80"/>
      <c r="J16" s="80">
        <v>13</v>
      </c>
      <c r="K16" s="80">
        <v>11</v>
      </c>
      <c r="L16" s="80">
        <v>2</v>
      </c>
      <c r="M16" s="80"/>
      <c r="N16" s="80">
        <v>34</v>
      </c>
      <c r="O16" s="80">
        <v>20</v>
      </c>
      <c r="P16" s="80">
        <v>14</v>
      </c>
      <c r="Q16" s="146"/>
    </row>
    <row r="17" spans="1:17" x14ac:dyDescent="0.25">
      <c r="A17" s="27" t="s">
        <v>286</v>
      </c>
      <c r="B17" s="80">
        <f>+J17+N17</f>
        <v>26</v>
      </c>
      <c r="C17" s="80">
        <f>+K17+O17</f>
        <v>18</v>
      </c>
      <c r="D17" s="80">
        <f>+L17+P17</f>
        <v>8</v>
      </c>
      <c r="E17" s="80"/>
      <c r="F17" s="80" t="s">
        <v>271</v>
      </c>
      <c r="G17" s="80" t="s">
        <v>271</v>
      </c>
      <c r="H17" s="80" t="s">
        <v>271</v>
      </c>
      <c r="I17" s="80"/>
      <c r="J17" s="80">
        <v>6</v>
      </c>
      <c r="K17" s="80">
        <v>5</v>
      </c>
      <c r="L17" s="80">
        <v>1</v>
      </c>
      <c r="M17" s="80"/>
      <c r="N17" s="80">
        <v>20</v>
      </c>
      <c r="O17" s="80">
        <v>13</v>
      </c>
      <c r="P17" s="80">
        <v>7</v>
      </c>
      <c r="Q17" s="146"/>
    </row>
    <row r="18" spans="1:17" x14ac:dyDescent="0.25">
      <c r="A18" s="27" t="s">
        <v>290</v>
      </c>
      <c r="B18" s="80">
        <f>+J18+N18</f>
        <v>45</v>
      </c>
      <c r="C18" s="80">
        <f>+K18+O18</f>
        <v>20</v>
      </c>
      <c r="D18" s="80">
        <f>+L18+P18</f>
        <v>25</v>
      </c>
      <c r="E18" s="80"/>
      <c r="F18" s="80" t="s">
        <v>271</v>
      </c>
      <c r="G18" s="80" t="s">
        <v>271</v>
      </c>
      <c r="H18" s="80" t="s">
        <v>271</v>
      </c>
      <c r="I18" s="80"/>
      <c r="J18" s="80">
        <v>3</v>
      </c>
      <c r="K18" s="80">
        <v>1</v>
      </c>
      <c r="L18" s="80">
        <v>2</v>
      </c>
      <c r="M18" s="80"/>
      <c r="N18" s="80">
        <v>42</v>
      </c>
      <c r="O18" s="80">
        <v>19</v>
      </c>
      <c r="P18" s="80">
        <v>23</v>
      </c>
      <c r="Q18" s="146"/>
    </row>
    <row r="19" spans="1:17" x14ac:dyDescent="0.25">
      <c r="A19" s="27" t="s">
        <v>292</v>
      </c>
      <c r="B19" s="80">
        <f>+F19+N19</f>
        <v>35</v>
      </c>
      <c r="C19" s="80">
        <f>+G19+O19</f>
        <v>22</v>
      </c>
      <c r="D19" s="80">
        <f>+H19+P19</f>
        <v>13</v>
      </c>
      <c r="E19" s="80"/>
      <c r="F19" s="80">
        <v>2</v>
      </c>
      <c r="G19" s="80">
        <v>1</v>
      </c>
      <c r="H19" s="80">
        <v>1</v>
      </c>
      <c r="I19" s="80"/>
      <c r="J19" s="80" t="s">
        <v>271</v>
      </c>
      <c r="K19" s="80" t="s">
        <v>271</v>
      </c>
      <c r="L19" s="80" t="s">
        <v>271</v>
      </c>
      <c r="M19" s="80"/>
      <c r="N19" s="80">
        <v>33</v>
      </c>
      <c r="O19" s="80">
        <v>21</v>
      </c>
      <c r="P19" s="80">
        <v>12</v>
      </c>
      <c r="Q19" s="146"/>
    </row>
    <row r="20" spans="1:17" x14ac:dyDescent="0.25">
      <c r="A20" s="27" t="s">
        <v>296</v>
      </c>
      <c r="B20" s="80">
        <f>+F20+J20+N20</f>
        <v>12</v>
      </c>
      <c r="C20" s="80">
        <f>+G20+O20</f>
        <v>5</v>
      </c>
      <c r="D20" s="80">
        <f>+L20+P20</f>
        <v>7</v>
      </c>
      <c r="E20" s="80"/>
      <c r="F20" s="80">
        <v>1</v>
      </c>
      <c r="G20" s="80">
        <v>1</v>
      </c>
      <c r="H20" s="80" t="s">
        <v>271</v>
      </c>
      <c r="I20" s="80"/>
      <c r="J20" s="80">
        <v>3</v>
      </c>
      <c r="K20" s="80" t="s">
        <v>271</v>
      </c>
      <c r="L20" s="80">
        <v>3</v>
      </c>
      <c r="M20" s="80"/>
      <c r="N20" s="80">
        <v>8</v>
      </c>
      <c r="O20" s="80">
        <v>4</v>
      </c>
      <c r="P20" s="80">
        <v>4</v>
      </c>
      <c r="Q20" s="146"/>
    </row>
    <row r="21" spans="1:17" x14ac:dyDescent="0.25"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46"/>
    </row>
    <row r="22" spans="1:17" x14ac:dyDescent="0.25">
      <c r="A22" s="194" t="s">
        <v>232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146"/>
    </row>
    <row r="23" spans="1:17" s="2" customFormat="1" x14ac:dyDescent="0.25">
      <c r="A23" s="26" t="s">
        <v>209</v>
      </c>
      <c r="B23" s="154">
        <v>95.476575121163165</v>
      </c>
      <c r="C23" s="154">
        <v>94.354838709677423</v>
      </c>
      <c r="D23" s="154">
        <v>97.165991902834008</v>
      </c>
      <c r="E23" s="154"/>
      <c r="F23" s="154">
        <v>93.103448275862064</v>
      </c>
      <c r="G23" s="154">
        <v>95.238095238095227</v>
      </c>
      <c r="H23" s="154">
        <v>87.5</v>
      </c>
      <c r="I23" s="154"/>
      <c r="J23" s="154">
        <v>94.871794871794862</v>
      </c>
      <c r="K23" s="154">
        <v>93.478260869565219</v>
      </c>
      <c r="L23" s="154">
        <v>96.875</v>
      </c>
      <c r="M23" s="154"/>
      <c r="N23" s="154">
        <v>95.852534562211972</v>
      </c>
      <c r="O23" s="154">
        <v>94.594594594594597</v>
      </c>
      <c r="P23" s="154">
        <v>97.714285714285708</v>
      </c>
      <c r="Q23" s="150"/>
    </row>
    <row r="24" spans="1:17" x14ac:dyDescent="0.25">
      <c r="A24" s="27" t="s">
        <v>277</v>
      </c>
      <c r="B24" s="153">
        <v>98.550724637681171</v>
      </c>
      <c r="C24" s="153">
        <v>97.61904761904762</v>
      </c>
      <c r="D24" s="153">
        <v>100</v>
      </c>
      <c r="E24" s="153"/>
      <c r="F24" s="153">
        <v>100</v>
      </c>
      <c r="G24" s="153">
        <v>100</v>
      </c>
      <c r="H24" s="153">
        <v>100</v>
      </c>
      <c r="I24" s="153"/>
      <c r="J24" s="153">
        <v>93.75</v>
      </c>
      <c r="K24" s="153">
        <v>90.476190476190482</v>
      </c>
      <c r="L24" s="153">
        <v>100</v>
      </c>
      <c r="M24" s="153"/>
      <c r="N24" s="153">
        <v>100</v>
      </c>
      <c r="O24" s="153">
        <v>100</v>
      </c>
      <c r="P24" s="153">
        <v>100</v>
      </c>
      <c r="Q24" s="146"/>
    </row>
    <row r="25" spans="1:17" x14ac:dyDescent="0.25">
      <c r="A25" s="27" t="s">
        <v>278</v>
      </c>
      <c r="B25" s="153">
        <v>97.6</v>
      </c>
      <c r="C25" s="153">
        <v>97.142857142857139</v>
      </c>
      <c r="D25" s="153">
        <v>98.181818181818187</v>
      </c>
      <c r="E25" s="153"/>
      <c r="F25" s="153">
        <v>80</v>
      </c>
      <c r="G25" s="153">
        <v>100</v>
      </c>
      <c r="H25" s="153">
        <v>66.666666666666657</v>
      </c>
      <c r="I25" s="153"/>
      <c r="J25" s="153">
        <v>97.674418604651152</v>
      </c>
      <c r="K25" s="153">
        <v>95.454545454545453</v>
      </c>
      <c r="L25" s="153">
        <v>100</v>
      </c>
      <c r="M25" s="153"/>
      <c r="N25" s="153">
        <v>98.701298701298697</v>
      </c>
      <c r="O25" s="153">
        <v>97.826086956521735</v>
      </c>
      <c r="P25" s="153">
        <v>100</v>
      </c>
      <c r="Q25" s="146"/>
    </row>
    <row r="26" spans="1:17" x14ac:dyDescent="0.25">
      <c r="A26" s="27" t="s">
        <v>279</v>
      </c>
      <c r="B26" s="153">
        <v>93.984962406015043</v>
      </c>
      <c r="C26" s="153">
        <v>93.023255813953483</v>
      </c>
      <c r="D26" s="153">
        <v>95.744680851063833</v>
      </c>
      <c r="E26" s="153"/>
      <c r="F26" s="153">
        <v>100</v>
      </c>
      <c r="G26" s="153">
        <v>100</v>
      </c>
      <c r="H26" s="80" t="s">
        <v>271</v>
      </c>
      <c r="I26" s="153"/>
      <c r="J26" s="153">
        <v>97.142857142857139</v>
      </c>
      <c r="K26" s="153">
        <v>100</v>
      </c>
      <c r="L26" s="153">
        <v>92.307692307692307</v>
      </c>
      <c r="M26" s="153"/>
      <c r="N26" s="153">
        <v>92.783505154639172</v>
      </c>
      <c r="O26" s="153">
        <v>90.476190476190482</v>
      </c>
      <c r="P26" s="153">
        <v>97.058823529411768</v>
      </c>
      <c r="Q26" s="145"/>
    </row>
    <row r="27" spans="1:17" x14ac:dyDescent="0.25">
      <c r="A27" s="27" t="s">
        <v>280</v>
      </c>
      <c r="B27" s="153">
        <v>100</v>
      </c>
      <c r="C27" s="153">
        <v>100</v>
      </c>
      <c r="D27" s="153">
        <v>100</v>
      </c>
      <c r="E27" s="153"/>
      <c r="F27" s="80" t="s">
        <v>271</v>
      </c>
      <c r="G27" s="80" t="s">
        <v>271</v>
      </c>
      <c r="H27" s="80" t="s">
        <v>271</v>
      </c>
      <c r="I27" s="153"/>
      <c r="J27" s="153">
        <v>100</v>
      </c>
      <c r="K27" s="153">
        <v>100</v>
      </c>
      <c r="L27" s="153">
        <v>100</v>
      </c>
      <c r="M27" s="153"/>
      <c r="N27" s="153">
        <v>100</v>
      </c>
      <c r="O27" s="153">
        <v>100</v>
      </c>
      <c r="P27" s="153">
        <v>100</v>
      </c>
      <c r="Q27" s="146"/>
    </row>
    <row r="28" spans="1:17" x14ac:dyDescent="0.25">
      <c r="A28" s="27" t="s">
        <v>284</v>
      </c>
      <c r="B28" s="153">
        <v>100</v>
      </c>
      <c r="C28" s="153">
        <v>100</v>
      </c>
      <c r="D28" s="153">
        <v>100</v>
      </c>
      <c r="E28" s="153"/>
      <c r="F28" s="153">
        <v>100</v>
      </c>
      <c r="G28" s="153">
        <v>100</v>
      </c>
      <c r="H28" s="80" t="s">
        <v>271</v>
      </c>
      <c r="I28" s="153"/>
      <c r="J28" s="153">
        <v>100</v>
      </c>
      <c r="K28" s="153">
        <v>100</v>
      </c>
      <c r="L28" s="153">
        <v>100</v>
      </c>
      <c r="M28" s="153"/>
      <c r="N28" s="153">
        <v>100</v>
      </c>
      <c r="O28" s="153">
        <v>100</v>
      </c>
      <c r="P28" s="153">
        <v>100</v>
      </c>
      <c r="Q28" s="146"/>
    </row>
    <row r="29" spans="1:17" x14ac:dyDescent="0.25">
      <c r="A29" s="27" t="s">
        <v>286</v>
      </c>
      <c r="B29" s="153">
        <v>86.666666666666671</v>
      </c>
      <c r="C29" s="153">
        <v>85.714285714285708</v>
      </c>
      <c r="D29" s="153">
        <v>88.888888888888886</v>
      </c>
      <c r="E29" s="153"/>
      <c r="F29" s="80" t="s">
        <v>271</v>
      </c>
      <c r="G29" s="80" t="s">
        <v>271</v>
      </c>
      <c r="H29" s="80" t="s">
        <v>271</v>
      </c>
      <c r="I29" s="153"/>
      <c r="J29" s="153">
        <v>60</v>
      </c>
      <c r="K29" s="153">
        <v>62.5</v>
      </c>
      <c r="L29" s="153">
        <v>50</v>
      </c>
      <c r="M29" s="153"/>
      <c r="N29" s="153">
        <v>100</v>
      </c>
      <c r="O29" s="153">
        <v>100</v>
      </c>
      <c r="P29" s="153">
        <v>100</v>
      </c>
      <c r="Q29" s="146"/>
    </row>
    <row r="30" spans="1:17" x14ac:dyDescent="0.25">
      <c r="A30" s="27" t="s">
        <v>290</v>
      </c>
      <c r="B30" s="153">
        <v>81.818181818181827</v>
      </c>
      <c r="C30" s="153">
        <v>74.074074074074076</v>
      </c>
      <c r="D30" s="153">
        <v>89.285714285714292</v>
      </c>
      <c r="E30" s="153"/>
      <c r="F30" s="80" t="s">
        <v>271</v>
      </c>
      <c r="G30" s="80" t="s">
        <v>271</v>
      </c>
      <c r="H30" s="80" t="s">
        <v>271</v>
      </c>
      <c r="I30" s="153"/>
      <c r="J30" s="153">
        <v>100</v>
      </c>
      <c r="K30" s="153">
        <v>100</v>
      </c>
      <c r="L30" s="153">
        <v>100</v>
      </c>
      <c r="M30" s="153"/>
      <c r="N30" s="153">
        <v>82.35294117647058</v>
      </c>
      <c r="O30" s="153">
        <v>76</v>
      </c>
      <c r="P30" s="153">
        <v>88.461538461538453</v>
      </c>
    </row>
    <row r="31" spans="1:17" x14ac:dyDescent="0.25">
      <c r="A31" s="27" t="s">
        <v>292</v>
      </c>
      <c r="B31" s="153">
        <v>97.222222222222214</v>
      </c>
      <c r="C31" s="153">
        <v>95.652173913043484</v>
      </c>
      <c r="D31" s="153">
        <v>100</v>
      </c>
      <c r="E31" s="153"/>
      <c r="F31" s="153">
        <v>100</v>
      </c>
      <c r="G31" s="153">
        <v>100</v>
      </c>
      <c r="H31" s="153">
        <v>100</v>
      </c>
      <c r="I31" s="153"/>
      <c r="J31" s="80" t="s">
        <v>271</v>
      </c>
      <c r="K31" s="80" t="s">
        <v>271</v>
      </c>
      <c r="L31" s="80" t="s">
        <v>271</v>
      </c>
      <c r="M31" s="153"/>
      <c r="N31" s="153">
        <v>97.058823529411768</v>
      </c>
      <c r="O31" s="153">
        <v>95.454545454545453</v>
      </c>
      <c r="P31" s="153">
        <v>100</v>
      </c>
    </row>
    <row r="32" spans="1:17" ht="15.75" thickBot="1" x14ac:dyDescent="0.3">
      <c r="A32" s="28" t="s">
        <v>296</v>
      </c>
      <c r="B32" s="155">
        <v>100</v>
      </c>
      <c r="C32" s="155">
        <v>100</v>
      </c>
      <c r="D32" s="155">
        <v>100</v>
      </c>
      <c r="E32" s="155"/>
      <c r="F32" s="155">
        <v>100</v>
      </c>
      <c r="G32" s="155">
        <v>100</v>
      </c>
      <c r="H32" s="110" t="s">
        <v>271</v>
      </c>
      <c r="I32" s="155"/>
      <c r="J32" s="155">
        <v>100</v>
      </c>
      <c r="K32" s="110" t="s">
        <v>271</v>
      </c>
      <c r="L32" s="155">
        <v>100</v>
      </c>
      <c r="M32" s="155"/>
      <c r="N32" s="155">
        <v>100</v>
      </c>
      <c r="O32" s="155">
        <v>100</v>
      </c>
      <c r="P32" s="155">
        <v>100</v>
      </c>
    </row>
    <row r="33" spans="1:15" x14ac:dyDescent="0.25">
      <c r="A33" s="225" t="s">
        <v>201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</row>
  </sheetData>
  <mergeCells count="11">
    <mergeCell ref="A33:O33"/>
    <mergeCell ref="A1:P1"/>
    <mergeCell ref="A2:P2"/>
    <mergeCell ref="A3:P3"/>
    <mergeCell ref="A4:P4"/>
    <mergeCell ref="A5:P5"/>
    <mergeCell ref="A7:A8"/>
    <mergeCell ref="B7:D7"/>
    <mergeCell ref="F7:H7"/>
    <mergeCell ref="J7:L7"/>
    <mergeCell ref="N7:P7"/>
  </mergeCells>
  <hyperlinks>
    <hyperlink ref="Q2" location="Contenido!A1" display="Contenido" xr:uid="{C6F4BFB7-EF10-4220-A484-881E731E47C7}"/>
  </hyperlinks>
  <pageMargins left="0.7" right="0.7" top="0.75" bottom="0.75" header="0.3" footer="0.3"/>
  <pageSetup scale="99" orientation="landscape" r:id="rId1"/>
  <ignoredErrors>
    <ignoredError sqref="D19 B15:C1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2CC9-C6B0-4E78-B760-00524A067E22}">
  <sheetPr>
    <tabColor rgb="FFF2DAB1"/>
    <pageSetUpPr fitToPage="1"/>
  </sheetPr>
  <dimension ref="A1:Z45"/>
  <sheetViews>
    <sheetView showGridLines="0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X2" sqref="X2"/>
    </sheetView>
  </sheetViews>
  <sheetFormatPr baseColWidth="10" defaultColWidth="11.42578125" defaultRowHeight="15" x14ac:dyDescent="0.25"/>
  <cols>
    <col min="1" max="1" width="18.7109375" customWidth="1"/>
    <col min="2" max="23" width="8.28515625" customWidth="1"/>
    <col min="24" max="24" width="14" style="144" customWidth="1"/>
  </cols>
  <sheetData>
    <row r="1" spans="1:26" x14ac:dyDescent="0.25">
      <c r="A1" s="226" t="s">
        <v>221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3"/>
      <c r="W1" s="3"/>
    </row>
    <row r="2" spans="1:26" x14ac:dyDescent="0.25">
      <c r="A2" s="226" t="s">
        <v>222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3"/>
      <c r="W2" s="3"/>
      <c r="X2" s="183" t="s">
        <v>0</v>
      </c>
    </row>
    <row r="3" spans="1:26" x14ac:dyDescent="0.25">
      <c r="A3" s="226" t="s">
        <v>223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3"/>
      <c r="W3" s="3"/>
    </row>
    <row r="4" spans="1:26" x14ac:dyDescent="0.25">
      <c r="A4" s="226" t="s">
        <v>224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3"/>
      <c r="W4" s="3"/>
    </row>
    <row r="5" spans="1:26" x14ac:dyDescent="0.25">
      <c r="A5" s="226" t="s">
        <v>192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3"/>
      <c r="W5" s="3"/>
      <c r="X5" s="145"/>
    </row>
    <row r="6" spans="1:26" x14ac:dyDescent="0.25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4"/>
      <c r="V6" s="4"/>
      <c r="W6" s="4"/>
      <c r="X6" s="145"/>
    </row>
    <row r="7" spans="1:26" ht="20.45" customHeight="1" x14ac:dyDescent="0.25">
      <c r="A7" s="32" t="s">
        <v>225</v>
      </c>
      <c r="B7" s="181">
        <v>2002</v>
      </c>
      <c r="C7" s="181">
        <v>2003</v>
      </c>
      <c r="D7" s="181">
        <v>2004</v>
      </c>
      <c r="E7" s="181">
        <v>2005</v>
      </c>
      <c r="F7" s="181">
        <v>2006</v>
      </c>
      <c r="G7" s="181">
        <v>2007</v>
      </c>
      <c r="H7" s="181">
        <v>2008</v>
      </c>
      <c r="I7" s="181">
        <v>2009</v>
      </c>
      <c r="J7" s="181">
        <v>2010</v>
      </c>
      <c r="K7" s="181">
        <v>2011</v>
      </c>
      <c r="L7" s="181">
        <v>2012</v>
      </c>
      <c r="M7" s="181">
        <v>2013</v>
      </c>
      <c r="N7" s="181">
        <v>2014</v>
      </c>
      <c r="O7" s="181">
        <v>2015</v>
      </c>
      <c r="P7" s="181">
        <v>2016</v>
      </c>
      <c r="Q7" s="181">
        <v>2017</v>
      </c>
      <c r="R7" s="181">
        <v>2018</v>
      </c>
      <c r="S7" s="181">
        <v>2019</v>
      </c>
      <c r="T7" s="181">
        <v>2020</v>
      </c>
      <c r="U7" s="181">
        <v>2021</v>
      </c>
      <c r="V7" s="181">
        <v>2022</v>
      </c>
      <c r="W7" s="181">
        <v>2023</v>
      </c>
    </row>
    <row r="8" spans="1:26" ht="3.6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5"/>
    </row>
    <row r="9" spans="1:26" x14ac:dyDescent="0.25">
      <c r="A9" s="189" t="s">
        <v>226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90"/>
      <c r="V9" s="190"/>
      <c r="W9" s="190"/>
    </row>
    <row r="10" spans="1:26" x14ac:dyDescent="0.25">
      <c r="A10" s="15" t="s">
        <v>218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4"/>
      <c r="V10" s="4"/>
      <c r="W10" s="4"/>
      <c r="X10" s="145"/>
    </row>
    <row r="11" spans="1:26" x14ac:dyDescent="0.25">
      <c r="A11" s="90" t="s">
        <v>227</v>
      </c>
      <c r="B11" s="57">
        <f t="shared" ref="B11:T11" si="0">SUM(B12:B15)</f>
        <v>647</v>
      </c>
      <c r="C11" s="57">
        <f t="shared" si="0"/>
        <v>596</v>
      </c>
      <c r="D11" s="57">
        <f t="shared" si="0"/>
        <v>575</v>
      </c>
      <c r="E11" s="57">
        <f t="shared" si="0"/>
        <v>337</v>
      </c>
      <c r="F11" s="57">
        <f t="shared" si="0"/>
        <v>329</v>
      </c>
      <c r="G11" s="57">
        <f t="shared" si="0"/>
        <v>239</v>
      </c>
      <c r="H11" s="57">
        <f t="shared" si="0"/>
        <v>297</v>
      </c>
      <c r="I11" s="57">
        <f t="shared" si="0"/>
        <v>298</v>
      </c>
      <c r="J11" s="57">
        <f t="shared" si="0"/>
        <v>337</v>
      </c>
      <c r="K11" s="57">
        <f t="shared" si="0"/>
        <v>259</v>
      </c>
      <c r="L11" s="57">
        <f t="shared" si="0"/>
        <v>239</v>
      </c>
      <c r="M11" s="57">
        <f t="shared" si="0"/>
        <v>205</v>
      </c>
      <c r="N11" s="57">
        <f t="shared" si="0"/>
        <v>176</v>
      </c>
      <c r="O11" s="57">
        <f t="shared" si="0"/>
        <v>187</v>
      </c>
      <c r="P11" s="57">
        <f t="shared" si="0"/>
        <v>177</v>
      </c>
      <c r="Q11" s="57">
        <f t="shared" si="0"/>
        <v>208</v>
      </c>
      <c r="R11" s="57">
        <f t="shared" si="0"/>
        <v>226</v>
      </c>
      <c r="S11" s="57">
        <f t="shared" si="0"/>
        <v>188</v>
      </c>
      <c r="T11" s="57">
        <f t="shared" si="0"/>
        <v>233</v>
      </c>
      <c r="U11" s="57">
        <v>292</v>
      </c>
      <c r="V11" s="57">
        <v>227</v>
      </c>
      <c r="W11" s="57">
        <v>207</v>
      </c>
    </row>
    <row r="12" spans="1:26" x14ac:dyDescent="0.25">
      <c r="A12" s="16" t="s">
        <v>228</v>
      </c>
      <c r="B12" s="58">
        <v>96</v>
      </c>
      <c r="C12" s="58">
        <v>89</v>
      </c>
      <c r="D12" s="58">
        <v>85</v>
      </c>
      <c r="E12" s="58">
        <v>42</v>
      </c>
      <c r="F12" s="58">
        <v>42</v>
      </c>
      <c r="G12" s="58">
        <v>30</v>
      </c>
      <c r="H12" s="58">
        <v>46</v>
      </c>
      <c r="I12" s="58">
        <v>42</v>
      </c>
      <c r="J12" s="58">
        <v>42</v>
      </c>
      <c r="K12" s="58">
        <v>34</v>
      </c>
      <c r="L12" s="58">
        <v>38</v>
      </c>
      <c r="M12" s="58">
        <v>42</v>
      </c>
      <c r="N12" s="58">
        <v>37</v>
      </c>
      <c r="O12" s="58">
        <v>32</v>
      </c>
      <c r="P12" s="58">
        <v>36</v>
      </c>
      <c r="Q12" s="58">
        <v>29</v>
      </c>
      <c r="R12" s="58">
        <v>31</v>
      </c>
      <c r="S12" s="58">
        <v>36</v>
      </c>
      <c r="T12" s="58">
        <v>45</v>
      </c>
      <c r="U12" s="58">
        <v>64</v>
      </c>
      <c r="V12" s="58">
        <v>42</v>
      </c>
      <c r="W12" s="58">
        <v>28</v>
      </c>
      <c r="Z12" s="10"/>
    </row>
    <row r="13" spans="1:26" x14ac:dyDescent="0.25">
      <c r="A13" s="16" t="s">
        <v>229</v>
      </c>
      <c r="B13" s="58">
        <v>85</v>
      </c>
      <c r="C13" s="58">
        <v>113</v>
      </c>
      <c r="D13" s="58">
        <v>92</v>
      </c>
      <c r="E13" s="58">
        <v>58</v>
      </c>
      <c r="F13" s="58">
        <v>58</v>
      </c>
      <c r="G13" s="58">
        <v>37</v>
      </c>
      <c r="H13" s="58">
        <v>51</v>
      </c>
      <c r="I13" s="58">
        <v>51</v>
      </c>
      <c r="J13" s="58">
        <v>41</v>
      </c>
      <c r="K13" s="58">
        <v>48</v>
      </c>
      <c r="L13" s="58">
        <v>31</v>
      </c>
      <c r="M13" s="58">
        <v>47</v>
      </c>
      <c r="N13" s="58">
        <v>25</v>
      </c>
      <c r="O13" s="58">
        <v>33</v>
      </c>
      <c r="P13" s="58">
        <v>39</v>
      </c>
      <c r="Q13" s="58">
        <v>50</v>
      </c>
      <c r="R13" s="58">
        <v>47</v>
      </c>
      <c r="S13" s="58">
        <v>28</v>
      </c>
      <c r="T13" s="58">
        <v>51</v>
      </c>
      <c r="U13" s="58">
        <v>78</v>
      </c>
      <c r="V13" s="58">
        <v>57</v>
      </c>
      <c r="W13" s="58">
        <v>59</v>
      </c>
      <c r="Z13" s="10"/>
    </row>
    <row r="14" spans="1:26" x14ac:dyDescent="0.25">
      <c r="A14" s="16" t="s">
        <v>230</v>
      </c>
      <c r="B14" s="58">
        <v>175</v>
      </c>
      <c r="C14" s="58">
        <v>152</v>
      </c>
      <c r="D14" s="58">
        <v>175</v>
      </c>
      <c r="E14" s="58">
        <v>80</v>
      </c>
      <c r="F14" s="58">
        <v>78</v>
      </c>
      <c r="G14" s="58">
        <v>68</v>
      </c>
      <c r="H14" s="58">
        <v>64</v>
      </c>
      <c r="I14" s="58">
        <v>69</v>
      </c>
      <c r="J14" s="58">
        <v>91</v>
      </c>
      <c r="K14" s="58">
        <v>54</v>
      </c>
      <c r="L14" s="58">
        <v>70</v>
      </c>
      <c r="M14" s="58">
        <v>52</v>
      </c>
      <c r="N14" s="58">
        <v>47</v>
      </c>
      <c r="O14" s="58">
        <v>45</v>
      </c>
      <c r="P14" s="58">
        <v>42</v>
      </c>
      <c r="Q14" s="58">
        <v>55</v>
      </c>
      <c r="R14" s="58">
        <v>57</v>
      </c>
      <c r="S14" s="58">
        <v>59</v>
      </c>
      <c r="T14" s="58">
        <v>56</v>
      </c>
      <c r="U14" s="58">
        <v>68</v>
      </c>
      <c r="V14" s="58">
        <v>62</v>
      </c>
      <c r="W14" s="58">
        <v>42</v>
      </c>
      <c r="X14" s="146"/>
      <c r="Z14" s="10"/>
    </row>
    <row r="15" spans="1:26" x14ac:dyDescent="0.25">
      <c r="A15" s="16" t="s">
        <v>231</v>
      </c>
      <c r="B15" s="58">
        <v>291</v>
      </c>
      <c r="C15" s="58">
        <v>242</v>
      </c>
      <c r="D15" s="58">
        <v>223</v>
      </c>
      <c r="E15" s="58">
        <v>157</v>
      </c>
      <c r="F15" s="58">
        <v>151</v>
      </c>
      <c r="G15" s="58">
        <v>104</v>
      </c>
      <c r="H15" s="58">
        <v>136</v>
      </c>
      <c r="I15" s="58">
        <v>136</v>
      </c>
      <c r="J15" s="58">
        <v>163</v>
      </c>
      <c r="K15" s="58">
        <v>123</v>
      </c>
      <c r="L15" s="58">
        <v>100</v>
      </c>
      <c r="M15" s="58">
        <v>64</v>
      </c>
      <c r="N15" s="58">
        <v>67</v>
      </c>
      <c r="O15" s="58">
        <v>77</v>
      </c>
      <c r="P15" s="58">
        <v>60</v>
      </c>
      <c r="Q15" s="58">
        <v>74</v>
      </c>
      <c r="R15" s="58">
        <v>91</v>
      </c>
      <c r="S15" s="58">
        <v>65</v>
      </c>
      <c r="T15" s="58">
        <v>81</v>
      </c>
      <c r="U15" s="58">
        <v>82</v>
      </c>
      <c r="V15" s="58">
        <v>66</v>
      </c>
      <c r="W15" s="58">
        <v>78</v>
      </c>
      <c r="X15" s="145"/>
      <c r="Z15" s="10"/>
    </row>
    <row r="16" spans="1:26" x14ac:dyDescent="0.25">
      <c r="A16" s="15" t="s">
        <v>219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48"/>
      <c r="W16" s="48"/>
      <c r="X16" s="146"/>
      <c r="Z16" s="10"/>
    </row>
    <row r="17" spans="1:26" x14ac:dyDescent="0.25">
      <c r="A17" s="90" t="s">
        <v>227</v>
      </c>
      <c r="B17" s="57">
        <f t="shared" ref="B17:T17" si="1">SUM(B18:B21)</f>
        <v>100</v>
      </c>
      <c r="C17" s="57">
        <f t="shared" si="1"/>
        <v>57</v>
      </c>
      <c r="D17" s="57">
        <f t="shared" si="1"/>
        <v>85</v>
      </c>
      <c r="E17" s="57">
        <f t="shared" si="1"/>
        <v>33</v>
      </c>
      <c r="F17" s="57">
        <f t="shared" si="1"/>
        <v>41</v>
      </c>
      <c r="G17" s="57">
        <f t="shared" si="1"/>
        <v>12</v>
      </c>
      <c r="H17" s="57">
        <f t="shared" si="1"/>
        <v>26</v>
      </c>
      <c r="I17" s="57">
        <f t="shared" si="1"/>
        <v>20</v>
      </c>
      <c r="J17" s="57">
        <f t="shared" si="1"/>
        <v>20</v>
      </c>
      <c r="K17" s="57">
        <f t="shared" si="1"/>
        <v>43</v>
      </c>
      <c r="L17" s="57">
        <f t="shared" si="1"/>
        <v>40</v>
      </c>
      <c r="M17" s="57">
        <f t="shared" si="1"/>
        <v>19</v>
      </c>
      <c r="N17" s="57">
        <f t="shared" si="1"/>
        <v>12</v>
      </c>
      <c r="O17" s="57">
        <f t="shared" si="1"/>
        <v>14</v>
      </c>
      <c r="P17" s="57">
        <f t="shared" si="1"/>
        <v>8</v>
      </c>
      <c r="Q17" s="57">
        <f t="shared" si="1"/>
        <v>1</v>
      </c>
      <c r="R17" s="57">
        <f t="shared" si="1"/>
        <v>6</v>
      </c>
      <c r="S17" s="57">
        <f t="shared" si="1"/>
        <v>14</v>
      </c>
      <c r="T17" s="57">
        <f t="shared" si="1"/>
        <v>29</v>
      </c>
      <c r="U17" s="47">
        <v>0</v>
      </c>
      <c r="V17" s="47">
        <v>56</v>
      </c>
      <c r="W17" s="47">
        <v>38</v>
      </c>
      <c r="X17" s="146"/>
      <c r="Z17" s="10"/>
    </row>
    <row r="18" spans="1:26" x14ac:dyDescent="0.25">
      <c r="A18" s="16" t="s">
        <v>228</v>
      </c>
      <c r="B18" s="58">
        <v>19</v>
      </c>
      <c r="C18" s="58">
        <v>10</v>
      </c>
      <c r="D18" s="58">
        <v>26</v>
      </c>
      <c r="E18" s="58">
        <v>8</v>
      </c>
      <c r="F18" s="58">
        <v>8</v>
      </c>
      <c r="G18" s="58">
        <v>3</v>
      </c>
      <c r="H18" s="58">
        <v>6</v>
      </c>
      <c r="I18" s="58">
        <v>10</v>
      </c>
      <c r="J18" s="58">
        <v>5</v>
      </c>
      <c r="K18" s="58">
        <v>14</v>
      </c>
      <c r="L18" s="58">
        <v>13</v>
      </c>
      <c r="M18" s="58">
        <v>7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48">
        <v>0</v>
      </c>
      <c r="V18" s="48">
        <v>3</v>
      </c>
      <c r="W18" s="48">
        <v>5</v>
      </c>
      <c r="X18" s="146"/>
      <c r="Z18" s="10"/>
    </row>
    <row r="19" spans="1:26" x14ac:dyDescent="0.25">
      <c r="A19" s="16" t="s">
        <v>229</v>
      </c>
      <c r="B19" s="58">
        <v>22</v>
      </c>
      <c r="C19" s="58">
        <v>18</v>
      </c>
      <c r="D19" s="58">
        <v>13</v>
      </c>
      <c r="E19" s="58">
        <v>6</v>
      </c>
      <c r="F19" s="58">
        <v>6</v>
      </c>
      <c r="G19" s="58">
        <v>3</v>
      </c>
      <c r="H19" s="58">
        <v>7</v>
      </c>
      <c r="I19" s="58">
        <v>6</v>
      </c>
      <c r="J19" s="58">
        <v>9</v>
      </c>
      <c r="K19" s="58">
        <v>11</v>
      </c>
      <c r="L19" s="58">
        <v>14</v>
      </c>
      <c r="M19" s="58">
        <v>6</v>
      </c>
      <c r="N19" s="58">
        <v>6</v>
      </c>
      <c r="O19" s="58">
        <v>8</v>
      </c>
      <c r="P19" s="58">
        <v>4</v>
      </c>
      <c r="Q19" s="58">
        <v>0</v>
      </c>
      <c r="R19" s="58">
        <v>3</v>
      </c>
      <c r="S19" s="58">
        <v>6</v>
      </c>
      <c r="T19" s="58">
        <v>11</v>
      </c>
      <c r="U19" s="48">
        <v>0</v>
      </c>
      <c r="V19" s="48">
        <v>28</v>
      </c>
      <c r="W19" s="48">
        <v>12</v>
      </c>
      <c r="X19" s="146"/>
    </row>
    <row r="20" spans="1:26" x14ac:dyDescent="0.25">
      <c r="A20" s="16" t="s">
        <v>230</v>
      </c>
      <c r="B20" s="58">
        <v>37</v>
      </c>
      <c r="C20" s="58">
        <v>23</v>
      </c>
      <c r="D20" s="58">
        <v>27</v>
      </c>
      <c r="E20" s="58">
        <v>12</v>
      </c>
      <c r="F20" s="58">
        <v>14</v>
      </c>
      <c r="G20" s="58">
        <v>4</v>
      </c>
      <c r="H20" s="58">
        <v>7</v>
      </c>
      <c r="I20" s="58">
        <v>0</v>
      </c>
      <c r="J20" s="58">
        <v>6</v>
      </c>
      <c r="K20" s="58">
        <v>15</v>
      </c>
      <c r="L20" s="58">
        <v>11</v>
      </c>
      <c r="M20" s="58">
        <v>6</v>
      </c>
      <c r="N20" s="58">
        <v>6</v>
      </c>
      <c r="O20" s="58">
        <v>5</v>
      </c>
      <c r="P20" s="58">
        <v>4</v>
      </c>
      <c r="Q20" s="58">
        <v>0</v>
      </c>
      <c r="R20" s="58">
        <v>0</v>
      </c>
      <c r="S20" s="58">
        <v>7</v>
      </c>
      <c r="T20" s="58">
        <v>9</v>
      </c>
      <c r="U20" s="48">
        <v>0</v>
      </c>
      <c r="V20" s="48">
        <v>19</v>
      </c>
      <c r="W20" s="48">
        <v>20</v>
      </c>
      <c r="X20" s="146"/>
    </row>
    <row r="21" spans="1:26" x14ac:dyDescent="0.25">
      <c r="A21" s="16" t="s">
        <v>231</v>
      </c>
      <c r="B21" s="59">
        <v>22</v>
      </c>
      <c r="C21" s="59">
        <v>6</v>
      </c>
      <c r="D21" s="59">
        <v>19</v>
      </c>
      <c r="E21" s="59">
        <v>7</v>
      </c>
      <c r="F21" s="59">
        <v>13</v>
      </c>
      <c r="G21" s="59">
        <v>2</v>
      </c>
      <c r="H21" s="59">
        <v>6</v>
      </c>
      <c r="I21" s="59">
        <v>4</v>
      </c>
      <c r="J21" s="59">
        <v>0</v>
      </c>
      <c r="K21" s="59">
        <v>3</v>
      </c>
      <c r="L21" s="59">
        <v>2</v>
      </c>
      <c r="M21" s="59">
        <v>0</v>
      </c>
      <c r="N21" s="59">
        <v>0</v>
      </c>
      <c r="O21" s="59">
        <v>1</v>
      </c>
      <c r="P21" s="59">
        <v>0</v>
      </c>
      <c r="Q21" s="59">
        <v>1</v>
      </c>
      <c r="R21" s="59">
        <v>3</v>
      </c>
      <c r="S21" s="59">
        <v>1</v>
      </c>
      <c r="T21" s="59">
        <v>9</v>
      </c>
      <c r="U21" s="48">
        <v>0</v>
      </c>
      <c r="V21" s="48">
        <v>6</v>
      </c>
      <c r="W21" s="48">
        <v>1</v>
      </c>
      <c r="X21" s="146"/>
    </row>
    <row r="22" spans="1:26" x14ac:dyDescent="0.25">
      <c r="A22" s="16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49"/>
      <c r="V22" s="49"/>
      <c r="W22" s="49"/>
      <c r="X22" s="146"/>
    </row>
    <row r="23" spans="1:26" x14ac:dyDescent="0.25">
      <c r="A23" s="189" t="s">
        <v>232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2"/>
      <c r="V23" s="192"/>
      <c r="W23" s="192"/>
      <c r="X23" s="146"/>
    </row>
    <row r="24" spans="1:26" x14ac:dyDescent="0.25">
      <c r="A24" s="15" t="s">
        <v>218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0"/>
      <c r="V24" s="60"/>
      <c r="W24" s="60"/>
      <c r="X24" s="145"/>
    </row>
    <row r="25" spans="1:26" x14ac:dyDescent="0.25">
      <c r="A25" s="90" t="s">
        <v>227</v>
      </c>
      <c r="B25" s="62">
        <f t="shared" ref="B25:T29" si="2">+B11/(B11+B17)*100</f>
        <v>86.613119143239629</v>
      </c>
      <c r="C25" s="62">
        <f t="shared" si="2"/>
        <v>91.271056661562028</v>
      </c>
      <c r="D25" s="62">
        <f t="shared" si="2"/>
        <v>87.121212121212125</v>
      </c>
      <c r="E25" s="62">
        <f t="shared" si="2"/>
        <v>91.081081081081081</v>
      </c>
      <c r="F25" s="62">
        <f t="shared" si="2"/>
        <v>88.918918918918919</v>
      </c>
      <c r="G25" s="62">
        <f t="shared" si="2"/>
        <v>95.2191235059761</v>
      </c>
      <c r="H25" s="62">
        <f t="shared" si="2"/>
        <v>91.950464396284829</v>
      </c>
      <c r="I25" s="62">
        <f t="shared" si="2"/>
        <v>93.710691823899367</v>
      </c>
      <c r="J25" s="62">
        <f t="shared" si="2"/>
        <v>94.397759103641448</v>
      </c>
      <c r="K25" s="62">
        <f t="shared" si="2"/>
        <v>85.761589403973517</v>
      </c>
      <c r="L25" s="62">
        <f t="shared" si="2"/>
        <v>85.663082437275989</v>
      </c>
      <c r="M25" s="62">
        <f t="shared" si="2"/>
        <v>91.517857142857139</v>
      </c>
      <c r="N25" s="62">
        <f t="shared" si="2"/>
        <v>93.61702127659575</v>
      </c>
      <c r="O25" s="62">
        <f t="shared" si="2"/>
        <v>93.03482587064677</v>
      </c>
      <c r="P25" s="62">
        <f t="shared" si="2"/>
        <v>95.675675675675677</v>
      </c>
      <c r="Q25" s="62">
        <f t="shared" si="2"/>
        <v>99.52153110047847</v>
      </c>
      <c r="R25" s="62">
        <f t="shared" si="2"/>
        <v>97.41379310344827</v>
      </c>
      <c r="S25" s="62">
        <f t="shared" si="2"/>
        <v>93.069306930693074</v>
      </c>
      <c r="T25" s="62">
        <f t="shared" si="2"/>
        <v>88.931297709923669</v>
      </c>
      <c r="U25" s="63">
        <v>100</v>
      </c>
      <c r="V25" s="63">
        <v>80.21201413427562</v>
      </c>
      <c r="W25" s="63">
        <v>84.489795918367349</v>
      </c>
      <c r="X25" s="146"/>
    </row>
    <row r="26" spans="1:26" x14ac:dyDescent="0.25">
      <c r="A26" s="16" t="s">
        <v>228</v>
      </c>
      <c r="B26" s="64">
        <f t="shared" si="2"/>
        <v>83.478260869565219</v>
      </c>
      <c r="C26" s="64">
        <f t="shared" si="2"/>
        <v>89.898989898989896</v>
      </c>
      <c r="D26" s="64">
        <f t="shared" si="2"/>
        <v>76.576576576576571</v>
      </c>
      <c r="E26" s="64">
        <f t="shared" si="2"/>
        <v>84</v>
      </c>
      <c r="F26" s="64">
        <f t="shared" si="2"/>
        <v>84</v>
      </c>
      <c r="G26" s="64">
        <f t="shared" si="2"/>
        <v>90.909090909090907</v>
      </c>
      <c r="H26" s="64">
        <f t="shared" si="2"/>
        <v>88.461538461538453</v>
      </c>
      <c r="I26" s="64">
        <f t="shared" si="2"/>
        <v>80.769230769230774</v>
      </c>
      <c r="J26" s="64">
        <f t="shared" si="2"/>
        <v>89.361702127659569</v>
      </c>
      <c r="K26" s="64">
        <f t="shared" si="2"/>
        <v>70.833333333333343</v>
      </c>
      <c r="L26" s="64">
        <f t="shared" si="2"/>
        <v>74.509803921568633</v>
      </c>
      <c r="M26" s="64">
        <f t="shared" si="2"/>
        <v>85.714285714285708</v>
      </c>
      <c r="N26" s="64">
        <f t="shared" si="2"/>
        <v>100</v>
      </c>
      <c r="O26" s="64">
        <f t="shared" si="2"/>
        <v>100</v>
      </c>
      <c r="P26" s="64">
        <f t="shared" si="2"/>
        <v>100</v>
      </c>
      <c r="Q26" s="64">
        <f t="shared" si="2"/>
        <v>100</v>
      </c>
      <c r="R26" s="64">
        <f t="shared" si="2"/>
        <v>100</v>
      </c>
      <c r="S26" s="64">
        <f t="shared" si="2"/>
        <v>100</v>
      </c>
      <c r="T26" s="64">
        <f t="shared" si="2"/>
        <v>100</v>
      </c>
      <c r="U26" s="42">
        <v>100</v>
      </c>
      <c r="V26" s="42">
        <v>93.333333333333329</v>
      </c>
      <c r="W26" s="42">
        <v>84.848484848484844</v>
      </c>
      <c r="X26" s="146"/>
    </row>
    <row r="27" spans="1:26" x14ac:dyDescent="0.25">
      <c r="A27" s="16" t="s">
        <v>229</v>
      </c>
      <c r="B27" s="64">
        <f t="shared" si="2"/>
        <v>79.43925233644859</v>
      </c>
      <c r="C27" s="64">
        <f t="shared" si="2"/>
        <v>86.25954198473282</v>
      </c>
      <c r="D27" s="64">
        <f t="shared" si="2"/>
        <v>87.61904761904762</v>
      </c>
      <c r="E27" s="64">
        <f t="shared" si="2"/>
        <v>90.625</v>
      </c>
      <c r="F27" s="64">
        <f t="shared" si="2"/>
        <v>90.625</v>
      </c>
      <c r="G27" s="64">
        <f t="shared" si="2"/>
        <v>92.5</v>
      </c>
      <c r="H27" s="64">
        <f t="shared" si="2"/>
        <v>87.931034482758619</v>
      </c>
      <c r="I27" s="64">
        <f t="shared" si="2"/>
        <v>89.473684210526315</v>
      </c>
      <c r="J27" s="64">
        <f t="shared" si="2"/>
        <v>82</v>
      </c>
      <c r="K27" s="64">
        <f t="shared" si="2"/>
        <v>81.355932203389841</v>
      </c>
      <c r="L27" s="64">
        <f t="shared" si="2"/>
        <v>68.888888888888886</v>
      </c>
      <c r="M27" s="64">
        <f t="shared" si="2"/>
        <v>88.679245283018872</v>
      </c>
      <c r="N27" s="64">
        <f t="shared" si="2"/>
        <v>80.645161290322577</v>
      </c>
      <c r="O27" s="64">
        <f t="shared" si="2"/>
        <v>80.487804878048792</v>
      </c>
      <c r="P27" s="64">
        <f t="shared" si="2"/>
        <v>90.697674418604649</v>
      </c>
      <c r="Q27" s="64">
        <f t="shared" si="2"/>
        <v>100</v>
      </c>
      <c r="R27" s="64">
        <f t="shared" si="2"/>
        <v>94</v>
      </c>
      <c r="S27" s="64">
        <f t="shared" si="2"/>
        <v>82.35294117647058</v>
      </c>
      <c r="T27" s="64">
        <f t="shared" si="2"/>
        <v>82.258064516129039</v>
      </c>
      <c r="U27" s="42">
        <v>100</v>
      </c>
      <c r="V27" s="42">
        <v>67.058823529411754</v>
      </c>
      <c r="W27" s="42">
        <v>83.098591549295776</v>
      </c>
      <c r="X27" s="146"/>
    </row>
    <row r="28" spans="1:26" x14ac:dyDescent="0.25">
      <c r="A28" s="16" t="s">
        <v>230</v>
      </c>
      <c r="B28" s="64">
        <f t="shared" si="2"/>
        <v>82.547169811320757</v>
      </c>
      <c r="C28" s="64">
        <f t="shared" si="2"/>
        <v>86.857142857142861</v>
      </c>
      <c r="D28" s="64">
        <f t="shared" si="2"/>
        <v>86.633663366336634</v>
      </c>
      <c r="E28" s="64">
        <f t="shared" si="2"/>
        <v>86.956521739130437</v>
      </c>
      <c r="F28" s="64">
        <f t="shared" si="2"/>
        <v>84.782608695652172</v>
      </c>
      <c r="G28" s="64">
        <f t="shared" si="2"/>
        <v>94.444444444444443</v>
      </c>
      <c r="H28" s="64">
        <f t="shared" si="2"/>
        <v>90.140845070422543</v>
      </c>
      <c r="I28" s="64">
        <f t="shared" si="2"/>
        <v>100</v>
      </c>
      <c r="J28" s="64">
        <f t="shared" si="2"/>
        <v>93.814432989690715</v>
      </c>
      <c r="K28" s="64">
        <f t="shared" si="2"/>
        <v>78.260869565217391</v>
      </c>
      <c r="L28" s="64">
        <f t="shared" si="2"/>
        <v>86.419753086419746</v>
      </c>
      <c r="M28" s="64">
        <f t="shared" si="2"/>
        <v>89.65517241379311</v>
      </c>
      <c r="N28" s="64">
        <f t="shared" si="2"/>
        <v>88.679245283018872</v>
      </c>
      <c r="O28" s="64">
        <f t="shared" si="2"/>
        <v>90</v>
      </c>
      <c r="P28" s="64">
        <f t="shared" si="2"/>
        <v>91.304347826086953</v>
      </c>
      <c r="Q28" s="64">
        <f t="shared" si="2"/>
        <v>100</v>
      </c>
      <c r="R28" s="64">
        <f t="shared" si="2"/>
        <v>100</v>
      </c>
      <c r="S28" s="64">
        <f t="shared" si="2"/>
        <v>89.393939393939391</v>
      </c>
      <c r="T28" s="64">
        <f t="shared" si="2"/>
        <v>86.15384615384616</v>
      </c>
      <c r="U28" s="42">
        <v>100</v>
      </c>
      <c r="V28" s="42">
        <v>76.543209876543202</v>
      </c>
      <c r="W28" s="42">
        <v>67.741935483870961</v>
      </c>
      <c r="X28" s="146"/>
    </row>
    <row r="29" spans="1:26" x14ac:dyDescent="0.25">
      <c r="A29" s="16" t="s">
        <v>231</v>
      </c>
      <c r="B29" s="64">
        <f t="shared" si="2"/>
        <v>92.971246006389777</v>
      </c>
      <c r="C29" s="64">
        <f t="shared" si="2"/>
        <v>97.58064516129032</v>
      </c>
      <c r="D29" s="64">
        <f t="shared" si="2"/>
        <v>92.148760330578511</v>
      </c>
      <c r="E29" s="64">
        <f t="shared" si="2"/>
        <v>95.731707317073173</v>
      </c>
      <c r="F29" s="64">
        <f t="shared" si="2"/>
        <v>92.073170731707322</v>
      </c>
      <c r="G29" s="64">
        <f t="shared" si="2"/>
        <v>98.113207547169807</v>
      </c>
      <c r="H29" s="64">
        <f t="shared" si="2"/>
        <v>95.774647887323937</v>
      </c>
      <c r="I29" s="64">
        <f t="shared" si="2"/>
        <v>97.142857142857139</v>
      </c>
      <c r="J29" s="64">
        <f t="shared" si="2"/>
        <v>100</v>
      </c>
      <c r="K29" s="64">
        <f t="shared" si="2"/>
        <v>97.61904761904762</v>
      </c>
      <c r="L29" s="64">
        <f t="shared" si="2"/>
        <v>98.039215686274503</v>
      </c>
      <c r="M29" s="64">
        <f t="shared" si="2"/>
        <v>100</v>
      </c>
      <c r="N29" s="64">
        <f t="shared" si="2"/>
        <v>100</v>
      </c>
      <c r="O29" s="64">
        <f t="shared" si="2"/>
        <v>98.71794871794873</v>
      </c>
      <c r="P29" s="64">
        <f t="shared" si="2"/>
        <v>100</v>
      </c>
      <c r="Q29" s="64">
        <f t="shared" si="2"/>
        <v>98.666666666666671</v>
      </c>
      <c r="R29" s="64">
        <f t="shared" si="2"/>
        <v>96.808510638297875</v>
      </c>
      <c r="S29" s="64">
        <f t="shared" si="2"/>
        <v>98.484848484848484</v>
      </c>
      <c r="T29" s="64">
        <f t="shared" si="2"/>
        <v>90</v>
      </c>
      <c r="U29" s="42">
        <v>100</v>
      </c>
      <c r="V29" s="42">
        <v>91.666666666666657</v>
      </c>
      <c r="W29" s="42">
        <v>98.734177215189874</v>
      </c>
      <c r="X29" s="146"/>
    </row>
    <row r="30" spans="1:26" x14ac:dyDescent="0.25">
      <c r="A30" s="15" t="s">
        <v>219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42"/>
      <c r="V30" s="42"/>
      <c r="W30" s="42"/>
      <c r="X30" s="146"/>
    </row>
    <row r="31" spans="1:26" x14ac:dyDescent="0.25">
      <c r="A31" s="90" t="s">
        <v>227</v>
      </c>
      <c r="B31" s="62">
        <f t="shared" ref="B31:T35" si="3">+B17/(B17+B11)*100</f>
        <v>13.386880856760374</v>
      </c>
      <c r="C31" s="62">
        <f t="shared" si="3"/>
        <v>8.7289433384379791</v>
      </c>
      <c r="D31" s="62">
        <f t="shared" si="3"/>
        <v>12.878787878787879</v>
      </c>
      <c r="E31" s="62">
        <f t="shared" si="3"/>
        <v>8.9189189189189193</v>
      </c>
      <c r="F31" s="62">
        <f t="shared" si="3"/>
        <v>11.081081081081082</v>
      </c>
      <c r="G31" s="62">
        <f t="shared" si="3"/>
        <v>4.7808764940239046</v>
      </c>
      <c r="H31" s="62">
        <f t="shared" si="3"/>
        <v>8.0495356037151709</v>
      </c>
      <c r="I31" s="62">
        <f t="shared" si="3"/>
        <v>6.2893081761006293</v>
      </c>
      <c r="J31" s="62">
        <f t="shared" si="3"/>
        <v>5.6022408963585439</v>
      </c>
      <c r="K31" s="62">
        <f t="shared" si="3"/>
        <v>14.23841059602649</v>
      </c>
      <c r="L31" s="62">
        <f t="shared" si="3"/>
        <v>14.336917562724013</v>
      </c>
      <c r="M31" s="62">
        <f t="shared" si="3"/>
        <v>8.4821428571428577</v>
      </c>
      <c r="N31" s="62">
        <f t="shared" si="3"/>
        <v>6.3829787234042552</v>
      </c>
      <c r="O31" s="62">
        <f t="shared" si="3"/>
        <v>6.9651741293532341</v>
      </c>
      <c r="P31" s="62">
        <f t="shared" si="3"/>
        <v>4.3243243243243246</v>
      </c>
      <c r="Q31" s="62">
        <f t="shared" si="3"/>
        <v>0.4784688995215311</v>
      </c>
      <c r="R31" s="62">
        <f t="shared" si="3"/>
        <v>2.5862068965517242</v>
      </c>
      <c r="S31" s="62">
        <f t="shared" si="3"/>
        <v>6.9306930693069315</v>
      </c>
      <c r="T31" s="62">
        <f t="shared" si="3"/>
        <v>11.068702290076336</v>
      </c>
      <c r="U31" s="63">
        <v>0</v>
      </c>
      <c r="V31" s="63">
        <v>19.78798586572438</v>
      </c>
      <c r="W31" s="63">
        <v>15.510204081632653</v>
      </c>
      <c r="X31" s="146"/>
    </row>
    <row r="32" spans="1:26" x14ac:dyDescent="0.25">
      <c r="A32" s="16" t="s">
        <v>228</v>
      </c>
      <c r="B32" s="64">
        <f t="shared" si="3"/>
        <v>16.521739130434781</v>
      </c>
      <c r="C32" s="64">
        <f t="shared" si="3"/>
        <v>10.1010101010101</v>
      </c>
      <c r="D32" s="64">
        <f t="shared" si="3"/>
        <v>23.423423423423422</v>
      </c>
      <c r="E32" s="64">
        <f t="shared" si="3"/>
        <v>16</v>
      </c>
      <c r="F32" s="64">
        <f t="shared" si="3"/>
        <v>16</v>
      </c>
      <c r="G32" s="64">
        <f t="shared" si="3"/>
        <v>9.0909090909090917</v>
      </c>
      <c r="H32" s="64">
        <f t="shared" si="3"/>
        <v>11.538461538461538</v>
      </c>
      <c r="I32" s="64">
        <f t="shared" si="3"/>
        <v>19.230769230769234</v>
      </c>
      <c r="J32" s="64">
        <f t="shared" si="3"/>
        <v>10.638297872340425</v>
      </c>
      <c r="K32" s="64">
        <f t="shared" si="3"/>
        <v>29.166666666666668</v>
      </c>
      <c r="L32" s="64">
        <f t="shared" si="3"/>
        <v>25.490196078431371</v>
      </c>
      <c r="M32" s="64">
        <f t="shared" si="3"/>
        <v>14.285714285714285</v>
      </c>
      <c r="N32" s="64">
        <f t="shared" si="3"/>
        <v>0</v>
      </c>
      <c r="O32" s="64">
        <f t="shared" si="3"/>
        <v>0</v>
      </c>
      <c r="P32" s="64">
        <f t="shared" si="3"/>
        <v>0</v>
      </c>
      <c r="Q32" s="64">
        <f t="shared" si="3"/>
        <v>0</v>
      </c>
      <c r="R32" s="64">
        <f t="shared" si="3"/>
        <v>0</v>
      </c>
      <c r="S32" s="64">
        <f t="shared" si="3"/>
        <v>0</v>
      </c>
      <c r="T32" s="64">
        <f t="shared" si="3"/>
        <v>0</v>
      </c>
      <c r="U32" s="42">
        <v>0</v>
      </c>
      <c r="V32" s="42">
        <v>6.666666666666667</v>
      </c>
      <c r="W32" s="42">
        <v>15.151515151515152</v>
      </c>
      <c r="X32" s="146"/>
    </row>
    <row r="33" spans="1:24" x14ac:dyDescent="0.25">
      <c r="A33" s="16" t="s">
        <v>229</v>
      </c>
      <c r="B33" s="64">
        <f t="shared" si="3"/>
        <v>20.5607476635514</v>
      </c>
      <c r="C33" s="64">
        <f t="shared" si="3"/>
        <v>13.740458015267176</v>
      </c>
      <c r="D33" s="64">
        <f t="shared" si="3"/>
        <v>12.380952380952381</v>
      </c>
      <c r="E33" s="64">
        <f t="shared" si="3"/>
        <v>9.375</v>
      </c>
      <c r="F33" s="64">
        <f t="shared" si="3"/>
        <v>9.375</v>
      </c>
      <c r="G33" s="64">
        <f t="shared" si="3"/>
        <v>7.5</v>
      </c>
      <c r="H33" s="64">
        <f t="shared" si="3"/>
        <v>12.068965517241379</v>
      </c>
      <c r="I33" s="64">
        <f t="shared" si="3"/>
        <v>10.526315789473683</v>
      </c>
      <c r="J33" s="64">
        <f t="shared" si="3"/>
        <v>18</v>
      </c>
      <c r="K33" s="64">
        <f t="shared" si="3"/>
        <v>18.64406779661017</v>
      </c>
      <c r="L33" s="64">
        <f t="shared" si="3"/>
        <v>31.111111111111111</v>
      </c>
      <c r="M33" s="64">
        <f t="shared" si="3"/>
        <v>11.320754716981133</v>
      </c>
      <c r="N33" s="64">
        <f t="shared" si="3"/>
        <v>19.35483870967742</v>
      </c>
      <c r="O33" s="64">
        <f t="shared" si="3"/>
        <v>19.512195121951219</v>
      </c>
      <c r="P33" s="64">
        <f t="shared" si="3"/>
        <v>9.3023255813953494</v>
      </c>
      <c r="Q33" s="64">
        <f t="shared" si="3"/>
        <v>0</v>
      </c>
      <c r="R33" s="64">
        <f t="shared" si="3"/>
        <v>6</v>
      </c>
      <c r="S33" s="64">
        <f t="shared" si="3"/>
        <v>17.647058823529413</v>
      </c>
      <c r="T33" s="64">
        <f t="shared" si="3"/>
        <v>17.741935483870968</v>
      </c>
      <c r="U33" s="42">
        <v>0</v>
      </c>
      <c r="V33" s="42">
        <v>32.941176470588232</v>
      </c>
      <c r="W33" s="42">
        <v>16.901408450704224</v>
      </c>
      <c r="X33" s="146"/>
    </row>
    <row r="34" spans="1:24" x14ac:dyDescent="0.25">
      <c r="A34" s="16" t="s">
        <v>230</v>
      </c>
      <c r="B34" s="64">
        <f t="shared" si="3"/>
        <v>17.452830188679243</v>
      </c>
      <c r="C34" s="64">
        <f t="shared" si="3"/>
        <v>13.142857142857142</v>
      </c>
      <c r="D34" s="64">
        <f t="shared" si="3"/>
        <v>13.366336633663368</v>
      </c>
      <c r="E34" s="64">
        <f t="shared" si="3"/>
        <v>13.043478260869565</v>
      </c>
      <c r="F34" s="64">
        <f t="shared" si="3"/>
        <v>15.217391304347828</v>
      </c>
      <c r="G34" s="64">
        <f t="shared" si="3"/>
        <v>5.5555555555555554</v>
      </c>
      <c r="H34" s="64">
        <f t="shared" si="3"/>
        <v>9.8591549295774641</v>
      </c>
      <c r="I34" s="64">
        <f t="shared" si="3"/>
        <v>0</v>
      </c>
      <c r="J34" s="64">
        <f t="shared" si="3"/>
        <v>6.1855670103092786</v>
      </c>
      <c r="K34" s="64">
        <f t="shared" si="3"/>
        <v>21.739130434782609</v>
      </c>
      <c r="L34" s="64">
        <f t="shared" si="3"/>
        <v>13.580246913580247</v>
      </c>
      <c r="M34" s="64">
        <f t="shared" si="3"/>
        <v>10.344827586206897</v>
      </c>
      <c r="N34" s="64">
        <f t="shared" si="3"/>
        <v>11.320754716981133</v>
      </c>
      <c r="O34" s="64">
        <f t="shared" si="3"/>
        <v>10</v>
      </c>
      <c r="P34" s="64">
        <f t="shared" si="3"/>
        <v>8.695652173913043</v>
      </c>
      <c r="Q34" s="64">
        <f t="shared" si="3"/>
        <v>0</v>
      </c>
      <c r="R34" s="64">
        <f t="shared" si="3"/>
        <v>0</v>
      </c>
      <c r="S34" s="64">
        <f t="shared" si="3"/>
        <v>10.606060606060606</v>
      </c>
      <c r="T34" s="64">
        <f t="shared" si="3"/>
        <v>13.846153846153847</v>
      </c>
      <c r="U34" s="42">
        <v>0</v>
      </c>
      <c r="V34" s="42">
        <v>23.456790123456788</v>
      </c>
      <c r="W34" s="42">
        <v>32.258064516129032</v>
      </c>
      <c r="X34" s="146"/>
    </row>
    <row r="35" spans="1:24" ht="15.75" thickBot="1" x14ac:dyDescent="0.3">
      <c r="A35" s="17" t="s">
        <v>231</v>
      </c>
      <c r="B35" s="65">
        <f t="shared" si="3"/>
        <v>7.0287539936102235</v>
      </c>
      <c r="C35" s="65">
        <f t="shared" si="3"/>
        <v>2.4193548387096775</v>
      </c>
      <c r="D35" s="65">
        <f t="shared" si="3"/>
        <v>7.8512396694214877</v>
      </c>
      <c r="E35" s="65">
        <f t="shared" si="3"/>
        <v>4.2682926829268295</v>
      </c>
      <c r="F35" s="65">
        <f t="shared" si="3"/>
        <v>7.9268292682926829</v>
      </c>
      <c r="G35" s="65">
        <f t="shared" si="3"/>
        <v>1.8867924528301887</v>
      </c>
      <c r="H35" s="65">
        <f t="shared" si="3"/>
        <v>4.225352112676056</v>
      </c>
      <c r="I35" s="65">
        <f t="shared" si="3"/>
        <v>2.8571428571428572</v>
      </c>
      <c r="J35" s="65">
        <f t="shared" si="3"/>
        <v>0</v>
      </c>
      <c r="K35" s="65">
        <f t="shared" si="3"/>
        <v>2.3809523809523809</v>
      </c>
      <c r="L35" s="65">
        <f t="shared" si="3"/>
        <v>1.9607843137254901</v>
      </c>
      <c r="M35" s="65">
        <f t="shared" si="3"/>
        <v>0</v>
      </c>
      <c r="N35" s="65">
        <f t="shared" si="3"/>
        <v>0</v>
      </c>
      <c r="O35" s="65">
        <f t="shared" si="3"/>
        <v>1.2820512820512819</v>
      </c>
      <c r="P35" s="65">
        <f t="shared" si="3"/>
        <v>0</v>
      </c>
      <c r="Q35" s="65">
        <f t="shared" si="3"/>
        <v>1.3333333333333335</v>
      </c>
      <c r="R35" s="65">
        <f t="shared" si="3"/>
        <v>3.1914893617021276</v>
      </c>
      <c r="S35" s="65">
        <f t="shared" si="3"/>
        <v>1.5151515151515151</v>
      </c>
      <c r="T35" s="65">
        <f t="shared" si="3"/>
        <v>10</v>
      </c>
      <c r="U35" s="45">
        <v>0</v>
      </c>
      <c r="V35" s="56">
        <v>8.3333333333333321</v>
      </c>
      <c r="W35" s="56">
        <v>1.2658227848101267</v>
      </c>
    </row>
    <row r="36" spans="1:24" x14ac:dyDescent="0.25">
      <c r="A36" s="227" t="s">
        <v>201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4"/>
      <c r="V36" s="4"/>
      <c r="W36" s="4"/>
      <c r="X36" s="146"/>
    </row>
    <row r="37" spans="1:24" x14ac:dyDescent="0.25">
      <c r="X37" s="146"/>
    </row>
    <row r="38" spans="1:24" x14ac:dyDescent="0.25">
      <c r="X38" s="146"/>
    </row>
    <row r="39" spans="1:24" x14ac:dyDescent="0.25">
      <c r="X39" s="146"/>
    </row>
    <row r="40" spans="1:24" x14ac:dyDescent="0.25">
      <c r="X40" s="146"/>
    </row>
    <row r="41" spans="1:24" x14ac:dyDescent="0.25">
      <c r="X41" s="146"/>
    </row>
    <row r="42" spans="1:24" x14ac:dyDescent="0.25">
      <c r="X42" s="145"/>
    </row>
    <row r="43" spans="1:24" x14ac:dyDescent="0.25">
      <c r="X43" s="146"/>
    </row>
    <row r="44" spans="1:24" x14ac:dyDescent="0.25">
      <c r="X44" s="146"/>
    </row>
    <row r="45" spans="1:24" x14ac:dyDescent="0.25">
      <c r="X45" s="146"/>
    </row>
  </sheetData>
  <mergeCells count="7">
    <mergeCell ref="A6:T6"/>
    <mergeCell ref="A36:T36"/>
    <mergeCell ref="A1:U1"/>
    <mergeCell ref="A2:U2"/>
    <mergeCell ref="A3:U3"/>
    <mergeCell ref="A4:U4"/>
    <mergeCell ref="A5:U5"/>
  </mergeCells>
  <hyperlinks>
    <hyperlink ref="X2" location="Contenido!A1" display="Contenido" xr:uid="{C93ACF3E-8858-46A7-AC19-BB46B3F378DB}"/>
  </hyperlinks>
  <pageMargins left="0.7" right="0.7" top="0.75" bottom="0.75" header="0.3" footer="0.3"/>
  <pageSetup scale="61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6A2A-5DDB-4133-B4C2-CB4CE5370242}">
  <sheetPr>
    <tabColor rgb="FFF2DAB1"/>
    <pageSetUpPr fitToPage="1"/>
  </sheetPr>
  <dimension ref="A1:Q45"/>
  <sheetViews>
    <sheetView showGridLine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4" style="144" customWidth="1"/>
  </cols>
  <sheetData>
    <row r="1" spans="1:17" x14ac:dyDescent="0.25">
      <c r="A1" s="228" t="s">
        <v>410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x14ac:dyDescent="0.25">
      <c r="A2" s="228" t="s">
        <v>411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183" t="s">
        <v>0</v>
      </c>
    </row>
    <row r="3" spans="1:17" x14ac:dyDescent="0.25">
      <c r="A3" s="228" t="s">
        <v>409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7" x14ac:dyDescent="0.25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7" x14ac:dyDescent="0.25">
      <c r="A5" s="229" t="s">
        <v>262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145"/>
    </row>
    <row r="6" spans="1:17" x14ac:dyDescent="0.25">
      <c r="A6" s="2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45"/>
    </row>
    <row r="7" spans="1:17" x14ac:dyDescent="0.25">
      <c r="A7" s="232" t="s">
        <v>276</v>
      </c>
      <c r="B7" s="231" t="s">
        <v>209</v>
      </c>
      <c r="C7" s="231"/>
      <c r="D7" s="231"/>
      <c r="E7" s="84"/>
      <c r="F7" s="231" t="s">
        <v>228</v>
      </c>
      <c r="G7" s="231"/>
      <c r="H7" s="231"/>
      <c r="I7" s="84"/>
      <c r="J7" s="231" t="s">
        <v>229</v>
      </c>
      <c r="K7" s="231"/>
      <c r="L7" s="231"/>
      <c r="M7" s="84"/>
      <c r="N7" s="231" t="s">
        <v>230</v>
      </c>
      <c r="O7" s="231"/>
      <c r="P7" s="231"/>
    </row>
    <row r="8" spans="1:17" x14ac:dyDescent="0.25">
      <c r="A8" s="232"/>
      <c r="B8" s="85" t="s">
        <v>209</v>
      </c>
      <c r="C8" s="85" t="s">
        <v>264</v>
      </c>
      <c r="D8" s="85" t="s">
        <v>265</v>
      </c>
      <c r="E8" s="84"/>
      <c r="F8" s="85" t="s">
        <v>209</v>
      </c>
      <c r="G8" s="85" t="s">
        <v>264</v>
      </c>
      <c r="H8" s="85" t="s">
        <v>265</v>
      </c>
      <c r="I8" s="84"/>
      <c r="J8" s="85" t="s">
        <v>209</v>
      </c>
      <c r="K8" s="85" t="s">
        <v>264</v>
      </c>
      <c r="L8" s="85" t="s">
        <v>265</v>
      </c>
      <c r="M8" s="84"/>
      <c r="N8" s="85" t="s">
        <v>209</v>
      </c>
      <c r="O8" s="85" t="s">
        <v>264</v>
      </c>
      <c r="P8" s="85" t="s">
        <v>265</v>
      </c>
      <c r="Q8" s="145"/>
    </row>
    <row r="9" spans="1:17" ht="3" customHeight="1" x14ac:dyDescent="0.25"/>
    <row r="10" spans="1:17" x14ac:dyDescent="0.25">
      <c r="A10" s="194" t="s">
        <v>226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45"/>
    </row>
    <row r="11" spans="1:17" x14ac:dyDescent="0.25">
      <c r="A11" s="26" t="s">
        <v>209</v>
      </c>
      <c r="B11" s="79">
        <f>SUM(B12:B20)</f>
        <v>28</v>
      </c>
      <c r="C11" s="79">
        <f t="shared" ref="C11:P11" si="0">SUM(C12:C20)</f>
        <v>21</v>
      </c>
      <c r="D11" s="79">
        <f t="shared" si="0"/>
        <v>7</v>
      </c>
      <c r="E11" s="79"/>
      <c r="F11" s="79">
        <f t="shared" si="0"/>
        <v>2</v>
      </c>
      <c r="G11" s="79">
        <f t="shared" si="0"/>
        <v>1</v>
      </c>
      <c r="H11" s="79">
        <f t="shared" si="0"/>
        <v>1</v>
      </c>
      <c r="I11" s="79"/>
      <c r="J11" s="79">
        <f t="shared" si="0"/>
        <v>8</v>
      </c>
      <c r="K11" s="79">
        <f t="shared" si="0"/>
        <v>6</v>
      </c>
      <c r="L11" s="79">
        <f t="shared" si="0"/>
        <v>2</v>
      </c>
      <c r="M11" s="79"/>
      <c r="N11" s="79">
        <f t="shared" si="0"/>
        <v>18</v>
      </c>
      <c r="O11" s="79">
        <f t="shared" si="0"/>
        <v>14</v>
      </c>
      <c r="P11" s="79">
        <f t="shared" si="0"/>
        <v>4</v>
      </c>
    </row>
    <row r="12" spans="1:17" x14ac:dyDescent="0.25">
      <c r="A12" s="27" t="s">
        <v>277</v>
      </c>
      <c r="B12" s="80">
        <v>2</v>
      </c>
      <c r="C12" s="80">
        <v>2</v>
      </c>
      <c r="D12" s="80" t="s">
        <v>271</v>
      </c>
      <c r="E12" s="80"/>
      <c r="F12" s="80" t="s">
        <v>271</v>
      </c>
      <c r="G12" s="80" t="s">
        <v>271</v>
      </c>
      <c r="H12" s="80" t="s">
        <v>271</v>
      </c>
      <c r="I12" s="80"/>
      <c r="J12" s="80">
        <v>2</v>
      </c>
      <c r="K12" s="80">
        <v>2</v>
      </c>
      <c r="L12" s="80" t="s">
        <v>271</v>
      </c>
      <c r="M12" s="80"/>
      <c r="N12" s="80" t="s">
        <v>271</v>
      </c>
      <c r="O12" s="80" t="s">
        <v>271</v>
      </c>
      <c r="P12" s="80" t="s">
        <v>271</v>
      </c>
    </row>
    <row r="13" spans="1:17" x14ac:dyDescent="0.25">
      <c r="A13" s="27" t="s">
        <v>278</v>
      </c>
      <c r="B13" s="80">
        <v>3</v>
      </c>
      <c r="C13" s="80">
        <v>2</v>
      </c>
      <c r="D13" s="80">
        <v>1</v>
      </c>
      <c r="E13" s="80"/>
      <c r="F13" s="80">
        <v>1</v>
      </c>
      <c r="G13" s="80" t="s">
        <v>271</v>
      </c>
      <c r="H13" s="80">
        <v>1</v>
      </c>
      <c r="I13" s="80"/>
      <c r="J13" s="80">
        <v>1</v>
      </c>
      <c r="K13" s="80">
        <v>1</v>
      </c>
      <c r="L13" s="80" t="s">
        <v>271</v>
      </c>
      <c r="M13" s="80"/>
      <c r="N13" s="80">
        <v>1</v>
      </c>
      <c r="O13" s="80">
        <v>1</v>
      </c>
      <c r="P13" s="80" t="s">
        <v>271</v>
      </c>
    </row>
    <row r="14" spans="1:17" x14ac:dyDescent="0.25">
      <c r="A14" s="27" t="s">
        <v>279</v>
      </c>
      <c r="B14" s="80">
        <v>8</v>
      </c>
      <c r="C14" s="80">
        <v>6</v>
      </c>
      <c r="D14" s="80">
        <v>2</v>
      </c>
      <c r="E14" s="80"/>
      <c r="F14" s="80" t="s">
        <v>271</v>
      </c>
      <c r="G14" s="80" t="s">
        <v>271</v>
      </c>
      <c r="H14" s="80" t="s">
        <v>271</v>
      </c>
      <c r="I14" s="80"/>
      <c r="J14" s="80">
        <v>1</v>
      </c>
      <c r="K14" s="80" t="s">
        <v>271</v>
      </c>
      <c r="L14" s="80">
        <v>1</v>
      </c>
      <c r="M14" s="80"/>
      <c r="N14" s="80">
        <v>7</v>
      </c>
      <c r="O14" s="80">
        <v>6</v>
      </c>
      <c r="P14" s="80">
        <v>1</v>
      </c>
      <c r="Q14" s="146"/>
    </row>
    <row r="15" spans="1:17" x14ac:dyDescent="0.25">
      <c r="A15" s="27" t="s">
        <v>280</v>
      </c>
      <c r="B15" s="80" t="s">
        <v>271</v>
      </c>
      <c r="C15" s="80" t="s">
        <v>271</v>
      </c>
      <c r="D15" s="80" t="s">
        <v>271</v>
      </c>
      <c r="E15" s="80"/>
      <c r="F15" s="80" t="s">
        <v>271</v>
      </c>
      <c r="G15" s="80" t="s">
        <v>271</v>
      </c>
      <c r="H15" s="80" t="s">
        <v>271</v>
      </c>
      <c r="I15" s="80"/>
      <c r="J15" s="80" t="s">
        <v>271</v>
      </c>
      <c r="K15" s="80" t="s">
        <v>271</v>
      </c>
      <c r="L15" s="80" t="s">
        <v>271</v>
      </c>
      <c r="M15" s="80"/>
      <c r="N15" s="80" t="s">
        <v>271</v>
      </c>
      <c r="O15" s="80" t="s">
        <v>271</v>
      </c>
      <c r="P15" s="80" t="s">
        <v>271</v>
      </c>
      <c r="Q15" s="145"/>
    </row>
    <row r="16" spans="1:17" x14ac:dyDescent="0.25">
      <c r="A16" s="27" t="s">
        <v>284</v>
      </c>
      <c r="B16" s="80" t="s">
        <v>271</v>
      </c>
      <c r="C16" s="80" t="s">
        <v>271</v>
      </c>
      <c r="D16" s="80" t="s">
        <v>271</v>
      </c>
      <c r="E16" s="80"/>
      <c r="F16" s="80" t="s">
        <v>271</v>
      </c>
      <c r="G16" s="80" t="s">
        <v>271</v>
      </c>
      <c r="H16" s="80" t="s">
        <v>271</v>
      </c>
      <c r="I16" s="80"/>
      <c r="J16" s="80" t="s">
        <v>271</v>
      </c>
      <c r="K16" s="80" t="s">
        <v>271</v>
      </c>
      <c r="L16" s="80" t="s">
        <v>271</v>
      </c>
      <c r="M16" s="80"/>
      <c r="N16" s="80" t="s">
        <v>271</v>
      </c>
      <c r="O16" s="80" t="s">
        <v>271</v>
      </c>
      <c r="P16" s="80" t="s">
        <v>271</v>
      </c>
      <c r="Q16" s="146"/>
    </row>
    <row r="17" spans="1:17" x14ac:dyDescent="0.25">
      <c r="A17" s="27" t="s">
        <v>286</v>
      </c>
      <c r="B17" s="80">
        <v>4</v>
      </c>
      <c r="C17" s="80">
        <v>3</v>
      </c>
      <c r="D17" s="80">
        <v>1</v>
      </c>
      <c r="E17" s="80"/>
      <c r="F17" s="80" t="s">
        <v>271</v>
      </c>
      <c r="G17" s="80" t="s">
        <v>271</v>
      </c>
      <c r="H17" s="80" t="s">
        <v>271</v>
      </c>
      <c r="I17" s="80"/>
      <c r="J17" s="80">
        <v>4</v>
      </c>
      <c r="K17" s="80">
        <v>3</v>
      </c>
      <c r="L17" s="80">
        <v>1</v>
      </c>
      <c r="M17" s="80"/>
      <c r="N17" s="80" t="s">
        <v>271</v>
      </c>
      <c r="O17" s="80" t="s">
        <v>271</v>
      </c>
      <c r="P17" s="80" t="s">
        <v>271</v>
      </c>
      <c r="Q17" s="146"/>
    </row>
    <row r="18" spans="1:17" x14ac:dyDescent="0.25">
      <c r="A18" s="27" t="s">
        <v>290</v>
      </c>
      <c r="B18" s="80">
        <v>10</v>
      </c>
      <c r="C18" s="80">
        <v>7</v>
      </c>
      <c r="D18" s="80">
        <v>3</v>
      </c>
      <c r="E18" s="80"/>
      <c r="F18" s="80">
        <v>1</v>
      </c>
      <c r="G18" s="80">
        <v>1</v>
      </c>
      <c r="H18" s="80" t="s">
        <v>271</v>
      </c>
      <c r="I18" s="80"/>
      <c r="J18" s="80" t="s">
        <v>271</v>
      </c>
      <c r="K18" s="80" t="s">
        <v>271</v>
      </c>
      <c r="L18" s="80" t="s">
        <v>271</v>
      </c>
      <c r="M18" s="80"/>
      <c r="N18" s="80">
        <v>9</v>
      </c>
      <c r="O18" s="80">
        <v>6</v>
      </c>
      <c r="P18" s="80">
        <v>3</v>
      </c>
      <c r="Q18" s="146"/>
    </row>
    <row r="19" spans="1:17" x14ac:dyDescent="0.25">
      <c r="A19" s="27" t="s">
        <v>292</v>
      </c>
      <c r="B19" s="80">
        <v>1</v>
      </c>
      <c r="C19" s="80">
        <v>1</v>
      </c>
      <c r="D19" s="80" t="s">
        <v>271</v>
      </c>
      <c r="E19" s="80"/>
      <c r="F19" s="80" t="s">
        <v>271</v>
      </c>
      <c r="G19" s="80" t="s">
        <v>271</v>
      </c>
      <c r="H19" s="80" t="s">
        <v>271</v>
      </c>
      <c r="I19" s="80"/>
      <c r="J19" s="80" t="s">
        <v>271</v>
      </c>
      <c r="K19" s="80" t="s">
        <v>271</v>
      </c>
      <c r="L19" s="80" t="s">
        <v>271</v>
      </c>
      <c r="M19" s="80"/>
      <c r="N19" s="80">
        <v>1</v>
      </c>
      <c r="O19" s="80">
        <v>1</v>
      </c>
      <c r="P19" s="80" t="s">
        <v>271</v>
      </c>
      <c r="Q19" s="146"/>
    </row>
    <row r="20" spans="1:17" x14ac:dyDescent="0.25">
      <c r="A20" s="27" t="s">
        <v>296</v>
      </c>
      <c r="B20" s="80" t="s">
        <v>271</v>
      </c>
      <c r="C20" s="80" t="s">
        <v>271</v>
      </c>
      <c r="D20" s="80" t="s">
        <v>271</v>
      </c>
      <c r="E20" s="80"/>
      <c r="F20" s="80" t="s">
        <v>271</v>
      </c>
      <c r="G20" s="80" t="s">
        <v>271</v>
      </c>
      <c r="H20" s="80" t="s">
        <v>271</v>
      </c>
      <c r="I20" s="80"/>
      <c r="J20" s="80" t="s">
        <v>271</v>
      </c>
      <c r="K20" s="80" t="s">
        <v>271</v>
      </c>
      <c r="L20" s="80" t="s">
        <v>271</v>
      </c>
      <c r="M20" s="80"/>
      <c r="N20" s="80" t="s">
        <v>271</v>
      </c>
      <c r="O20" s="80" t="s">
        <v>271</v>
      </c>
      <c r="P20" s="80" t="s">
        <v>271</v>
      </c>
      <c r="Q20" s="146"/>
    </row>
    <row r="21" spans="1:17" x14ac:dyDescent="0.2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146"/>
    </row>
    <row r="22" spans="1:17" x14ac:dyDescent="0.25">
      <c r="A22" s="194" t="s">
        <v>232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46"/>
    </row>
    <row r="23" spans="1:17" s="2" customFormat="1" x14ac:dyDescent="0.25">
      <c r="A23" s="26" t="s">
        <v>209</v>
      </c>
      <c r="B23" s="81">
        <v>4.523424878836833</v>
      </c>
      <c r="C23" s="81">
        <v>5.6451612903225801</v>
      </c>
      <c r="D23" s="81">
        <v>2.834008097165992</v>
      </c>
      <c r="E23" s="81"/>
      <c r="F23" s="81">
        <v>6.8965517241379306</v>
      </c>
      <c r="G23" s="81">
        <v>4.7619047619047619</v>
      </c>
      <c r="H23" s="81">
        <v>12.5</v>
      </c>
      <c r="I23" s="81"/>
      <c r="J23" s="81">
        <v>5.1282051282051277</v>
      </c>
      <c r="K23" s="81">
        <v>6.5217391304347823</v>
      </c>
      <c r="L23" s="81">
        <v>3.125</v>
      </c>
      <c r="M23" s="81"/>
      <c r="N23" s="81">
        <v>4.1474654377880187</v>
      </c>
      <c r="O23" s="81">
        <v>5.4054054054054053</v>
      </c>
      <c r="P23" s="81">
        <v>2.2857142857142856</v>
      </c>
      <c r="Q23" s="150"/>
    </row>
    <row r="24" spans="1:17" x14ac:dyDescent="0.25">
      <c r="A24" s="27" t="s">
        <v>277</v>
      </c>
      <c r="B24" s="82">
        <v>1.4492753623188406</v>
      </c>
      <c r="C24" s="82">
        <v>2.3809523809523809</v>
      </c>
      <c r="D24" s="80" t="s">
        <v>271</v>
      </c>
      <c r="E24" s="82"/>
      <c r="F24" s="80" t="s">
        <v>271</v>
      </c>
      <c r="G24" s="80" t="s">
        <v>271</v>
      </c>
      <c r="H24" s="80" t="s">
        <v>271</v>
      </c>
      <c r="I24" s="82"/>
      <c r="J24" s="82">
        <v>6.25</v>
      </c>
      <c r="K24" s="82">
        <v>9.5238095238095237</v>
      </c>
      <c r="L24" s="80" t="s">
        <v>271</v>
      </c>
      <c r="M24" s="82"/>
      <c r="N24" s="80" t="s">
        <v>271</v>
      </c>
      <c r="O24" s="80" t="s">
        <v>271</v>
      </c>
      <c r="P24" s="80" t="s">
        <v>271</v>
      </c>
      <c r="Q24" s="145"/>
    </row>
    <row r="25" spans="1:17" x14ac:dyDescent="0.25">
      <c r="A25" s="27" t="s">
        <v>278</v>
      </c>
      <c r="B25" s="82">
        <v>2.4</v>
      </c>
      <c r="C25" s="82">
        <v>2.8571428571428572</v>
      </c>
      <c r="D25" s="82">
        <v>1.8181818181818181</v>
      </c>
      <c r="E25" s="82"/>
      <c r="F25" s="82">
        <v>20</v>
      </c>
      <c r="G25" s="82" t="s">
        <v>271</v>
      </c>
      <c r="H25" s="82">
        <v>33.333333333333329</v>
      </c>
      <c r="I25" s="82"/>
      <c r="J25" s="82">
        <v>2.3255813953488373</v>
      </c>
      <c r="K25" s="82">
        <v>4.5454545454545459</v>
      </c>
      <c r="L25" s="80" t="s">
        <v>271</v>
      </c>
      <c r="M25" s="82"/>
      <c r="N25" s="82">
        <v>1.2987012987012987</v>
      </c>
      <c r="O25" s="82">
        <v>2.1739130434782608</v>
      </c>
      <c r="P25" s="80" t="s">
        <v>271</v>
      </c>
      <c r="Q25" s="146"/>
    </row>
    <row r="26" spans="1:17" x14ac:dyDescent="0.25">
      <c r="A26" s="27" t="s">
        <v>279</v>
      </c>
      <c r="B26" s="82">
        <v>6.0150375939849621</v>
      </c>
      <c r="C26" s="82">
        <v>6.9767441860465116</v>
      </c>
      <c r="D26" s="82">
        <v>4.2553191489361701</v>
      </c>
      <c r="E26" s="82"/>
      <c r="F26" s="80" t="s">
        <v>271</v>
      </c>
      <c r="G26" s="80" t="s">
        <v>271</v>
      </c>
      <c r="H26" s="80" t="s">
        <v>271</v>
      </c>
      <c r="I26" s="82"/>
      <c r="J26" s="82">
        <v>2.8571428571428572</v>
      </c>
      <c r="K26" s="80" t="s">
        <v>271</v>
      </c>
      <c r="L26" s="82">
        <v>7.6923076923076925</v>
      </c>
      <c r="M26" s="82"/>
      <c r="N26" s="82">
        <v>7.216494845360824</v>
      </c>
      <c r="O26" s="82">
        <v>9.5238095238095237</v>
      </c>
      <c r="P26" s="82">
        <v>2.9411764705882351</v>
      </c>
      <c r="Q26" s="146"/>
    </row>
    <row r="27" spans="1:17" x14ac:dyDescent="0.25">
      <c r="A27" s="27" t="s">
        <v>280</v>
      </c>
      <c r="B27" s="80" t="s">
        <v>271</v>
      </c>
      <c r="C27" s="80" t="s">
        <v>271</v>
      </c>
      <c r="D27" s="80" t="s">
        <v>271</v>
      </c>
      <c r="E27" s="78"/>
      <c r="F27" s="80" t="s">
        <v>271</v>
      </c>
      <c r="G27" s="80" t="s">
        <v>271</v>
      </c>
      <c r="H27" s="80" t="s">
        <v>271</v>
      </c>
      <c r="I27" s="78"/>
      <c r="J27" s="80" t="s">
        <v>271</v>
      </c>
      <c r="K27" s="80" t="s">
        <v>271</v>
      </c>
      <c r="L27" s="80" t="s">
        <v>271</v>
      </c>
      <c r="M27" s="78"/>
      <c r="N27" s="80" t="s">
        <v>271</v>
      </c>
      <c r="O27" s="80" t="s">
        <v>271</v>
      </c>
      <c r="P27" s="80" t="s">
        <v>271</v>
      </c>
      <c r="Q27" s="146"/>
    </row>
    <row r="28" spans="1:17" x14ac:dyDescent="0.25">
      <c r="A28" s="27" t="s">
        <v>284</v>
      </c>
      <c r="B28" s="80" t="s">
        <v>271</v>
      </c>
      <c r="C28" s="80" t="s">
        <v>271</v>
      </c>
      <c r="D28" s="80" t="s">
        <v>271</v>
      </c>
      <c r="E28" s="78"/>
      <c r="F28" s="80" t="s">
        <v>271</v>
      </c>
      <c r="G28" s="80" t="s">
        <v>271</v>
      </c>
      <c r="H28" s="80" t="s">
        <v>271</v>
      </c>
      <c r="I28" s="78"/>
      <c r="J28" s="80" t="s">
        <v>271</v>
      </c>
      <c r="K28" s="80" t="s">
        <v>271</v>
      </c>
      <c r="L28" s="80" t="s">
        <v>271</v>
      </c>
      <c r="M28" s="78"/>
      <c r="N28" s="80" t="s">
        <v>271</v>
      </c>
      <c r="O28" s="80" t="s">
        <v>271</v>
      </c>
      <c r="P28" s="80" t="s">
        <v>271</v>
      </c>
      <c r="Q28" s="146"/>
    </row>
    <row r="29" spans="1:17" x14ac:dyDescent="0.25">
      <c r="A29" s="27" t="s">
        <v>286</v>
      </c>
      <c r="B29" s="82">
        <v>13.333333333333334</v>
      </c>
      <c r="C29" s="82">
        <v>14.285714285714285</v>
      </c>
      <c r="D29" s="82">
        <v>11.111111111111111</v>
      </c>
      <c r="E29" s="82"/>
      <c r="F29" s="80" t="s">
        <v>271</v>
      </c>
      <c r="G29" s="80" t="s">
        <v>271</v>
      </c>
      <c r="H29" s="80" t="s">
        <v>271</v>
      </c>
      <c r="I29" s="82"/>
      <c r="J29" s="82">
        <v>40</v>
      </c>
      <c r="K29" s="82">
        <v>37.5</v>
      </c>
      <c r="L29" s="82">
        <v>50</v>
      </c>
      <c r="M29" s="82"/>
      <c r="N29" s="80" t="s">
        <v>271</v>
      </c>
      <c r="O29" s="80" t="s">
        <v>271</v>
      </c>
      <c r="P29" s="80" t="s">
        <v>271</v>
      </c>
      <c r="Q29" s="146"/>
    </row>
    <row r="30" spans="1:17" x14ac:dyDescent="0.25">
      <c r="A30" s="27" t="s">
        <v>290</v>
      </c>
      <c r="B30" s="82">
        <v>18.181818181818183</v>
      </c>
      <c r="C30" s="82">
        <v>25.925925925925924</v>
      </c>
      <c r="D30" s="82">
        <v>10.714285714285714</v>
      </c>
      <c r="E30" s="82"/>
      <c r="F30" s="82">
        <v>100</v>
      </c>
      <c r="G30" s="82">
        <v>100</v>
      </c>
      <c r="H30" s="80" t="s">
        <v>271</v>
      </c>
      <c r="I30" s="82"/>
      <c r="J30" s="80" t="s">
        <v>271</v>
      </c>
      <c r="K30" s="80" t="s">
        <v>271</v>
      </c>
      <c r="L30" s="80" t="s">
        <v>271</v>
      </c>
      <c r="M30" s="82"/>
      <c r="N30" s="82">
        <v>17.647058823529413</v>
      </c>
      <c r="O30" s="82">
        <v>24</v>
      </c>
      <c r="P30" s="82">
        <v>11.538461538461538</v>
      </c>
      <c r="Q30" s="146"/>
    </row>
    <row r="31" spans="1:17" x14ac:dyDescent="0.25">
      <c r="A31" s="27" t="s">
        <v>292</v>
      </c>
      <c r="B31" s="82">
        <v>2.7777777777777777</v>
      </c>
      <c r="C31" s="82">
        <v>4.3478260869565215</v>
      </c>
      <c r="D31" s="80" t="s">
        <v>271</v>
      </c>
      <c r="E31" s="82"/>
      <c r="F31" s="80" t="s">
        <v>271</v>
      </c>
      <c r="G31" s="80" t="s">
        <v>271</v>
      </c>
      <c r="H31" s="80" t="s">
        <v>271</v>
      </c>
      <c r="I31" s="82"/>
      <c r="J31" s="80" t="s">
        <v>271</v>
      </c>
      <c r="K31" s="80" t="s">
        <v>271</v>
      </c>
      <c r="L31" s="80" t="s">
        <v>271</v>
      </c>
      <c r="M31" s="82"/>
      <c r="N31" s="82">
        <v>2.9411764705882351</v>
      </c>
      <c r="O31" s="82">
        <v>4.5454545454545459</v>
      </c>
      <c r="P31" s="80" t="s">
        <v>271</v>
      </c>
      <c r="Q31" s="146"/>
    </row>
    <row r="32" spans="1:17" ht="15.75" thickBot="1" x14ac:dyDescent="0.3">
      <c r="A32" s="28" t="s">
        <v>296</v>
      </c>
      <c r="B32" s="110" t="s">
        <v>271</v>
      </c>
      <c r="C32" s="110" t="s">
        <v>271</v>
      </c>
      <c r="D32" s="110" t="s">
        <v>271</v>
      </c>
      <c r="E32" s="111"/>
      <c r="F32" s="110" t="s">
        <v>271</v>
      </c>
      <c r="G32" s="110" t="s">
        <v>271</v>
      </c>
      <c r="H32" s="110" t="s">
        <v>271</v>
      </c>
      <c r="I32" s="111"/>
      <c r="J32" s="110" t="s">
        <v>271</v>
      </c>
      <c r="K32" s="110" t="s">
        <v>271</v>
      </c>
      <c r="L32" s="110" t="s">
        <v>271</v>
      </c>
      <c r="M32" s="111"/>
      <c r="N32" s="110" t="s">
        <v>271</v>
      </c>
      <c r="O32" s="110" t="s">
        <v>271</v>
      </c>
      <c r="P32" s="110" t="s">
        <v>271</v>
      </c>
      <c r="Q32" s="146"/>
    </row>
    <row r="33" spans="1:17" x14ac:dyDescent="0.25">
      <c r="A33" s="225" t="s">
        <v>201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Q33" s="146"/>
    </row>
    <row r="34" spans="1:17" x14ac:dyDescent="0.25">
      <c r="Q34" s="146"/>
    </row>
    <row r="36" spans="1:17" x14ac:dyDescent="0.25">
      <c r="Q36" s="146"/>
    </row>
    <row r="37" spans="1:17" x14ac:dyDescent="0.25">
      <c r="Q37" s="146"/>
    </row>
    <row r="38" spans="1:17" x14ac:dyDescent="0.25">
      <c r="Q38" s="146"/>
    </row>
    <row r="39" spans="1:17" x14ac:dyDescent="0.25">
      <c r="Q39" s="146"/>
    </row>
    <row r="40" spans="1:17" x14ac:dyDescent="0.25">
      <c r="Q40" s="146"/>
    </row>
    <row r="41" spans="1:17" x14ac:dyDescent="0.25">
      <c r="Q41" s="146"/>
    </row>
    <row r="42" spans="1:17" x14ac:dyDescent="0.25">
      <c r="Q42" s="145"/>
    </row>
    <row r="43" spans="1:17" x14ac:dyDescent="0.25">
      <c r="Q43" s="146"/>
    </row>
    <row r="44" spans="1:17" x14ac:dyDescent="0.25">
      <c r="Q44" s="146"/>
    </row>
    <row r="45" spans="1:17" x14ac:dyDescent="0.25">
      <c r="Q45" s="146"/>
    </row>
  </sheetData>
  <mergeCells count="11">
    <mergeCell ref="A33:O33"/>
    <mergeCell ref="A1:P1"/>
    <mergeCell ref="A2:P2"/>
    <mergeCell ref="A3:P3"/>
    <mergeCell ref="A4:P4"/>
    <mergeCell ref="A5:P5"/>
    <mergeCell ref="A7:A8"/>
    <mergeCell ref="B7:D7"/>
    <mergeCell ref="F7:H7"/>
    <mergeCell ref="J7:L7"/>
    <mergeCell ref="N7:P7"/>
  </mergeCells>
  <hyperlinks>
    <hyperlink ref="Q2" location="Contenido!A1" display="Contenido" xr:uid="{09A153A0-3C4B-4E0A-8F7C-B349F3AF8F5F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c13815-1b3c-4a1f-b62a-6a736b074d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EC971B95E24A9AEAEED059930875" ma:contentTypeVersion="10" ma:contentTypeDescription="Create a new document." ma:contentTypeScope="" ma:versionID="61cdbbc38002ed7cc149511c384e4615">
  <xsd:schema xmlns:xsd="http://www.w3.org/2001/XMLSchema" xmlns:xs="http://www.w3.org/2001/XMLSchema" xmlns:p="http://schemas.microsoft.com/office/2006/metadata/properties" xmlns:ns3="9fc13815-1b3c-4a1f-b62a-6a736b074d25" targetNamespace="http://schemas.microsoft.com/office/2006/metadata/properties" ma:root="true" ma:fieldsID="cdf09ecd243f6b43c79c4cb760ef013c" ns3:_="">
    <xsd:import namespace="9fc13815-1b3c-4a1f-b62a-6a736b074d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13815-1b3c-4a1f-b62a-6a736b074d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DF0FB6-229F-4905-BEA1-5CEF92F697E8}">
  <ds:schemaRefs>
    <ds:schemaRef ds:uri="http://purl.org/dc/terms/"/>
    <ds:schemaRef ds:uri="9fc13815-1b3c-4a1f-b62a-6a736b074d25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B34217-D29E-48B2-9480-45B37AD54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13815-1b3c-4a1f-b62a-6a736b074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BA4102-40EE-4EA5-82CD-4E89271B3F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90</vt:i4>
      </vt:variant>
      <vt:variant>
        <vt:lpstr>Rangos con nombre</vt:lpstr>
      </vt:variant>
      <vt:variant>
        <vt:i4>90</vt:i4>
      </vt:variant>
    </vt:vector>
  </HeadingPairs>
  <TitlesOfParts>
    <vt:vector size="180" baseType="lpstr">
      <vt:lpstr>Portada</vt:lpstr>
      <vt:lpstr>Funcionarios</vt:lpstr>
      <vt:lpstr>Contenido</vt:lpstr>
      <vt:lpstr>Serie Histórica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I y II Ciclos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Escuelas Nocturnas</vt:lpstr>
      <vt:lpstr>C32</vt:lpstr>
      <vt:lpstr>C33</vt:lpstr>
      <vt:lpstr>Colegios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C47</vt:lpstr>
      <vt:lpstr>C48</vt:lpstr>
      <vt:lpstr>C49</vt:lpstr>
      <vt:lpstr>Colegios Académicos Diurnos</vt:lpstr>
      <vt:lpstr>C50</vt:lpstr>
      <vt:lpstr>C51</vt:lpstr>
      <vt:lpstr>C52</vt:lpstr>
      <vt:lpstr>C53</vt:lpstr>
      <vt:lpstr>C54</vt:lpstr>
      <vt:lpstr>C55</vt:lpstr>
      <vt:lpstr>Colegios Técnicos Diurnos</vt:lpstr>
      <vt:lpstr>C56</vt:lpstr>
      <vt:lpstr>C57</vt:lpstr>
      <vt:lpstr>C58</vt:lpstr>
      <vt:lpstr>C59</vt:lpstr>
      <vt:lpstr>C60</vt:lpstr>
      <vt:lpstr>C61</vt:lpstr>
      <vt:lpstr>Colegios Académicos Nocturnos</vt:lpstr>
      <vt:lpstr>C62</vt:lpstr>
      <vt:lpstr>C63</vt:lpstr>
      <vt:lpstr>C64</vt:lpstr>
      <vt:lpstr>C65</vt:lpstr>
      <vt:lpstr>C66</vt:lpstr>
      <vt:lpstr>C67</vt:lpstr>
      <vt:lpstr>Colegios Técnicos Nocturnos</vt:lpstr>
      <vt:lpstr>C68</vt:lpstr>
      <vt:lpstr>C69</vt:lpstr>
      <vt:lpstr>C70</vt:lpstr>
      <vt:lpstr>C71</vt:lpstr>
      <vt:lpstr>C72</vt:lpstr>
      <vt:lpstr>C73</vt:lpstr>
      <vt:lpstr>Colegios Nacionales Virtuales</vt:lpstr>
      <vt:lpstr>C74</vt:lpstr>
      <vt:lpstr>C75</vt:lpstr>
      <vt:lpstr>Programa Aula Edad</vt:lpstr>
      <vt:lpstr>C76</vt:lpstr>
      <vt:lpstr>C77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'C59'!Área_de_impresión</vt:lpstr>
      <vt:lpstr>'C6'!Área_de_impresión</vt:lpstr>
      <vt:lpstr>'C60'!Área_de_impresión</vt:lpstr>
      <vt:lpstr>'C61'!Área_de_impresión</vt:lpstr>
      <vt:lpstr>'C62'!Área_de_impresión</vt:lpstr>
      <vt:lpstr>'C63'!Área_de_impresión</vt:lpstr>
      <vt:lpstr>'C64'!Área_de_impresión</vt:lpstr>
      <vt:lpstr>'C65'!Área_de_impresión</vt:lpstr>
      <vt:lpstr>'C66'!Área_de_impresión</vt:lpstr>
      <vt:lpstr>'C67'!Área_de_impresión</vt:lpstr>
      <vt:lpstr>'C68'!Área_de_impresión</vt:lpstr>
      <vt:lpstr>'C69'!Área_de_impresión</vt:lpstr>
      <vt:lpstr>'C7'!Área_de_impresión</vt:lpstr>
      <vt:lpstr>'C70'!Área_de_impresión</vt:lpstr>
      <vt:lpstr>'C71'!Área_de_impresión</vt:lpstr>
      <vt:lpstr>'C72'!Área_de_impresión</vt:lpstr>
      <vt:lpstr>'C73'!Área_de_impresión</vt:lpstr>
      <vt:lpstr>'C74'!Área_de_impresión</vt:lpstr>
      <vt:lpstr>'C75'!Área_de_impresión</vt:lpstr>
      <vt:lpstr>'C76'!Área_de_impresión</vt:lpstr>
      <vt:lpstr>'C77'!Área_de_impresión</vt:lpstr>
      <vt:lpstr>'C8'!Área_de_impresión</vt:lpstr>
      <vt:lpstr>'C9'!Área_de_impresión</vt:lpstr>
      <vt:lpstr>Colegios!Área_de_impresión</vt:lpstr>
      <vt:lpstr>'Colegios Académicos Diurnos'!Área_de_impresión</vt:lpstr>
      <vt:lpstr>'Colegios Académicos Nocturnos'!Área_de_impresión</vt:lpstr>
      <vt:lpstr>'Colegios Nacionales Virtuales'!Área_de_impresión</vt:lpstr>
      <vt:lpstr>'Colegios Técnicos Diurnos'!Área_de_impresión</vt:lpstr>
      <vt:lpstr>'Colegios Técnicos Nocturnos'!Área_de_impresión</vt:lpstr>
      <vt:lpstr>Contenido!Área_de_impresión</vt:lpstr>
      <vt:lpstr>'Escuelas Nocturnas'!Área_de_impresión</vt:lpstr>
      <vt:lpstr>Funcionarios!Área_de_impresión</vt:lpstr>
      <vt:lpstr>'I y II Ciclos'!Área_de_impresión</vt:lpstr>
      <vt:lpstr>Portada!Área_de_impresión</vt:lpstr>
      <vt:lpstr>'Programa Aula Edad'!Área_de_impresión</vt:lpstr>
      <vt:lpstr>Contenido!D9_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JOSETTE RAMIREZ BARAHONA</dc:creator>
  <cp:keywords/>
  <dc:description/>
  <cp:lastModifiedBy>Mayra Quiros Jimenez</cp:lastModifiedBy>
  <cp:revision/>
  <dcterms:created xsi:type="dcterms:W3CDTF">2025-06-27T13:28:31Z</dcterms:created>
  <dcterms:modified xsi:type="dcterms:W3CDTF">2025-10-22T15:55:15Z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0x010100C801EC971B95E24A9AEAEED059930875</vt:lpwstr>
  </property>
</Properties>
</file>